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580" tabRatio="500"/>
  </bookViews>
  <sheets>
    <sheet name="Sheet1" sheetId="1" r:id="rId1"/>
    <sheet name="Sheet2" sheetId="2" r:id="rId2"/>
    <sheet name="Sheet3" sheetId="3" r:id="rId3"/>
    <sheet name="Convergence" sheetId="5" r:id="rId4"/>
    <sheet name="NormConvergence2" sheetId="4" r:id="rId5"/>
    <sheet name="MeanConvergence1 (2)" sheetId="6" r:id="rId6"/>
  </sheets>
  <definedNames>
    <definedName name="_xlnm._FilterDatabase" localSheetId="0" hidden="1">Sheet1!$A$3:$O$396</definedName>
  </definedNames>
  <calcPr calcId="140001" concurrentCalc="0"/>
  <pivotCaches>
    <pivotCache cacheId="4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8" i="1" l="1"/>
  <c r="I128" i="1"/>
  <c r="J128" i="1"/>
  <c r="C128" i="1"/>
  <c r="K127" i="1"/>
  <c r="I127" i="1"/>
  <c r="J127" i="1"/>
  <c r="C127" i="1"/>
  <c r="K126" i="1"/>
  <c r="I126" i="1"/>
  <c r="J126" i="1"/>
  <c r="C126" i="1"/>
  <c r="K125" i="1"/>
  <c r="I125" i="1"/>
  <c r="J125" i="1"/>
  <c r="C125" i="1"/>
  <c r="K124" i="1"/>
  <c r="I124" i="1"/>
  <c r="J124" i="1"/>
  <c r="C124" i="1"/>
  <c r="K123" i="1"/>
  <c r="I123" i="1"/>
  <c r="J123" i="1"/>
  <c r="C123" i="1"/>
  <c r="K122" i="1"/>
  <c r="I122" i="1"/>
  <c r="J122" i="1"/>
  <c r="C122" i="1"/>
  <c r="K121" i="1"/>
  <c r="I121" i="1"/>
  <c r="J121" i="1"/>
  <c r="C121" i="1"/>
  <c r="K120" i="1"/>
  <c r="I120" i="1"/>
  <c r="J120" i="1"/>
  <c r="C120" i="1"/>
  <c r="K119" i="1"/>
  <c r="I119" i="1"/>
  <c r="J119" i="1"/>
  <c r="C119" i="1"/>
  <c r="K118" i="1"/>
  <c r="I118" i="1"/>
  <c r="J118" i="1"/>
  <c r="C118" i="1"/>
  <c r="K117" i="1"/>
  <c r="I117" i="1"/>
  <c r="J117" i="1"/>
  <c r="C117" i="1"/>
  <c r="K116" i="1"/>
  <c r="I116" i="1"/>
  <c r="J116" i="1"/>
  <c r="C116" i="1"/>
  <c r="K115" i="1"/>
  <c r="I115" i="1"/>
  <c r="J115" i="1"/>
  <c r="C115" i="1"/>
  <c r="K114" i="1"/>
  <c r="I114" i="1"/>
  <c r="J114" i="1"/>
  <c r="C114" i="1"/>
  <c r="K113" i="1"/>
  <c r="I113" i="1"/>
  <c r="J113" i="1"/>
  <c r="C113" i="1"/>
  <c r="K112" i="1"/>
  <c r="I112" i="1"/>
  <c r="J112" i="1"/>
  <c r="C112" i="1"/>
  <c r="K111" i="1"/>
  <c r="I111" i="1"/>
  <c r="J111" i="1"/>
  <c r="C111" i="1"/>
  <c r="K110" i="1"/>
  <c r="I110" i="1"/>
  <c r="J110" i="1"/>
  <c r="C110" i="1"/>
  <c r="K109" i="1"/>
  <c r="I109" i="1"/>
  <c r="J109" i="1"/>
  <c r="C109" i="1"/>
  <c r="K108" i="1"/>
  <c r="I108" i="1"/>
  <c r="J108" i="1"/>
  <c r="C108" i="1"/>
  <c r="K107" i="1"/>
  <c r="I107" i="1"/>
  <c r="J107" i="1"/>
  <c r="C107" i="1"/>
  <c r="K106" i="1"/>
  <c r="I106" i="1"/>
  <c r="J106" i="1"/>
  <c r="C106" i="1"/>
  <c r="K105" i="1"/>
  <c r="I105" i="1"/>
  <c r="J105" i="1"/>
  <c r="C105" i="1"/>
  <c r="K104" i="1"/>
  <c r="I104" i="1"/>
  <c r="J104" i="1"/>
  <c r="C104" i="1"/>
  <c r="K103" i="1"/>
  <c r="I103" i="1"/>
  <c r="J103" i="1"/>
  <c r="C103" i="1"/>
  <c r="K102" i="1"/>
  <c r="I102" i="1"/>
  <c r="J102" i="1"/>
  <c r="C102" i="1"/>
  <c r="K101" i="1"/>
  <c r="I101" i="1"/>
  <c r="J101" i="1"/>
  <c r="C101" i="1"/>
  <c r="K100" i="1"/>
  <c r="I100" i="1"/>
  <c r="J100" i="1"/>
  <c r="C100" i="1"/>
  <c r="K99" i="1"/>
  <c r="I99" i="1"/>
  <c r="J99" i="1"/>
  <c r="C99" i="1"/>
  <c r="K98" i="1"/>
  <c r="I98" i="1"/>
  <c r="J98" i="1"/>
  <c r="C98" i="1"/>
  <c r="K97" i="1"/>
  <c r="I97" i="1"/>
  <c r="J97" i="1"/>
  <c r="C97" i="1"/>
  <c r="K96" i="1"/>
  <c r="I96" i="1"/>
  <c r="J96" i="1"/>
  <c r="C96" i="1"/>
  <c r="K95" i="1"/>
  <c r="I95" i="1"/>
  <c r="J95" i="1"/>
  <c r="C95" i="1"/>
  <c r="K94" i="1"/>
  <c r="I94" i="1"/>
  <c r="J94" i="1"/>
  <c r="C94" i="1"/>
  <c r="K93" i="1"/>
  <c r="I93" i="1"/>
  <c r="J93" i="1"/>
  <c r="C93" i="1"/>
  <c r="K92" i="1"/>
  <c r="I92" i="1"/>
  <c r="J92" i="1"/>
  <c r="C92" i="1"/>
  <c r="K91" i="1"/>
  <c r="I91" i="1"/>
  <c r="J91" i="1"/>
  <c r="C91" i="1"/>
  <c r="K90" i="1"/>
  <c r="I90" i="1"/>
  <c r="J90" i="1"/>
  <c r="C90" i="1"/>
  <c r="K89" i="1"/>
  <c r="I89" i="1"/>
  <c r="J89" i="1"/>
  <c r="C89" i="1"/>
  <c r="K88" i="1"/>
  <c r="I88" i="1"/>
  <c r="J88" i="1"/>
  <c r="C88" i="1"/>
  <c r="K87" i="1"/>
  <c r="I87" i="1"/>
  <c r="J87" i="1"/>
  <c r="C87" i="1"/>
  <c r="K86" i="1"/>
  <c r="I86" i="1"/>
  <c r="J86" i="1"/>
  <c r="C86" i="1"/>
  <c r="K85" i="1"/>
  <c r="I85" i="1"/>
  <c r="J85" i="1"/>
  <c r="C85" i="1"/>
  <c r="K84" i="1"/>
  <c r="I84" i="1"/>
  <c r="J84" i="1"/>
  <c r="C84" i="1"/>
  <c r="K83" i="1"/>
  <c r="I83" i="1"/>
  <c r="J83" i="1"/>
  <c r="C83" i="1"/>
  <c r="K82" i="1"/>
  <c r="I82" i="1"/>
  <c r="J82" i="1"/>
  <c r="C82" i="1"/>
  <c r="K81" i="1"/>
  <c r="I81" i="1"/>
  <c r="J81" i="1"/>
  <c r="C81" i="1"/>
  <c r="K80" i="1"/>
  <c r="I80" i="1"/>
  <c r="J80" i="1"/>
  <c r="C80" i="1"/>
  <c r="K79" i="1"/>
  <c r="I79" i="1"/>
  <c r="J79" i="1"/>
  <c r="C79" i="1"/>
  <c r="K78" i="1"/>
  <c r="I78" i="1"/>
  <c r="J78" i="1"/>
  <c r="C78" i="1"/>
  <c r="K77" i="1"/>
  <c r="I77" i="1"/>
  <c r="J77" i="1"/>
  <c r="C77" i="1"/>
  <c r="K76" i="1"/>
  <c r="I76" i="1"/>
  <c r="J76" i="1"/>
  <c r="C76" i="1"/>
  <c r="K75" i="1"/>
  <c r="I75" i="1"/>
  <c r="J75" i="1"/>
  <c r="C75" i="1"/>
  <c r="K74" i="1"/>
  <c r="I74" i="1"/>
  <c r="J74" i="1"/>
  <c r="C74" i="1"/>
  <c r="K73" i="1"/>
  <c r="I73" i="1"/>
  <c r="J73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C73" i="1"/>
  <c r="K72" i="1"/>
  <c r="I72" i="1"/>
  <c r="J72" i="1"/>
  <c r="C72" i="1"/>
  <c r="K71" i="1"/>
  <c r="I71" i="1"/>
  <c r="J71" i="1"/>
  <c r="C71" i="1"/>
  <c r="K70" i="1"/>
  <c r="I70" i="1"/>
  <c r="J70" i="1"/>
  <c r="C70" i="1"/>
  <c r="K69" i="1"/>
  <c r="I69" i="1"/>
  <c r="J69" i="1"/>
  <c r="C69" i="1"/>
  <c r="K68" i="1"/>
  <c r="I68" i="1"/>
  <c r="J68" i="1"/>
  <c r="C68" i="1"/>
  <c r="K67" i="1"/>
  <c r="I67" i="1"/>
  <c r="J67" i="1"/>
  <c r="C67" i="1"/>
  <c r="K66" i="1"/>
  <c r="I66" i="1"/>
  <c r="J66" i="1"/>
  <c r="C66" i="1"/>
  <c r="K65" i="1"/>
  <c r="I65" i="1"/>
  <c r="J65" i="1"/>
  <c r="C65" i="1"/>
  <c r="K64" i="1"/>
  <c r="I64" i="1"/>
  <c r="J64" i="1"/>
  <c r="C64" i="1"/>
  <c r="K63" i="1"/>
  <c r="I63" i="1"/>
  <c r="J63" i="1"/>
  <c r="C63" i="1"/>
  <c r="K62" i="1"/>
  <c r="I62" i="1"/>
  <c r="J62" i="1"/>
  <c r="C62" i="1"/>
  <c r="K61" i="1"/>
  <c r="I61" i="1"/>
  <c r="J61" i="1"/>
  <c r="C61" i="1"/>
  <c r="K60" i="1"/>
  <c r="I60" i="1"/>
  <c r="J60" i="1"/>
  <c r="C60" i="1"/>
  <c r="K59" i="1"/>
  <c r="I59" i="1"/>
  <c r="J59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C59" i="1"/>
  <c r="K58" i="1"/>
  <c r="I58" i="1"/>
  <c r="J58" i="1"/>
  <c r="C58" i="1"/>
  <c r="K57" i="1"/>
  <c r="I57" i="1"/>
  <c r="J57" i="1"/>
  <c r="C57" i="1"/>
  <c r="K56" i="1"/>
  <c r="I56" i="1"/>
  <c r="J56" i="1"/>
  <c r="C56" i="1"/>
  <c r="K55" i="1"/>
  <c r="I55" i="1"/>
  <c r="J55" i="1"/>
  <c r="C55" i="1"/>
  <c r="K54" i="1"/>
  <c r="I54" i="1"/>
  <c r="J54" i="1"/>
  <c r="C54" i="1"/>
  <c r="K53" i="1"/>
  <c r="I53" i="1"/>
  <c r="J53" i="1"/>
  <c r="C53" i="1"/>
  <c r="K52" i="1"/>
  <c r="I52" i="1"/>
  <c r="J52" i="1"/>
  <c r="C52" i="1"/>
  <c r="K51" i="1"/>
  <c r="I51" i="1"/>
  <c r="J51" i="1"/>
  <c r="C51" i="1"/>
  <c r="K50" i="1"/>
  <c r="I50" i="1"/>
  <c r="J50" i="1"/>
  <c r="C50" i="1"/>
  <c r="K49" i="1"/>
  <c r="I49" i="1"/>
  <c r="J49" i="1"/>
  <c r="C49" i="1"/>
  <c r="K48" i="1"/>
  <c r="I48" i="1"/>
  <c r="J48" i="1"/>
  <c r="C48" i="1"/>
  <c r="K47" i="1"/>
  <c r="I47" i="1"/>
  <c r="J47" i="1"/>
  <c r="C47" i="1"/>
  <c r="K46" i="1"/>
  <c r="I46" i="1"/>
  <c r="J46" i="1"/>
  <c r="C46" i="1"/>
  <c r="K45" i="1"/>
  <c r="I45" i="1"/>
  <c r="J4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45" i="1"/>
  <c r="K44" i="1"/>
  <c r="I44" i="1"/>
  <c r="J44" i="1"/>
  <c r="C44" i="1"/>
  <c r="K43" i="1"/>
  <c r="I43" i="1"/>
  <c r="J43" i="1"/>
  <c r="C43" i="1"/>
  <c r="K42" i="1"/>
  <c r="I42" i="1"/>
  <c r="J42" i="1"/>
  <c r="C42" i="1"/>
  <c r="K41" i="1"/>
  <c r="I41" i="1"/>
  <c r="J41" i="1"/>
  <c r="C41" i="1"/>
  <c r="K40" i="1"/>
  <c r="I40" i="1"/>
  <c r="J40" i="1"/>
  <c r="C40" i="1"/>
  <c r="K39" i="1"/>
  <c r="I39" i="1"/>
  <c r="J39" i="1"/>
  <c r="C39" i="1"/>
  <c r="K38" i="1"/>
  <c r="I38" i="1"/>
  <c r="J38" i="1"/>
  <c r="C38" i="1"/>
  <c r="K37" i="1"/>
  <c r="I37" i="1"/>
  <c r="J37" i="1"/>
  <c r="C37" i="1"/>
  <c r="K36" i="1"/>
  <c r="I36" i="1"/>
  <c r="J36" i="1"/>
  <c r="C36" i="1"/>
  <c r="K35" i="1"/>
  <c r="I35" i="1"/>
  <c r="J35" i="1"/>
  <c r="C35" i="1"/>
  <c r="K34" i="1"/>
  <c r="I34" i="1"/>
  <c r="J34" i="1"/>
  <c r="C34" i="1"/>
  <c r="K33" i="1"/>
  <c r="I33" i="1"/>
  <c r="J33" i="1"/>
  <c r="C33" i="1"/>
  <c r="K32" i="1"/>
  <c r="I32" i="1"/>
  <c r="J32" i="1"/>
  <c r="C32" i="1"/>
  <c r="K31" i="1"/>
  <c r="I31" i="1"/>
  <c r="J3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31" i="1"/>
  <c r="K30" i="1"/>
  <c r="I30" i="1"/>
  <c r="J30" i="1"/>
  <c r="C30" i="1"/>
  <c r="K29" i="1"/>
  <c r="I29" i="1"/>
  <c r="J29" i="1"/>
  <c r="C29" i="1"/>
  <c r="K28" i="1"/>
  <c r="I28" i="1"/>
  <c r="J28" i="1"/>
  <c r="C28" i="1"/>
  <c r="K27" i="1"/>
  <c r="I27" i="1"/>
  <c r="J27" i="1"/>
  <c r="C27" i="1"/>
  <c r="K26" i="1"/>
  <c r="I26" i="1"/>
  <c r="J26" i="1"/>
  <c r="C26" i="1"/>
  <c r="K25" i="1"/>
  <c r="I25" i="1"/>
  <c r="J25" i="1"/>
  <c r="C25" i="1"/>
  <c r="K24" i="1"/>
  <c r="I24" i="1"/>
  <c r="J24" i="1"/>
  <c r="C24" i="1"/>
  <c r="K23" i="1"/>
  <c r="I23" i="1"/>
  <c r="J23" i="1"/>
  <c r="C23" i="1"/>
  <c r="K22" i="1"/>
  <c r="I22" i="1"/>
  <c r="J22" i="1"/>
  <c r="C22" i="1"/>
  <c r="K21" i="1"/>
  <c r="I21" i="1"/>
  <c r="J21" i="1"/>
  <c r="C21" i="1"/>
  <c r="K20" i="1"/>
  <c r="I20" i="1"/>
  <c r="J20" i="1"/>
  <c r="C20" i="1"/>
  <c r="K19" i="1"/>
  <c r="I19" i="1"/>
  <c r="J19" i="1"/>
  <c r="C19" i="1"/>
  <c r="K18" i="1"/>
  <c r="I18" i="1"/>
  <c r="J18" i="1"/>
  <c r="C18" i="1"/>
  <c r="K17" i="1"/>
  <c r="I17" i="1"/>
  <c r="J1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K16" i="1"/>
  <c r="I16" i="1"/>
  <c r="J16" i="1"/>
  <c r="C16" i="1"/>
  <c r="K15" i="1"/>
  <c r="I15" i="1"/>
  <c r="J15" i="1"/>
  <c r="C15" i="1"/>
  <c r="K14" i="1"/>
  <c r="I14" i="1"/>
  <c r="J14" i="1"/>
  <c r="C14" i="1"/>
  <c r="K13" i="1"/>
  <c r="I13" i="1"/>
  <c r="J13" i="1"/>
  <c r="C13" i="1"/>
  <c r="K12" i="1"/>
  <c r="I12" i="1"/>
  <c r="J12" i="1"/>
  <c r="C12" i="1"/>
  <c r="K11" i="1"/>
  <c r="I11" i="1"/>
  <c r="J11" i="1"/>
  <c r="C11" i="1"/>
  <c r="K10" i="1"/>
  <c r="I10" i="1"/>
  <c r="J10" i="1"/>
  <c r="C10" i="1"/>
  <c r="K9" i="1"/>
  <c r="I9" i="1"/>
  <c r="J9" i="1"/>
  <c r="C9" i="1"/>
  <c r="K8" i="1"/>
  <c r="I8" i="1"/>
  <c r="J8" i="1"/>
  <c r="C8" i="1"/>
  <c r="K7" i="1"/>
  <c r="I7" i="1"/>
  <c r="J7" i="1"/>
  <c r="C7" i="1"/>
  <c r="K6" i="1"/>
  <c r="I6" i="1"/>
  <c r="J6" i="1"/>
  <c r="C6" i="1"/>
  <c r="K5" i="1"/>
  <c r="I5" i="1"/>
  <c r="J5" i="1"/>
  <c r="C5" i="1"/>
  <c r="K4" i="1"/>
  <c r="I4" i="1"/>
  <c r="J4" i="1"/>
  <c r="C4" i="1"/>
  <c r="J396" i="1"/>
  <c r="I396" i="1"/>
  <c r="C396" i="1"/>
  <c r="J395" i="1"/>
  <c r="I395" i="1"/>
  <c r="C395" i="1"/>
  <c r="J394" i="1"/>
  <c r="I394" i="1"/>
  <c r="C394" i="1"/>
  <c r="J393" i="1"/>
  <c r="I393" i="1"/>
  <c r="C393" i="1"/>
  <c r="J392" i="1"/>
  <c r="I392" i="1"/>
  <c r="C392" i="1"/>
  <c r="L391" i="1"/>
  <c r="J391" i="1"/>
  <c r="I391" i="1"/>
  <c r="C391" i="1"/>
  <c r="J390" i="1"/>
  <c r="I390" i="1"/>
  <c r="C390" i="1"/>
  <c r="J389" i="1"/>
  <c r="I389" i="1"/>
  <c r="C389" i="1"/>
  <c r="J388" i="1"/>
  <c r="I388" i="1"/>
  <c r="C388" i="1"/>
  <c r="J387" i="1"/>
  <c r="I387" i="1"/>
  <c r="C387" i="1"/>
  <c r="J386" i="1"/>
  <c r="I386" i="1"/>
  <c r="C386" i="1"/>
  <c r="J385" i="1"/>
  <c r="I385" i="1"/>
  <c r="C385" i="1"/>
  <c r="J384" i="1"/>
  <c r="I384" i="1"/>
  <c r="C384" i="1"/>
  <c r="J383" i="1"/>
  <c r="I383" i="1"/>
  <c r="C383" i="1"/>
  <c r="J382" i="1"/>
  <c r="I382" i="1"/>
  <c r="C382" i="1"/>
  <c r="J381" i="1"/>
  <c r="I381" i="1"/>
  <c r="C381" i="1"/>
  <c r="L380" i="1"/>
  <c r="J380" i="1"/>
  <c r="I380" i="1"/>
  <c r="C380" i="1"/>
  <c r="J379" i="1"/>
  <c r="I379" i="1"/>
  <c r="C379" i="1"/>
  <c r="J378" i="1"/>
  <c r="I378" i="1"/>
  <c r="C378" i="1"/>
  <c r="J377" i="1"/>
  <c r="I377" i="1"/>
  <c r="C377" i="1"/>
  <c r="J376" i="1"/>
  <c r="I376" i="1"/>
  <c r="C376" i="1"/>
  <c r="J375" i="1"/>
  <c r="I375" i="1"/>
  <c r="C375" i="1"/>
  <c r="J374" i="1"/>
  <c r="I374" i="1"/>
  <c r="C374" i="1"/>
  <c r="J373" i="1"/>
  <c r="I373" i="1"/>
  <c r="C373" i="1"/>
  <c r="J372" i="1"/>
  <c r="I372" i="1"/>
  <c r="C372" i="1"/>
  <c r="J371" i="1"/>
  <c r="I371" i="1"/>
  <c r="C371" i="1"/>
  <c r="J370" i="1"/>
  <c r="I370" i="1"/>
  <c r="C370" i="1"/>
  <c r="L369" i="1"/>
  <c r="J369" i="1"/>
  <c r="I369" i="1"/>
  <c r="C369" i="1"/>
  <c r="J368" i="1"/>
  <c r="I368" i="1"/>
  <c r="C368" i="1"/>
  <c r="J367" i="1"/>
  <c r="I367" i="1"/>
  <c r="C367" i="1"/>
  <c r="J366" i="1"/>
  <c r="I366" i="1"/>
  <c r="C366" i="1"/>
  <c r="J365" i="1"/>
  <c r="I365" i="1"/>
  <c r="C365" i="1"/>
  <c r="J364" i="1"/>
  <c r="I364" i="1"/>
  <c r="C364" i="1"/>
  <c r="J363" i="1"/>
  <c r="I363" i="1"/>
  <c r="C363" i="1"/>
  <c r="J362" i="1"/>
  <c r="I362" i="1"/>
  <c r="C362" i="1"/>
  <c r="J361" i="1"/>
  <c r="I361" i="1"/>
  <c r="C361" i="1"/>
  <c r="J360" i="1"/>
  <c r="I360" i="1"/>
  <c r="C360" i="1"/>
  <c r="J359" i="1"/>
  <c r="I359" i="1"/>
  <c r="C359" i="1"/>
  <c r="L358" i="1"/>
  <c r="J358" i="1"/>
  <c r="I358" i="1"/>
  <c r="C358" i="1"/>
  <c r="J357" i="1"/>
  <c r="I357" i="1"/>
  <c r="C357" i="1"/>
  <c r="J356" i="1"/>
  <c r="I356" i="1"/>
  <c r="C356" i="1"/>
  <c r="J355" i="1"/>
  <c r="I355" i="1"/>
  <c r="C355" i="1"/>
  <c r="L354" i="1"/>
  <c r="J354" i="1"/>
  <c r="I354" i="1"/>
  <c r="C354" i="1"/>
  <c r="J353" i="1"/>
  <c r="I353" i="1"/>
  <c r="C353" i="1"/>
  <c r="J352" i="1"/>
  <c r="I352" i="1"/>
  <c r="C352" i="1"/>
  <c r="J351" i="1"/>
  <c r="I351" i="1"/>
  <c r="C351" i="1"/>
  <c r="J350" i="1"/>
  <c r="I350" i="1"/>
  <c r="C350" i="1"/>
  <c r="J349" i="1"/>
  <c r="I349" i="1"/>
  <c r="C349" i="1"/>
  <c r="J348" i="1"/>
  <c r="I348" i="1"/>
  <c r="C348" i="1"/>
  <c r="L347" i="1"/>
  <c r="J347" i="1"/>
  <c r="I347" i="1"/>
  <c r="C347" i="1"/>
  <c r="J346" i="1"/>
  <c r="I346" i="1"/>
  <c r="C346" i="1"/>
  <c r="J345" i="1"/>
  <c r="I345" i="1"/>
  <c r="C345" i="1"/>
  <c r="J344" i="1"/>
  <c r="I344" i="1"/>
  <c r="C344" i="1"/>
  <c r="L343" i="1"/>
  <c r="J343" i="1"/>
  <c r="I343" i="1"/>
  <c r="C343" i="1"/>
  <c r="J342" i="1"/>
  <c r="I342" i="1"/>
  <c r="C342" i="1"/>
  <c r="J341" i="1"/>
  <c r="I341" i="1"/>
  <c r="C341" i="1"/>
  <c r="J340" i="1"/>
  <c r="I340" i="1"/>
  <c r="C340" i="1"/>
  <c r="J339" i="1"/>
  <c r="I339" i="1"/>
  <c r="C339" i="1"/>
  <c r="J338" i="1"/>
  <c r="I338" i="1"/>
  <c r="C338" i="1"/>
  <c r="J337" i="1"/>
  <c r="I337" i="1"/>
  <c r="C337" i="1"/>
  <c r="L336" i="1"/>
  <c r="J336" i="1"/>
  <c r="I336" i="1"/>
  <c r="C336" i="1"/>
  <c r="J335" i="1"/>
  <c r="I335" i="1"/>
  <c r="C335" i="1"/>
  <c r="J334" i="1"/>
  <c r="I334" i="1"/>
  <c r="C334" i="1"/>
  <c r="J333" i="1"/>
  <c r="I333" i="1"/>
  <c r="C333" i="1"/>
  <c r="L332" i="1"/>
  <c r="J332" i="1"/>
  <c r="I332" i="1"/>
  <c r="C332" i="1"/>
  <c r="J331" i="1"/>
  <c r="I331" i="1"/>
  <c r="C331" i="1"/>
  <c r="J330" i="1"/>
  <c r="I330" i="1"/>
  <c r="C330" i="1"/>
  <c r="J329" i="1"/>
  <c r="I329" i="1"/>
  <c r="C329" i="1"/>
  <c r="J328" i="1"/>
  <c r="I328" i="1"/>
  <c r="C328" i="1"/>
  <c r="J327" i="1"/>
  <c r="I327" i="1"/>
  <c r="C327" i="1"/>
  <c r="J326" i="1"/>
  <c r="I326" i="1"/>
  <c r="C326" i="1"/>
  <c r="L325" i="1"/>
  <c r="J325" i="1"/>
  <c r="I325" i="1"/>
  <c r="C325" i="1"/>
  <c r="J324" i="1"/>
  <c r="I324" i="1"/>
  <c r="C324" i="1"/>
  <c r="J323" i="1"/>
  <c r="I323" i="1"/>
  <c r="C323" i="1"/>
  <c r="J322" i="1"/>
  <c r="I322" i="1"/>
  <c r="C322" i="1"/>
  <c r="L321" i="1"/>
  <c r="J321" i="1"/>
  <c r="I321" i="1"/>
  <c r="C321" i="1"/>
  <c r="J320" i="1"/>
  <c r="I320" i="1"/>
  <c r="C320" i="1"/>
  <c r="J319" i="1"/>
  <c r="I319" i="1"/>
  <c r="C319" i="1"/>
  <c r="J318" i="1"/>
  <c r="I318" i="1"/>
  <c r="C318" i="1"/>
  <c r="J317" i="1"/>
  <c r="I317" i="1"/>
  <c r="C317" i="1"/>
  <c r="J316" i="1"/>
  <c r="I316" i="1"/>
  <c r="C316" i="1"/>
  <c r="J315" i="1"/>
  <c r="I315" i="1"/>
  <c r="C315" i="1"/>
  <c r="L314" i="1"/>
  <c r="J314" i="1"/>
  <c r="I314" i="1"/>
  <c r="C314" i="1"/>
  <c r="J313" i="1"/>
  <c r="I313" i="1"/>
  <c r="C313" i="1"/>
  <c r="J312" i="1"/>
  <c r="I312" i="1"/>
  <c r="C312" i="1"/>
  <c r="J311" i="1"/>
  <c r="I311" i="1"/>
  <c r="C311" i="1"/>
  <c r="L310" i="1"/>
  <c r="J310" i="1"/>
  <c r="I310" i="1"/>
  <c r="C310" i="1"/>
  <c r="J309" i="1"/>
  <c r="K309" i="1"/>
  <c r="I309" i="1"/>
  <c r="C309" i="1"/>
  <c r="J308" i="1"/>
  <c r="K308" i="1"/>
  <c r="I308" i="1"/>
  <c r="C308" i="1"/>
  <c r="J307" i="1"/>
  <c r="K307" i="1"/>
  <c r="I307" i="1"/>
  <c r="C307" i="1"/>
  <c r="J306" i="1"/>
  <c r="K306" i="1"/>
  <c r="I306" i="1"/>
  <c r="C306" i="1"/>
  <c r="J305" i="1"/>
  <c r="K305" i="1"/>
  <c r="I305" i="1"/>
  <c r="C305" i="1"/>
  <c r="J304" i="1"/>
  <c r="K304" i="1"/>
  <c r="I304" i="1"/>
  <c r="C304" i="1"/>
  <c r="L303" i="1"/>
  <c r="J303" i="1"/>
  <c r="K303" i="1"/>
  <c r="I303" i="1"/>
  <c r="C303" i="1"/>
  <c r="J302" i="1"/>
  <c r="K302" i="1"/>
  <c r="I302" i="1"/>
  <c r="C302" i="1"/>
  <c r="J301" i="1"/>
  <c r="K301" i="1"/>
  <c r="I301" i="1"/>
  <c r="C301" i="1"/>
  <c r="J300" i="1"/>
  <c r="K300" i="1"/>
  <c r="I300" i="1"/>
  <c r="C300" i="1"/>
  <c r="L299" i="1"/>
  <c r="J299" i="1"/>
  <c r="K299" i="1"/>
  <c r="I299" i="1"/>
  <c r="C299" i="1"/>
  <c r="J298" i="1"/>
  <c r="K298" i="1"/>
  <c r="I298" i="1"/>
  <c r="C298" i="1"/>
  <c r="J297" i="1"/>
  <c r="K297" i="1"/>
  <c r="I297" i="1"/>
  <c r="C297" i="1"/>
  <c r="J296" i="1"/>
  <c r="K296" i="1"/>
  <c r="I296" i="1"/>
  <c r="C296" i="1"/>
  <c r="J295" i="1"/>
  <c r="K295" i="1"/>
  <c r="I295" i="1"/>
  <c r="C295" i="1"/>
  <c r="J294" i="1"/>
  <c r="K294" i="1"/>
  <c r="I294" i="1"/>
  <c r="C294" i="1"/>
  <c r="J293" i="1"/>
  <c r="K293" i="1"/>
  <c r="I293" i="1"/>
  <c r="C293" i="1"/>
  <c r="L292" i="1"/>
  <c r="J292" i="1"/>
  <c r="K292" i="1"/>
  <c r="I292" i="1"/>
  <c r="C292" i="1"/>
  <c r="J291" i="1"/>
  <c r="K291" i="1"/>
  <c r="I291" i="1"/>
  <c r="C291" i="1"/>
  <c r="J290" i="1"/>
  <c r="K290" i="1"/>
  <c r="I290" i="1"/>
  <c r="C290" i="1"/>
  <c r="J289" i="1"/>
  <c r="K289" i="1"/>
  <c r="I289" i="1"/>
  <c r="C289" i="1"/>
  <c r="L288" i="1"/>
  <c r="J288" i="1"/>
  <c r="K288" i="1"/>
  <c r="I288" i="1"/>
  <c r="C288" i="1"/>
  <c r="J287" i="1"/>
  <c r="K287" i="1"/>
  <c r="I287" i="1"/>
  <c r="C287" i="1"/>
  <c r="J286" i="1"/>
  <c r="I286" i="1"/>
  <c r="C286" i="1"/>
  <c r="J285" i="1"/>
  <c r="I285" i="1"/>
  <c r="C285" i="1"/>
  <c r="J284" i="1"/>
  <c r="I284" i="1"/>
  <c r="C284" i="1"/>
  <c r="J283" i="1"/>
  <c r="I283" i="1"/>
  <c r="C283" i="1"/>
  <c r="J282" i="1"/>
  <c r="I282" i="1"/>
  <c r="C282" i="1"/>
  <c r="L281" i="1"/>
  <c r="J281" i="1"/>
  <c r="I281" i="1"/>
  <c r="C281" i="1"/>
  <c r="J280" i="1"/>
  <c r="I280" i="1"/>
  <c r="C280" i="1"/>
  <c r="J279" i="1"/>
  <c r="I279" i="1"/>
  <c r="C279" i="1"/>
  <c r="J278" i="1"/>
  <c r="I278" i="1"/>
  <c r="C278" i="1"/>
  <c r="L277" i="1"/>
  <c r="J277" i="1"/>
  <c r="I277" i="1"/>
  <c r="C277" i="1"/>
  <c r="J276" i="1"/>
  <c r="I276" i="1"/>
  <c r="C276" i="1"/>
  <c r="K275" i="1"/>
  <c r="J275" i="1"/>
  <c r="I275" i="1"/>
  <c r="C275" i="1"/>
  <c r="K274" i="1"/>
  <c r="J274" i="1"/>
  <c r="I274" i="1"/>
  <c r="C274" i="1"/>
  <c r="K273" i="1"/>
  <c r="J273" i="1"/>
  <c r="I273" i="1"/>
  <c r="C273" i="1"/>
  <c r="K272" i="1"/>
  <c r="J272" i="1"/>
  <c r="I272" i="1"/>
  <c r="C272" i="1"/>
  <c r="K271" i="1"/>
  <c r="J271" i="1"/>
  <c r="I271" i="1"/>
  <c r="C271" i="1"/>
  <c r="K270" i="1"/>
  <c r="J270" i="1"/>
  <c r="I270" i="1"/>
  <c r="C270" i="1"/>
  <c r="K269" i="1"/>
  <c r="J269" i="1"/>
  <c r="I269" i="1"/>
  <c r="C269" i="1"/>
  <c r="K268" i="1"/>
  <c r="J268" i="1"/>
  <c r="I268" i="1"/>
  <c r="C268" i="1"/>
  <c r="K267" i="1"/>
  <c r="J267" i="1"/>
  <c r="I267" i="1"/>
  <c r="C267" i="1"/>
  <c r="K266" i="1"/>
  <c r="J266" i="1"/>
  <c r="I266" i="1"/>
  <c r="C266" i="1"/>
  <c r="K265" i="1"/>
  <c r="J265" i="1"/>
  <c r="I265" i="1"/>
  <c r="C265" i="1"/>
  <c r="K264" i="1"/>
  <c r="J264" i="1"/>
  <c r="I264" i="1"/>
  <c r="C264" i="1"/>
  <c r="K263" i="1"/>
  <c r="J263" i="1"/>
  <c r="I263" i="1"/>
  <c r="C263" i="1"/>
  <c r="K262" i="1"/>
  <c r="J262" i="1"/>
  <c r="I262" i="1"/>
  <c r="C262" i="1"/>
  <c r="K261" i="1"/>
  <c r="J261" i="1"/>
  <c r="I261" i="1"/>
  <c r="C261" i="1"/>
  <c r="K260" i="1"/>
  <c r="J260" i="1"/>
  <c r="I260" i="1"/>
  <c r="C260" i="1"/>
  <c r="K259" i="1"/>
  <c r="J259" i="1"/>
  <c r="I259" i="1"/>
  <c r="C259" i="1"/>
  <c r="K258" i="1"/>
  <c r="J258" i="1"/>
  <c r="I258" i="1"/>
  <c r="C258" i="1"/>
  <c r="K257" i="1"/>
  <c r="J257" i="1"/>
  <c r="I257" i="1"/>
  <c r="C257" i="1"/>
  <c r="K256" i="1"/>
  <c r="J256" i="1"/>
  <c r="I256" i="1"/>
  <c r="C256" i="1"/>
  <c r="K255" i="1"/>
  <c r="J255" i="1"/>
  <c r="I255" i="1"/>
  <c r="C255" i="1"/>
  <c r="K254" i="1"/>
  <c r="J254" i="1"/>
  <c r="I254" i="1"/>
  <c r="C254" i="1"/>
  <c r="K253" i="1"/>
  <c r="J253" i="1"/>
  <c r="I253" i="1"/>
  <c r="C253" i="1"/>
  <c r="K252" i="1"/>
  <c r="J252" i="1"/>
  <c r="I252" i="1"/>
  <c r="C252" i="1"/>
  <c r="K251" i="1"/>
  <c r="J251" i="1"/>
  <c r="I251" i="1"/>
  <c r="C251" i="1"/>
  <c r="K250" i="1"/>
  <c r="J250" i="1"/>
  <c r="I250" i="1"/>
  <c r="C250" i="1"/>
  <c r="K249" i="1"/>
  <c r="J249" i="1"/>
  <c r="I249" i="1"/>
  <c r="C249" i="1"/>
  <c r="K248" i="1"/>
  <c r="J248" i="1"/>
  <c r="I248" i="1"/>
  <c r="C248" i="1"/>
  <c r="K247" i="1"/>
  <c r="J247" i="1"/>
  <c r="I247" i="1"/>
  <c r="C247" i="1"/>
  <c r="K246" i="1"/>
  <c r="J246" i="1"/>
  <c r="I246" i="1"/>
  <c r="C246" i="1"/>
  <c r="K245" i="1"/>
  <c r="J245" i="1"/>
  <c r="I245" i="1"/>
  <c r="C245" i="1"/>
  <c r="K244" i="1"/>
  <c r="J244" i="1"/>
  <c r="I244" i="1"/>
  <c r="C244" i="1"/>
  <c r="K243" i="1"/>
  <c r="J243" i="1"/>
  <c r="I243" i="1"/>
  <c r="C243" i="1"/>
  <c r="K242" i="1"/>
  <c r="J242" i="1"/>
  <c r="I242" i="1"/>
  <c r="C242" i="1"/>
  <c r="K241" i="1"/>
  <c r="J241" i="1"/>
  <c r="I241" i="1"/>
  <c r="C241" i="1"/>
  <c r="K240" i="1"/>
  <c r="J240" i="1"/>
  <c r="I240" i="1"/>
  <c r="C240" i="1"/>
  <c r="K239" i="1"/>
  <c r="J239" i="1"/>
  <c r="I239" i="1"/>
  <c r="C239" i="1"/>
  <c r="K238" i="1"/>
  <c r="J238" i="1"/>
  <c r="I238" i="1"/>
  <c r="C238" i="1"/>
  <c r="K237" i="1"/>
  <c r="J237" i="1"/>
  <c r="I237" i="1"/>
  <c r="C237" i="1"/>
  <c r="K236" i="1"/>
  <c r="J236" i="1"/>
  <c r="I236" i="1"/>
  <c r="C236" i="1"/>
  <c r="K235" i="1"/>
  <c r="J235" i="1"/>
  <c r="I235" i="1"/>
  <c r="C235" i="1"/>
  <c r="K234" i="1"/>
  <c r="J234" i="1"/>
  <c r="I234" i="1"/>
  <c r="C234" i="1"/>
  <c r="K233" i="1"/>
  <c r="J233" i="1"/>
  <c r="I233" i="1"/>
  <c r="C233" i="1"/>
  <c r="K232" i="1"/>
  <c r="J232" i="1"/>
  <c r="I232" i="1"/>
  <c r="C232" i="1"/>
  <c r="K231" i="1"/>
  <c r="J231" i="1"/>
  <c r="I231" i="1"/>
  <c r="C231" i="1"/>
  <c r="K230" i="1"/>
  <c r="J230" i="1"/>
  <c r="I230" i="1"/>
  <c r="C230" i="1"/>
  <c r="K229" i="1"/>
  <c r="J229" i="1"/>
  <c r="I229" i="1"/>
  <c r="C229" i="1"/>
  <c r="K228" i="1"/>
  <c r="J228" i="1"/>
  <c r="I228" i="1"/>
  <c r="C228" i="1"/>
  <c r="K227" i="1"/>
  <c r="J227" i="1"/>
  <c r="I227" i="1"/>
  <c r="C227" i="1"/>
  <c r="K226" i="1"/>
  <c r="J226" i="1"/>
  <c r="I226" i="1"/>
  <c r="C226" i="1"/>
  <c r="K225" i="1"/>
  <c r="J225" i="1"/>
  <c r="I225" i="1"/>
  <c r="C225" i="1"/>
  <c r="K224" i="1"/>
  <c r="J224" i="1"/>
  <c r="I224" i="1"/>
  <c r="C224" i="1"/>
  <c r="K223" i="1"/>
  <c r="J223" i="1"/>
  <c r="I223" i="1"/>
  <c r="C223" i="1"/>
  <c r="K222" i="1"/>
  <c r="J222" i="1"/>
  <c r="I222" i="1"/>
  <c r="C222" i="1"/>
  <c r="K221" i="1"/>
  <c r="J221" i="1"/>
  <c r="I221" i="1"/>
  <c r="C221" i="1"/>
  <c r="K220" i="1"/>
  <c r="J220" i="1"/>
  <c r="I220" i="1"/>
  <c r="C220" i="1"/>
  <c r="K219" i="1"/>
  <c r="J219" i="1"/>
  <c r="I219" i="1"/>
  <c r="C219" i="1"/>
  <c r="K218" i="1"/>
  <c r="J218" i="1"/>
  <c r="I218" i="1"/>
  <c r="C218" i="1"/>
  <c r="K217" i="1"/>
  <c r="J217" i="1"/>
  <c r="I217" i="1"/>
  <c r="C217" i="1"/>
  <c r="K216" i="1"/>
  <c r="J216" i="1"/>
  <c r="I216" i="1"/>
  <c r="C216" i="1"/>
  <c r="K215" i="1"/>
  <c r="J215" i="1"/>
  <c r="I215" i="1"/>
  <c r="C215" i="1"/>
  <c r="K214" i="1"/>
  <c r="J214" i="1"/>
  <c r="I214" i="1"/>
  <c r="C214" i="1"/>
  <c r="K213" i="1"/>
  <c r="J213" i="1"/>
  <c r="I213" i="1"/>
  <c r="C213" i="1"/>
  <c r="K212" i="1"/>
  <c r="J212" i="1"/>
  <c r="I212" i="1"/>
  <c r="C212" i="1"/>
  <c r="K211" i="1"/>
  <c r="J211" i="1"/>
  <c r="I211" i="1"/>
  <c r="C211" i="1"/>
  <c r="K210" i="1"/>
  <c r="J210" i="1"/>
  <c r="I210" i="1"/>
  <c r="C210" i="1"/>
  <c r="K209" i="1"/>
  <c r="J209" i="1"/>
  <c r="I209" i="1"/>
  <c r="C209" i="1"/>
  <c r="K208" i="1"/>
  <c r="J208" i="1"/>
  <c r="I208" i="1"/>
  <c r="C208" i="1"/>
  <c r="K207" i="1"/>
  <c r="J207" i="1"/>
  <c r="I207" i="1"/>
  <c r="C207" i="1"/>
  <c r="K206" i="1"/>
  <c r="J206" i="1"/>
  <c r="I206" i="1"/>
  <c r="C206" i="1"/>
  <c r="K205" i="1"/>
  <c r="J205" i="1"/>
  <c r="I205" i="1"/>
  <c r="C205" i="1"/>
  <c r="K204" i="1"/>
  <c r="J204" i="1"/>
  <c r="I204" i="1"/>
  <c r="C204" i="1"/>
  <c r="K203" i="1"/>
  <c r="J203" i="1"/>
  <c r="I203" i="1"/>
  <c r="C203" i="1"/>
  <c r="K202" i="1"/>
  <c r="J202" i="1"/>
  <c r="I202" i="1"/>
  <c r="C202" i="1"/>
  <c r="K201" i="1"/>
  <c r="J201" i="1"/>
  <c r="I201" i="1"/>
  <c r="C201" i="1"/>
  <c r="K200" i="1"/>
  <c r="J200" i="1"/>
  <c r="I200" i="1"/>
  <c r="C200" i="1"/>
  <c r="K199" i="1"/>
  <c r="J199" i="1"/>
  <c r="I199" i="1"/>
  <c r="C199" i="1"/>
  <c r="K198" i="1"/>
  <c r="J198" i="1"/>
  <c r="I198" i="1"/>
  <c r="C198" i="1"/>
  <c r="K197" i="1"/>
  <c r="J197" i="1"/>
  <c r="I197" i="1"/>
  <c r="C197" i="1"/>
  <c r="K196" i="1"/>
  <c r="J196" i="1"/>
  <c r="I196" i="1"/>
  <c r="C196" i="1"/>
  <c r="K195" i="1"/>
  <c r="J195" i="1"/>
  <c r="I195" i="1"/>
  <c r="C195" i="1"/>
  <c r="K194" i="1"/>
  <c r="J194" i="1"/>
  <c r="I194" i="1"/>
  <c r="C194" i="1"/>
  <c r="K193" i="1"/>
  <c r="J193" i="1"/>
  <c r="I193" i="1"/>
  <c r="C193" i="1"/>
  <c r="K192" i="1"/>
  <c r="J192" i="1"/>
  <c r="I192" i="1"/>
  <c r="C192" i="1"/>
  <c r="K191" i="1"/>
  <c r="J191" i="1"/>
  <c r="I191" i="1"/>
  <c r="C191" i="1"/>
  <c r="K190" i="1"/>
  <c r="J190" i="1"/>
  <c r="I190" i="1"/>
  <c r="C190" i="1"/>
  <c r="K189" i="1"/>
  <c r="J189" i="1"/>
  <c r="I189" i="1"/>
  <c r="C189" i="1"/>
  <c r="K188" i="1"/>
  <c r="J188" i="1"/>
  <c r="I188" i="1"/>
  <c r="C188" i="1"/>
  <c r="K187" i="1"/>
  <c r="J187" i="1"/>
  <c r="I187" i="1"/>
  <c r="C187" i="1"/>
  <c r="K186" i="1"/>
  <c r="J186" i="1"/>
  <c r="I186" i="1"/>
  <c r="C186" i="1"/>
  <c r="K185" i="1"/>
  <c r="J185" i="1"/>
  <c r="I185" i="1"/>
  <c r="C185" i="1"/>
  <c r="K184" i="1"/>
  <c r="J184" i="1"/>
  <c r="I184" i="1"/>
  <c r="C184" i="1"/>
  <c r="K183" i="1"/>
  <c r="J183" i="1"/>
  <c r="I183" i="1"/>
  <c r="C183" i="1"/>
  <c r="K182" i="1"/>
  <c r="J182" i="1"/>
  <c r="I182" i="1"/>
  <c r="C182" i="1"/>
  <c r="K181" i="1"/>
  <c r="J181" i="1"/>
  <c r="I181" i="1"/>
  <c r="C181" i="1"/>
  <c r="K180" i="1"/>
  <c r="J180" i="1"/>
  <c r="I180" i="1"/>
  <c r="C180" i="1"/>
  <c r="K179" i="1"/>
  <c r="J179" i="1"/>
  <c r="I179" i="1"/>
  <c r="C179" i="1"/>
  <c r="K178" i="1"/>
  <c r="J178" i="1"/>
  <c r="I178" i="1"/>
  <c r="C178" i="1"/>
  <c r="K177" i="1"/>
  <c r="J177" i="1"/>
  <c r="I177" i="1"/>
  <c r="C177" i="1"/>
  <c r="K176" i="1"/>
  <c r="J176" i="1"/>
  <c r="I176" i="1"/>
  <c r="C176" i="1"/>
  <c r="K175" i="1"/>
  <c r="J175" i="1"/>
  <c r="I175" i="1"/>
  <c r="C175" i="1"/>
  <c r="K174" i="1"/>
  <c r="J174" i="1"/>
  <c r="I174" i="1"/>
  <c r="C174" i="1"/>
  <c r="K173" i="1"/>
  <c r="J173" i="1"/>
  <c r="I173" i="1"/>
  <c r="C173" i="1"/>
  <c r="K172" i="1"/>
  <c r="J172" i="1"/>
  <c r="I172" i="1"/>
  <c r="C172" i="1"/>
  <c r="K171" i="1"/>
  <c r="J171" i="1"/>
  <c r="I171" i="1"/>
  <c r="C171" i="1"/>
  <c r="K170" i="1"/>
  <c r="J170" i="1"/>
  <c r="I170" i="1"/>
  <c r="C170" i="1"/>
  <c r="K169" i="1"/>
  <c r="J169" i="1"/>
  <c r="I169" i="1"/>
  <c r="C169" i="1"/>
  <c r="K168" i="1"/>
  <c r="J168" i="1"/>
  <c r="I168" i="1"/>
  <c r="C168" i="1"/>
  <c r="K167" i="1"/>
  <c r="J167" i="1"/>
  <c r="I167" i="1"/>
  <c r="C167" i="1"/>
  <c r="K166" i="1"/>
  <c r="J166" i="1"/>
  <c r="I166" i="1"/>
  <c r="C166" i="1"/>
  <c r="K165" i="1"/>
  <c r="J165" i="1"/>
  <c r="I165" i="1"/>
  <c r="C165" i="1"/>
  <c r="K164" i="1"/>
  <c r="J164" i="1"/>
  <c r="I164" i="1"/>
  <c r="C164" i="1"/>
  <c r="K163" i="1"/>
  <c r="J163" i="1"/>
  <c r="I163" i="1"/>
  <c r="C163" i="1"/>
  <c r="K162" i="1"/>
  <c r="J162" i="1"/>
  <c r="I162" i="1"/>
  <c r="C162" i="1"/>
  <c r="K161" i="1"/>
  <c r="J161" i="1"/>
  <c r="I161" i="1"/>
  <c r="C161" i="1"/>
  <c r="K160" i="1"/>
  <c r="J160" i="1"/>
  <c r="I160" i="1"/>
  <c r="C160" i="1"/>
  <c r="K159" i="1"/>
  <c r="J159" i="1"/>
  <c r="I159" i="1"/>
  <c r="C159" i="1"/>
  <c r="K158" i="1"/>
  <c r="J158" i="1"/>
  <c r="I158" i="1"/>
  <c r="C158" i="1"/>
  <c r="K157" i="1"/>
  <c r="J157" i="1"/>
  <c r="I157" i="1"/>
  <c r="C157" i="1"/>
  <c r="K156" i="1"/>
  <c r="J156" i="1"/>
  <c r="I156" i="1"/>
  <c r="C156" i="1"/>
  <c r="K155" i="1"/>
  <c r="J155" i="1"/>
  <c r="I155" i="1"/>
  <c r="C155" i="1"/>
  <c r="K154" i="1"/>
  <c r="J154" i="1"/>
  <c r="I154" i="1"/>
  <c r="C154" i="1"/>
  <c r="K153" i="1"/>
  <c r="J153" i="1"/>
  <c r="I153" i="1"/>
  <c r="C153" i="1"/>
  <c r="K152" i="1"/>
  <c r="J152" i="1"/>
  <c r="I152" i="1"/>
  <c r="C152" i="1"/>
  <c r="K151" i="1"/>
  <c r="J151" i="1"/>
  <c r="I151" i="1"/>
  <c r="C151" i="1"/>
  <c r="K150" i="1"/>
  <c r="J150" i="1"/>
  <c r="I150" i="1"/>
  <c r="C150" i="1"/>
  <c r="K149" i="1"/>
  <c r="J149" i="1"/>
  <c r="I149" i="1"/>
  <c r="C149" i="1"/>
  <c r="K148" i="1"/>
  <c r="J148" i="1"/>
  <c r="I148" i="1"/>
  <c r="C148" i="1"/>
  <c r="K147" i="1"/>
  <c r="J147" i="1"/>
  <c r="I147" i="1"/>
  <c r="C147" i="1"/>
  <c r="K146" i="1"/>
  <c r="J146" i="1"/>
  <c r="I146" i="1"/>
  <c r="C146" i="1"/>
  <c r="K145" i="1"/>
  <c r="J145" i="1"/>
  <c r="I145" i="1"/>
  <c r="C145" i="1"/>
  <c r="K144" i="1"/>
  <c r="J144" i="1"/>
  <c r="I144" i="1"/>
  <c r="C144" i="1"/>
  <c r="K143" i="1"/>
  <c r="J143" i="1"/>
  <c r="I143" i="1"/>
  <c r="C143" i="1"/>
  <c r="K142" i="1"/>
  <c r="J142" i="1"/>
  <c r="I142" i="1"/>
  <c r="C142" i="1"/>
  <c r="K141" i="1"/>
  <c r="J141" i="1"/>
  <c r="I141" i="1"/>
  <c r="C141" i="1"/>
  <c r="K140" i="1"/>
  <c r="J140" i="1"/>
  <c r="I140" i="1"/>
  <c r="C140" i="1"/>
  <c r="K139" i="1"/>
  <c r="J139" i="1"/>
  <c r="I139" i="1"/>
  <c r="C139" i="1"/>
  <c r="K138" i="1"/>
  <c r="J138" i="1"/>
  <c r="I138" i="1"/>
  <c r="C138" i="1"/>
  <c r="K137" i="1"/>
  <c r="J137" i="1"/>
  <c r="I137" i="1"/>
  <c r="C137" i="1"/>
  <c r="K136" i="1"/>
  <c r="J136" i="1"/>
  <c r="I136" i="1"/>
  <c r="C136" i="1"/>
  <c r="K135" i="1"/>
  <c r="J135" i="1"/>
  <c r="I135" i="1"/>
  <c r="C135" i="1"/>
  <c r="K134" i="1"/>
  <c r="J134" i="1"/>
  <c r="I134" i="1"/>
  <c r="C134" i="1"/>
  <c r="K133" i="1"/>
  <c r="J133" i="1"/>
  <c r="I133" i="1"/>
  <c r="C133" i="1"/>
  <c r="K132" i="1"/>
  <c r="J132" i="1"/>
  <c r="I132" i="1"/>
  <c r="C132" i="1"/>
  <c r="K131" i="1"/>
  <c r="J131" i="1"/>
  <c r="I131" i="1"/>
  <c r="C131" i="1"/>
  <c r="K130" i="1"/>
  <c r="J130" i="1"/>
  <c r="I130" i="1"/>
  <c r="C130" i="1"/>
  <c r="K129" i="1"/>
  <c r="J129" i="1"/>
  <c r="I129" i="1"/>
  <c r="C129" i="1"/>
</calcChain>
</file>

<file path=xl/sharedStrings.xml><?xml version="1.0" encoding="utf-8"?>
<sst xmlns="http://schemas.openxmlformats.org/spreadsheetml/2006/main" count="468" uniqueCount="55">
  <si>
    <t>Residual</t>
  </si>
  <si>
    <t>May 24-27 Runs</t>
  </si>
  <si>
    <t>Var Num</t>
  </si>
  <si>
    <t>Run Number</t>
  </si>
  <si>
    <t>Code</t>
  </si>
  <si>
    <t>Variable</t>
  </si>
  <si>
    <t>W</t>
  </si>
  <si>
    <t>norm</t>
  </si>
  <si>
    <t>stdev</t>
  </si>
  <si>
    <t>mean</t>
  </si>
  <si>
    <t>diff</t>
  </si>
  <si>
    <t>%diff</t>
  </si>
  <si>
    <t>CA</t>
  </si>
  <si>
    <t>ET(MODIS)</t>
  </si>
  <si>
    <t>ET2(ROM)</t>
  </si>
  <si>
    <t>ETf</t>
  </si>
  <si>
    <t>Prod</t>
  </si>
  <si>
    <t>GWD</t>
  </si>
  <si>
    <t>H</t>
  </si>
  <si>
    <t>R</t>
  </si>
  <si>
    <t>R2</t>
  </si>
  <si>
    <t>dS</t>
  </si>
  <si>
    <t>IR</t>
  </si>
  <si>
    <t>RF</t>
  </si>
  <si>
    <t>sugarcane</t>
  </si>
  <si>
    <t>nonopt</t>
  </si>
  <si>
    <t>Subprod</t>
  </si>
  <si>
    <t>&lt;&lt; add subpod and hope</t>
  </si>
  <si>
    <t>&lt;&lt; separated into IR and RF</t>
  </si>
  <si>
    <t>&lt;&lt;&lt;separate sugar out?</t>
  </si>
  <si>
    <t>ok</t>
  </si>
  <si>
    <t>looks bad</t>
  </si>
  <si>
    <t>looks bad -- try W?</t>
  </si>
  <si>
    <t>var</t>
  </si>
  <si>
    <t>row_num</t>
  </si>
  <si>
    <t>ET</t>
  </si>
  <si>
    <t>ET2</t>
  </si>
  <si>
    <t>mean between +/- 0.1</t>
  </si>
  <si>
    <t>% diff b/w +/- 25</t>
  </si>
  <si>
    <t>diff between -0.3 and 0.3</t>
  </si>
  <si>
    <t>organge ones need more thought; try weights</t>
  </si>
  <si>
    <t>small n issue</t>
  </si>
  <si>
    <t>too much ir area</t>
  </si>
  <si>
    <t>not enough sgc prod</t>
  </si>
  <si>
    <t>this may be pushing sgc prod down -- weight it less</t>
  </si>
  <si>
    <t>will make it too strong</t>
  </si>
  <si>
    <t>this looks okay vizually</t>
  </si>
  <si>
    <t>need to increase scgn strenght</t>
  </si>
  <si>
    <t>need to decrease strength</t>
  </si>
  <si>
    <t>but overestimating too much</t>
  </si>
  <si>
    <t>Average</t>
  </si>
  <si>
    <t>Column Labels</t>
  </si>
  <si>
    <t>Row Labels</t>
  </si>
  <si>
    <t>Grand Total</t>
  </si>
  <si>
    <t>Average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</si>
</sst>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70">
    <xf numFmtId="0" fontId="0" fillId="0" borderId="0" xfId="0"/>
    <xf numFmtId="0" fontId="0" fillId="3" borderId="0" xfId="0" applyFill="1"/>
    <xf numFmtId="9" fontId="4" fillId="0" borderId="0" xfId="3" applyNumberFormat="1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9" fontId="5" fillId="0" borderId="0" xfId="3" applyNumberFormat="1" applyFont="1"/>
    <xf numFmtId="0" fontId="5" fillId="10" borderId="0" xfId="0" applyFont="1" applyFill="1"/>
    <xf numFmtId="0" fontId="0" fillId="10" borderId="0" xfId="0" applyFill="1"/>
    <xf numFmtId="9" fontId="0" fillId="10" borderId="0" xfId="3" applyNumberFormat="1" applyFont="1" applyFill="1"/>
    <xf numFmtId="2" fontId="0" fillId="10" borderId="0" xfId="0" applyNumberFormat="1" applyFill="1"/>
    <xf numFmtId="2" fontId="5" fillId="0" borderId="0" xfId="0" applyNumberFormat="1" applyFont="1"/>
    <xf numFmtId="2" fontId="4" fillId="0" borderId="0" xfId="0" applyNumberFormat="1" applyFont="1"/>
    <xf numFmtId="0" fontId="0" fillId="11" borderId="0" xfId="0" applyFill="1"/>
    <xf numFmtId="0" fontId="0" fillId="8" borderId="0" xfId="0" applyFill="1"/>
    <xf numFmtId="0" fontId="5" fillId="8" borderId="0" xfId="0" applyFont="1" applyFill="1"/>
    <xf numFmtId="0" fontId="0" fillId="0" borderId="1" xfId="0" applyBorder="1"/>
    <xf numFmtId="0" fontId="5" fillId="11" borderId="0" xfId="0" applyFont="1" applyFill="1"/>
    <xf numFmtId="0" fontId="0" fillId="12" borderId="0" xfId="0" applyFill="1"/>
    <xf numFmtId="0" fontId="4" fillId="2" borderId="0" xfId="0" applyFont="1" applyFill="1"/>
    <xf numFmtId="0" fontId="0" fillId="0" borderId="2" xfId="0" applyBorder="1"/>
    <xf numFmtId="2" fontId="0" fillId="0" borderId="2" xfId="0" applyNumberFormat="1" applyBorder="1"/>
    <xf numFmtId="9" fontId="0" fillId="0" borderId="2" xfId="3" applyNumberFormat="1" applyFont="1" applyBorder="1"/>
    <xf numFmtId="10" fontId="1" fillId="0" borderId="2" xfId="3" applyNumberFormat="1" applyBorder="1"/>
    <xf numFmtId="2" fontId="1" fillId="0" borderId="2" xfId="3" applyNumberFormat="1" applyBorder="1"/>
    <xf numFmtId="164" fontId="0" fillId="2" borderId="2" xfId="0" applyNumberFormat="1" applyFill="1" applyBorder="1"/>
    <xf numFmtId="0" fontId="0" fillId="11" borderId="2" xfId="0" applyFill="1" applyBorder="1"/>
    <xf numFmtId="0" fontId="0" fillId="8" borderId="2" xfId="0" applyFill="1" applyBorder="1"/>
    <xf numFmtId="164" fontId="0" fillId="0" borderId="2" xfId="0" applyNumberFormat="1" applyBorder="1"/>
    <xf numFmtId="164" fontId="0" fillId="12" borderId="0" xfId="0" applyNumberFormat="1" applyFill="1"/>
    <xf numFmtId="164" fontId="0" fillId="11" borderId="2" xfId="0" applyNumberFormat="1" applyFill="1" applyBorder="1"/>
    <xf numFmtId="164" fontId="0" fillId="12" borderId="2" xfId="0" applyNumberFormat="1" applyFill="1" applyBorder="1"/>
    <xf numFmtId="164" fontId="0" fillId="8" borderId="0" xfId="0" applyNumberFormat="1" applyFill="1"/>
    <xf numFmtId="164" fontId="0" fillId="10" borderId="0" xfId="0" applyNumberFormat="1" applyFill="1"/>
    <xf numFmtId="164" fontId="5" fillId="10" borderId="0" xfId="0" applyNumberFormat="1" applyFont="1" applyFill="1"/>
    <xf numFmtId="164" fontId="4" fillId="0" borderId="0" xfId="0" applyNumberFormat="1" applyFont="1"/>
    <xf numFmtId="9" fontId="0" fillId="2" borderId="0" xfId="3" applyNumberFormat="1" applyFont="1" applyFill="1"/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3" applyNumberFormat="1" applyFont="1"/>
    <xf numFmtId="10" fontId="1" fillId="0" borderId="0" xfId="3" applyNumberFormat="1"/>
    <xf numFmtId="2" fontId="1" fillId="0" borderId="0" xfId="3" applyNumberFormat="1"/>
    <xf numFmtId="164" fontId="0" fillId="11" borderId="0" xfId="0" applyNumberFormat="1" applyFill="1"/>
    <xf numFmtId="164" fontId="0" fillId="2" borderId="0" xfId="0" applyNumberFormat="1" applyFill="1"/>
    <xf numFmtId="0" fontId="4" fillId="0" borderId="0" xfId="0" applyFont="1"/>
    <xf numFmtId="0" fontId="5" fillId="0" borderId="0" xfId="0" applyFont="1"/>
    <xf numFmtId="164" fontId="0" fillId="13" borderId="0" xfId="0" applyNumberFormat="1" applyFill="1"/>
    <xf numFmtId="0" fontId="6" fillId="0" borderId="0" xfId="0" applyFont="1"/>
    <xf numFmtId="0" fontId="6" fillId="0" borderId="2" xfId="0" applyFont="1" applyBorder="1"/>
    <xf numFmtId="0" fontId="5" fillId="14" borderId="0" xfId="0" applyFont="1" applyFill="1"/>
    <xf numFmtId="0" fontId="0" fillId="14" borderId="0" xfId="0" applyFill="1"/>
    <xf numFmtId="164" fontId="0" fillId="13" borderId="2" xfId="0" applyNumberFormat="1" applyFill="1" applyBorder="1"/>
    <xf numFmtId="0" fontId="0" fillId="4" borderId="2" xfId="0" applyFill="1" applyBorder="1"/>
    <xf numFmtId="10" fontId="0" fillId="0" borderId="0" xfId="3" applyNumberFormat="1" applyFont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164" fontId="0" fillId="8" borderId="2" xfId="0" applyNumberFormat="1" applyFill="1" applyBorder="1"/>
    <xf numFmtId="9" fontId="0" fillId="2" borderId="2" xfId="3" applyNumberFormat="1" applyFont="1" applyFill="1" applyBorder="1"/>
    <xf numFmtId="0" fontId="0" fillId="7" borderId="2" xfId="0" applyFill="1" applyBorder="1"/>
    <xf numFmtId="0" fontId="0" fillId="9" borderId="2" xfId="0" applyFill="1" applyBorder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Approaching</a:t>
            </a:r>
            <a:r>
              <a:rPr lang="en-US" baseline="0"/>
              <a:t> Zeros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</c:v>
                </c:pt>
              </c:strCache>
            </c:strRef>
          </c:tx>
          <c:spPr>
            <a:ln w="1270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Sheet3!$B$5:$B$37</c:f>
              <c:numCache>
                <c:formatCode>General</c:formatCode>
                <c:ptCount val="33"/>
                <c:pt idx="0">
                  <c:v>-0.0648875044251498</c:v>
                </c:pt>
                <c:pt idx="1">
                  <c:v>-0.0562231946556839</c:v>
                </c:pt>
                <c:pt idx="2">
                  <c:v>-0.13524002480149</c:v>
                </c:pt>
                <c:pt idx="3">
                  <c:v>-0.167612379627064</c:v>
                </c:pt>
                <c:pt idx="4">
                  <c:v>-0.255433767042174</c:v>
                </c:pt>
                <c:pt idx="5">
                  <c:v>0.1125993030143</c:v>
                </c:pt>
                <c:pt idx="6">
                  <c:v>-0.278298432913107</c:v>
                </c:pt>
                <c:pt idx="7">
                  <c:v>-0.0792224498727348</c:v>
                </c:pt>
                <c:pt idx="8">
                  <c:v>-0.100581098834629</c:v>
                </c:pt>
                <c:pt idx="9">
                  <c:v>-0.501221044206672</c:v>
                </c:pt>
                <c:pt idx="10">
                  <c:v>-0.440511760556383</c:v>
                </c:pt>
                <c:pt idx="11">
                  <c:v>0.203942629494328</c:v>
                </c:pt>
                <c:pt idx="12">
                  <c:v>0.0125495658444271</c:v>
                </c:pt>
                <c:pt idx="13">
                  <c:v>1.023898035294411</c:v>
                </c:pt>
                <c:pt idx="14">
                  <c:v>0.967887765673241</c:v>
                </c:pt>
                <c:pt idx="15">
                  <c:v>0.8286980236238</c:v>
                </c:pt>
                <c:pt idx="16">
                  <c:v>1.197241530659451</c:v>
                </c:pt>
                <c:pt idx="17">
                  <c:v>0.0757185991095446</c:v>
                </c:pt>
                <c:pt idx="18">
                  <c:v>-0.0305272692379439</c:v>
                </c:pt>
                <c:pt idx="19">
                  <c:v>-0.0249083290117105</c:v>
                </c:pt>
                <c:pt idx="20">
                  <c:v>-0.0238737516806184</c:v>
                </c:pt>
                <c:pt idx="21">
                  <c:v>-0.0218742309522569</c:v>
                </c:pt>
                <c:pt idx="22">
                  <c:v>-0.0216844217527722</c:v>
                </c:pt>
                <c:pt idx="23">
                  <c:v>-0.0216844217527722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Sheet3!$D$4</c:f>
              <c:strCache>
                <c:ptCount val="1"/>
                <c:pt idx="0">
                  <c:v>ET(MODIS)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 w="12700">
                <a:solidFill>
                  <a:srgbClr val="008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Sheet3!$D$5:$D$37</c:f>
              <c:numCache>
                <c:formatCode>General</c:formatCode>
                <c:ptCount val="33"/>
                <c:pt idx="0">
                  <c:v>-0.193311978717125</c:v>
                </c:pt>
                <c:pt idx="1">
                  <c:v>-0.227064253818057</c:v>
                </c:pt>
                <c:pt idx="2">
                  <c:v>-0.150908254634859</c:v>
                </c:pt>
                <c:pt idx="3">
                  <c:v>-0.00927852385356801</c:v>
                </c:pt>
                <c:pt idx="4">
                  <c:v>0.300401313619786</c:v>
                </c:pt>
                <c:pt idx="5">
                  <c:v>0.577708760978501</c:v>
                </c:pt>
                <c:pt idx="6">
                  <c:v>0.304323040868125</c:v>
                </c:pt>
                <c:pt idx="7">
                  <c:v>0.128144479300011</c:v>
                </c:pt>
                <c:pt idx="8">
                  <c:v>-0.189066396509129</c:v>
                </c:pt>
                <c:pt idx="9">
                  <c:v>0.0871484513229733</c:v>
                </c:pt>
                <c:pt idx="10">
                  <c:v>0.191236208472923</c:v>
                </c:pt>
                <c:pt idx="11">
                  <c:v>0.256149614647495</c:v>
                </c:pt>
                <c:pt idx="12">
                  <c:v>0.280544253605066</c:v>
                </c:pt>
                <c:pt idx="13">
                  <c:v>0.126939923049602</c:v>
                </c:pt>
                <c:pt idx="14">
                  <c:v>0.123714071289509</c:v>
                </c:pt>
                <c:pt idx="15">
                  <c:v>0.231437504295727</c:v>
                </c:pt>
                <c:pt idx="16">
                  <c:v>-0.0359925109026998</c:v>
                </c:pt>
                <c:pt idx="17">
                  <c:v>-0.0333906111555169</c:v>
                </c:pt>
                <c:pt idx="18">
                  <c:v>-0.0384246331076877</c:v>
                </c:pt>
                <c:pt idx="19">
                  <c:v>-0.0459122771387341</c:v>
                </c:pt>
                <c:pt idx="20">
                  <c:v>-0.0482211739819952</c:v>
                </c:pt>
                <c:pt idx="21">
                  <c:v>-0.0500159139849115</c:v>
                </c:pt>
                <c:pt idx="22">
                  <c:v>-0.0498838697047764</c:v>
                </c:pt>
                <c:pt idx="23">
                  <c:v>-0.0498838697047764</c:v>
                </c:pt>
                <c:pt idx="24">
                  <c:v>-0.00113370682494942</c:v>
                </c:pt>
                <c:pt idx="25">
                  <c:v>0.209226303583033</c:v>
                </c:pt>
                <c:pt idx="26">
                  <c:v>0.213276119938506</c:v>
                </c:pt>
                <c:pt idx="27">
                  <c:v>0.213276119938506</c:v>
                </c:pt>
                <c:pt idx="28">
                  <c:v>0.00331568776142774</c:v>
                </c:pt>
                <c:pt idx="29">
                  <c:v>0.000714133134775839</c:v>
                </c:pt>
                <c:pt idx="30">
                  <c:v>0.00120300318543034</c:v>
                </c:pt>
                <c:pt idx="31">
                  <c:v>0.00110235786150493</c:v>
                </c:pt>
                <c:pt idx="32">
                  <c:v>0.00141948903182614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Sheet3!$E$4</c:f>
              <c:strCache>
                <c:ptCount val="1"/>
                <c:pt idx="0">
                  <c:v>ET2(ROM)</c:v>
                </c:pt>
              </c:strCache>
            </c:strRef>
          </c:tx>
          <c:spPr>
            <a:ln w="1905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Sheet3!$E$5:$E$37</c:f>
              <c:numCache>
                <c:formatCode>General</c:formatCode>
                <c:ptCount val="33"/>
                <c:pt idx="0">
                  <c:v>-0.0110712561816432</c:v>
                </c:pt>
                <c:pt idx="1">
                  <c:v>-0.00782015616321862</c:v>
                </c:pt>
                <c:pt idx="2">
                  <c:v>0.925930010231632</c:v>
                </c:pt>
                <c:pt idx="3">
                  <c:v>0.969664833849162</c:v>
                </c:pt>
                <c:pt idx="4">
                  <c:v>1.194574604542569</c:v>
                </c:pt>
                <c:pt idx="5">
                  <c:v>1.28880208440185</c:v>
                </c:pt>
                <c:pt idx="6">
                  <c:v>1.2120961732961</c:v>
                </c:pt>
                <c:pt idx="7">
                  <c:v>1.047225350891297</c:v>
                </c:pt>
                <c:pt idx="8">
                  <c:v>0.962005582546764</c:v>
                </c:pt>
                <c:pt idx="9">
                  <c:v>1.301224244142878</c:v>
                </c:pt>
                <c:pt idx="10">
                  <c:v>1.296682990363975</c:v>
                </c:pt>
                <c:pt idx="11">
                  <c:v>1.882251475266668</c:v>
                </c:pt>
                <c:pt idx="12">
                  <c:v>2.15918764061071</c:v>
                </c:pt>
                <c:pt idx="13">
                  <c:v>1.403889232001672</c:v>
                </c:pt>
                <c:pt idx="14">
                  <c:v>1.400628154653377</c:v>
                </c:pt>
                <c:pt idx="15">
                  <c:v>1.403958814487124</c:v>
                </c:pt>
                <c:pt idx="16">
                  <c:v>0.202061355063718</c:v>
                </c:pt>
                <c:pt idx="17">
                  <c:v>0.179534695695602</c:v>
                </c:pt>
                <c:pt idx="18">
                  <c:v>0.188582256430698</c:v>
                </c:pt>
                <c:pt idx="19">
                  <c:v>0.19778030674932</c:v>
                </c:pt>
                <c:pt idx="20">
                  <c:v>0.204216731195215</c:v>
                </c:pt>
                <c:pt idx="21">
                  <c:v>0.206513286593372</c:v>
                </c:pt>
                <c:pt idx="22">
                  <c:v>0.20703730522402</c:v>
                </c:pt>
                <c:pt idx="23">
                  <c:v>0.20703730522402</c:v>
                </c:pt>
                <c:pt idx="24">
                  <c:v>0.179710514159758</c:v>
                </c:pt>
                <c:pt idx="25">
                  <c:v>0.0384614183268461</c:v>
                </c:pt>
                <c:pt idx="26">
                  <c:v>0.0621904754241622</c:v>
                </c:pt>
                <c:pt idx="27">
                  <c:v>0.0621904754241622</c:v>
                </c:pt>
                <c:pt idx="28">
                  <c:v>0.086070029877966</c:v>
                </c:pt>
                <c:pt idx="29">
                  <c:v>0.0877531379740663</c:v>
                </c:pt>
                <c:pt idx="30">
                  <c:v>0.0887716988207518</c:v>
                </c:pt>
                <c:pt idx="31">
                  <c:v>0.0913008071645874</c:v>
                </c:pt>
                <c:pt idx="32">
                  <c:v>0.104509829498645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Sheet3!$G$4</c:f>
              <c:strCache>
                <c:ptCount val="1"/>
                <c:pt idx="0">
                  <c:v>GWD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Sheet3!$G$5:$G$37</c:f>
              <c:numCache>
                <c:formatCode>General</c:formatCode>
                <c:ptCount val="33"/>
                <c:pt idx="0">
                  <c:v>0.424490996371273</c:v>
                </c:pt>
                <c:pt idx="1">
                  <c:v>0.228483145088171</c:v>
                </c:pt>
                <c:pt idx="2">
                  <c:v>0.54106880102556</c:v>
                </c:pt>
                <c:pt idx="3">
                  <c:v>0.863834180155762</c:v>
                </c:pt>
                <c:pt idx="4">
                  <c:v>1.196939869181022</c:v>
                </c:pt>
                <c:pt idx="5">
                  <c:v>0.474943924408266</c:v>
                </c:pt>
                <c:pt idx="6">
                  <c:v>1.704038918941849</c:v>
                </c:pt>
                <c:pt idx="7">
                  <c:v>0.182786169525187</c:v>
                </c:pt>
                <c:pt idx="8">
                  <c:v>0.618669748426564</c:v>
                </c:pt>
                <c:pt idx="9">
                  <c:v>4.242934746361022</c:v>
                </c:pt>
                <c:pt idx="10">
                  <c:v>1.490079671219236</c:v>
                </c:pt>
                <c:pt idx="11">
                  <c:v>1.525859836632782</c:v>
                </c:pt>
                <c:pt idx="12">
                  <c:v>1.049149308396967</c:v>
                </c:pt>
                <c:pt idx="13">
                  <c:v>0.734037429561023</c:v>
                </c:pt>
                <c:pt idx="14">
                  <c:v>0.759754967440349</c:v>
                </c:pt>
                <c:pt idx="15">
                  <c:v>0.978083354852084</c:v>
                </c:pt>
                <c:pt idx="16">
                  <c:v>0.409890206708629</c:v>
                </c:pt>
                <c:pt idx="17">
                  <c:v>0.390748855336232</c:v>
                </c:pt>
                <c:pt idx="18">
                  <c:v>0.3996750422031</c:v>
                </c:pt>
                <c:pt idx="19">
                  <c:v>0.370593443428983</c:v>
                </c:pt>
                <c:pt idx="20">
                  <c:v>0.356531293036519</c:v>
                </c:pt>
                <c:pt idx="21">
                  <c:v>0.343092117015111</c:v>
                </c:pt>
                <c:pt idx="22">
                  <c:v>0.345434153470324</c:v>
                </c:pt>
                <c:pt idx="23">
                  <c:v>0.345434153470324</c:v>
                </c:pt>
                <c:pt idx="24">
                  <c:v>0.756277450698066</c:v>
                </c:pt>
                <c:pt idx="25">
                  <c:v>0.090094882272995</c:v>
                </c:pt>
                <c:pt idx="26">
                  <c:v>0.166657841471825</c:v>
                </c:pt>
                <c:pt idx="27">
                  <c:v>0.166657841471825</c:v>
                </c:pt>
                <c:pt idx="28">
                  <c:v>0.0881056611367189</c:v>
                </c:pt>
                <c:pt idx="29">
                  <c:v>0.0917496709970365</c:v>
                </c:pt>
                <c:pt idx="30">
                  <c:v>0.0973272498982751</c:v>
                </c:pt>
                <c:pt idx="31">
                  <c:v>0.105703562784555</c:v>
                </c:pt>
                <c:pt idx="32">
                  <c:v>0.15169899916634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Sheet3!$J$4</c:f>
              <c:strCache>
                <c:ptCount val="1"/>
                <c:pt idx="0">
                  <c:v>Prod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Sheet3!$J$5:$J$37</c:f>
              <c:numCache>
                <c:formatCode>General</c:formatCode>
                <c:ptCount val="33"/>
                <c:pt idx="0">
                  <c:v>-0.00481127611041299</c:v>
                </c:pt>
                <c:pt idx="1">
                  <c:v>-0.00414448671059432</c:v>
                </c:pt>
                <c:pt idx="2">
                  <c:v>0.189086904361776</c:v>
                </c:pt>
                <c:pt idx="3">
                  <c:v>0.209767160990794</c:v>
                </c:pt>
                <c:pt idx="4">
                  <c:v>0.138516223076068</c:v>
                </c:pt>
                <c:pt idx="5">
                  <c:v>0.17235055251972</c:v>
                </c:pt>
                <c:pt idx="6">
                  <c:v>0.15381256605984</c:v>
                </c:pt>
                <c:pt idx="7">
                  <c:v>0.214748451516923</c:v>
                </c:pt>
                <c:pt idx="8">
                  <c:v>0.222186729234693</c:v>
                </c:pt>
                <c:pt idx="9">
                  <c:v>0.157460717366133</c:v>
                </c:pt>
                <c:pt idx="10">
                  <c:v>0.161118431750444</c:v>
                </c:pt>
                <c:pt idx="11">
                  <c:v>0.131494096606721</c:v>
                </c:pt>
                <c:pt idx="12">
                  <c:v>0.11983801102749</c:v>
                </c:pt>
                <c:pt idx="13">
                  <c:v>0.0147814904249376</c:v>
                </c:pt>
                <c:pt idx="14">
                  <c:v>0.0144090062957129</c:v>
                </c:pt>
                <c:pt idx="15">
                  <c:v>0.0212996026709404</c:v>
                </c:pt>
                <c:pt idx="16">
                  <c:v>0.0255666474427647</c:v>
                </c:pt>
                <c:pt idx="17">
                  <c:v>0.0389630034893891</c:v>
                </c:pt>
                <c:pt idx="18">
                  <c:v>0.059470093797581</c:v>
                </c:pt>
                <c:pt idx="19">
                  <c:v>0.0795637538238889</c:v>
                </c:pt>
                <c:pt idx="20">
                  <c:v>0.0986505292537632</c:v>
                </c:pt>
                <c:pt idx="21">
                  <c:v>0.0999598846451888</c:v>
                </c:pt>
                <c:pt idx="22">
                  <c:v>0.0936574778143152</c:v>
                </c:pt>
                <c:pt idx="23">
                  <c:v>0.0936574778143152</c:v>
                </c:pt>
                <c:pt idx="24">
                  <c:v>-0.00570192675979153</c:v>
                </c:pt>
                <c:pt idx="25">
                  <c:v>0.00159826306855557</c:v>
                </c:pt>
                <c:pt idx="26">
                  <c:v>0.000319639370620661</c:v>
                </c:pt>
                <c:pt idx="27">
                  <c:v>0.000319639370620661</c:v>
                </c:pt>
                <c:pt idx="28">
                  <c:v>0.000102355181661271</c:v>
                </c:pt>
                <c:pt idx="29">
                  <c:v>8.86000532142719E-5</c:v>
                </c:pt>
                <c:pt idx="30">
                  <c:v>0.000655268186603199</c:v>
                </c:pt>
                <c:pt idx="31">
                  <c:v>0.000749299878726481</c:v>
                </c:pt>
                <c:pt idx="32">
                  <c:v>0.0010426015381069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Sheet3!$K$4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F79646">
                  <a:lumMod val="75000"/>
                </a:srgbClr>
              </a:solidFill>
            </a:ln>
          </c:spPr>
          <c:marker>
            <c:spPr>
              <a:solidFill>
                <a:srgbClr val="F79646">
                  <a:lumMod val="75000"/>
                </a:srgb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Sheet3!$K$5:$K$37</c:f>
              <c:numCache>
                <c:formatCode>General</c:formatCode>
                <c:ptCount val="33"/>
                <c:pt idx="0">
                  <c:v>1.811659468267851</c:v>
                </c:pt>
                <c:pt idx="1">
                  <c:v>1.893677754178642</c:v>
                </c:pt>
                <c:pt idx="2">
                  <c:v>3.170664117736854</c:v>
                </c:pt>
                <c:pt idx="3">
                  <c:v>3.253877040360222</c:v>
                </c:pt>
                <c:pt idx="4">
                  <c:v>0.600665985963332</c:v>
                </c:pt>
                <c:pt idx="5">
                  <c:v>-8.060614945727126</c:v>
                </c:pt>
                <c:pt idx="6">
                  <c:v>0.450960304415341</c:v>
                </c:pt>
                <c:pt idx="7">
                  <c:v>-1.823223564977166</c:v>
                </c:pt>
                <c:pt idx="8">
                  <c:v>1.97191534199697</c:v>
                </c:pt>
                <c:pt idx="9">
                  <c:v>2.237748277649408</c:v>
                </c:pt>
                <c:pt idx="10">
                  <c:v>2.264951643543208</c:v>
                </c:pt>
                <c:pt idx="11">
                  <c:v>1.931871018602692</c:v>
                </c:pt>
                <c:pt idx="12">
                  <c:v>1.90724464274443</c:v>
                </c:pt>
                <c:pt idx="13">
                  <c:v>-0.437306881328498</c:v>
                </c:pt>
                <c:pt idx="14">
                  <c:v>-0.398024864003349</c:v>
                </c:pt>
                <c:pt idx="15">
                  <c:v>-0.316226260710237</c:v>
                </c:pt>
                <c:pt idx="16">
                  <c:v>0.29115270288785</c:v>
                </c:pt>
                <c:pt idx="17">
                  <c:v>0.314494942304646</c:v>
                </c:pt>
                <c:pt idx="18">
                  <c:v>0.320329602113943</c:v>
                </c:pt>
                <c:pt idx="19">
                  <c:v>0.320915198378732</c:v>
                </c:pt>
                <c:pt idx="20">
                  <c:v>0.317926623649468</c:v>
                </c:pt>
                <c:pt idx="21">
                  <c:v>0.317019449217737</c:v>
                </c:pt>
                <c:pt idx="22">
                  <c:v>0.316803976537784</c:v>
                </c:pt>
                <c:pt idx="23">
                  <c:v>0.316803976537784</c:v>
                </c:pt>
                <c:pt idx="24">
                  <c:v>-0.257026162514705</c:v>
                </c:pt>
                <c:pt idx="25">
                  <c:v>-0.0157430695249371</c:v>
                </c:pt>
                <c:pt idx="26">
                  <c:v>-0.0165359838484575</c:v>
                </c:pt>
                <c:pt idx="27">
                  <c:v>-0.0165359838484575</c:v>
                </c:pt>
                <c:pt idx="28">
                  <c:v>-0.0213920258772218</c:v>
                </c:pt>
                <c:pt idx="29">
                  <c:v>-0.0187667770797001</c:v>
                </c:pt>
                <c:pt idx="30">
                  <c:v>-0.0221766691930688</c:v>
                </c:pt>
                <c:pt idx="31">
                  <c:v>-0.0222451499878606</c:v>
                </c:pt>
                <c:pt idx="32">
                  <c:v>-0.0226433760291744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Sheet3!$L$4</c:f>
              <c:strCache>
                <c:ptCount val="1"/>
                <c:pt idx="0">
                  <c:v>R2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Sheet3!$L$5:$L$37</c:f>
              <c:numCache>
                <c:formatCode>General</c:formatCode>
                <c:ptCount val="33"/>
                <c:pt idx="0">
                  <c:v>-0.00481127611041299</c:v>
                </c:pt>
                <c:pt idx="1">
                  <c:v>-0.00414448671059432</c:v>
                </c:pt>
                <c:pt idx="2">
                  <c:v>0.189086904361776</c:v>
                </c:pt>
                <c:pt idx="3">
                  <c:v>0.209767160990794</c:v>
                </c:pt>
                <c:pt idx="4">
                  <c:v>0.138516223076068</c:v>
                </c:pt>
                <c:pt idx="5">
                  <c:v>0.17235055251972</c:v>
                </c:pt>
                <c:pt idx="6">
                  <c:v>0.15381256605984</c:v>
                </c:pt>
                <c:pt idx="7">
                  <c:v>0.214748451516923</c:v>
                </c:pt>
                <c:pt idx="8">
                  <c:v>0.222186729234693</c:v>
                </c:pt>
                <c:pt idx="9">
                  <c:v>0.157460717366133</c:v>
                </c:pt>
                <c:pt idx="10">
                  <c:v>0.161118431750444</c:v>
                </c:pt>
                <c:pt idx="11">
                  <c:v>0.131494096606721</c:v>
                </c:pt>
                <c:pt idx="12">
                  <c:v>0.11983801102749</c:v>
                </c:pt>
                <c:pt idx="13">
                  <c:v>0.0147814904249376</c:v>
                </c:pt>
                <c:pt idx="14">
                  <c:v>0.0144090062957129</c:v>
                </c:pt>
                <c:pt idx="15">
                  <c:v>0.0212996026709404</c:v>
                </c:pt>
                <c:pt idx="16">
                  <c:v>0.0255666474427647</c:v>
                </c:pt>
                <c:pt idx="17">
                  <c:v>0.0389630034893891</c:v>
                </c:pt>
                <c:pt idx="18">
                  <c:v>0.059470093797581</c:v>
                </c:pt>
                <c:pt idx="19">
                  <c:v>0.0795637538238889</c:v>
                </c:pt>
                <c:pt idx="20">
                  <c:v>0.0986505292537632</c:v>
                </c:pt>
                <c:pt idx="21">
                  <c:v>0.0999598846451888</c:v>
                </c:pt>
                <c:pt idx="22">
                  <c:v>0.0936574778143152</c:v>
                </c:pt>
                <c:pt idx="23">
                  <c:v>0.0017266393167421</c:v>
                </c:pt>
                <c:pt idx="24">
                  <c:v>0.800650232006758</c:v>
                </c:pt>
                <c:pt idx="25">
                  <c:v>0.494047079448137</c:v>
                </c:pt>
                <c:pt idx="26">
                  <c:v>0.741131196174293</c:v>
                </c:pt>
                <c:pt idx="27">
                  <c:v>0.741131196174293</c:v>
                </c:pt>
                <c:pt idx="28">
                  <c:v>0.454137957062112</c:v>
                </c:pt>
                <c:pt idx="29">
                  <c:v>0.750463198170403</c:v>
                </c:pt>
                <c:pt idx="30">
                  <c:v>0.838244432746751</c:v>
                </c:pt>
                <c:pt idx="31">
                  <c:v>0.862139490396739</c:v>
                </c:pt>
                <c:pt idx="32">
                  <c:v>0.978184823523508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44936"/>
        <c:axId val="-2105709128"/>
      </c:scatterChart>
      <c:valAx>
        <c:axId val="-21320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709128"/>
        <c:crosses val="autoZero"/>
        <c:crossBetween val="midCat"/>
      </c:valAx>
      <c:valAx>
        <c:axId val="-210570912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of Residual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044936"/>
        <c:crosses val="autoZero"/>
        <c:crossBetween val="midCat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Approaching Zeros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</c:v>
                </c:pt>
              </c:strCache>
            </c:strRef>
          </c:tx>
          <c:spPr>
            <a:ln w="1270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Sheet3!$B$5:$B$37</c:f>
              <c:numCache>
                <c:formatCode>General</c:formatCode>
                <c:ptCount val="33"/>
                <c:pt idx="0">
                  <c:v>-0.0648875044251498</c:v>
                </c:pt>
                <c:pt idx="1">
                  <c:v>-0.0562231946556839</c:v>
                </c:pt>
                <c:pt idx="2">
                  <c:v>-0.13524002480149</c:v>
                </c:pt>
                <c:pt idx="3">
                  <c:v>-0.167612379627064</c:v>
                </c:pt>
                <c:pt idx="4">
                  <c:v>-0.255433767042174</c:v>
                </c:pt>
                <c:pt idx="5">
                  <c:v>0.1125993030143</c:v>
                </c:pt>
                <c:pt idx="6">
                  <c:v>-0.278298432913107</c:v>
                </c:pt>
                <c:pt idx="7">
                  <c:v>-0.0792224498727348</c:v>
                </c:pt>
                <c:pt idx="8">
                  <c:v>-0.100581098834629</c:v>
                </c:pt>
                <c:pt idx="9">
                  <c:v>-0.501221044206672</c:v>
                </c:pt>
                <c:pt idx="10">
                  <c:v>-0.440511760556383</c:v>
                </c:pt>
                <c:pt idx="11">
                  <c:v>0.203942629494328</c:v>
                </c:pt>
                <c:pt idx="12">
                  <c:v>0.0125495658444271</c:v>
                </c:pt>
                <c:pt idx="13">
                  <c:v>1.023898035294411</c:v>
                </c:pt>
                <c:pt idx="14">
                  <c:v>0.967887765673241</c:v>
                </c:pt>
                <c:pt idx="15">
                  <c:v>0.8286980236238</c:v>
                </c:pt>
                <c:pt idx="16">
                  <c:v>1.197241530659451</c:v>
                </c:pt>
                <c:pt idx="17">
                  <c:v>0.0757185991095446</c:v>
                </c:pt>
                <c:pt idx="18">
                  <c:v>-0.0305272692379439</c:v>
                </c:pt>
                <c:pt idx="19">
                  <c:v>-0.0249083290117105</c:v>
                </c:pt>
                <c:pt idx="20">
                  <c:v>-0.0238737516806184</c:v>
                </c:pt>
                <c:pt idx="21">
                  <c:v>-0.0218742309522569</c:v>
                </c:pt>
                <c:pt idx="22">
                  <c:v>-0.0216844217527722</c:v>
                </c:pt>
                <c:pt idx="23">
                  <c:v>-0.0216844217527722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Sheet3!$C$4</c:f>
              <c:strCache>
                <c:ptCount val="1"/>
                <c:pt idx="0">
                  <c:v>dS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 w="12700">
                <a:solidFill>
                  <a:srgbClr val="008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Sheet3!$C$5:$C$37</c:f>
              <c:numCache>
                <c:formatCode>General</c:formatCode>
                <c:ptCount val="33"/>
                <c:pt idx="0">
                  <c:v>0.03996672373835</c:v>
                </c:pt>
                <c:pt idx="1">
                  <c:v>0.0322216969223891</c:v>
                </c:pt>
                <c:pt idx="2">
                  <c:v>0.159685906160731</c:v>
                </c:pt>
                <c:pt idx="3">
                  <c:v>0.160097203439211</c:v>
                </c:pt>
                <c:pt idx="4">
                  <c:v>0.148104922976168</c:v>
                </c:pt>
                <c:pt idx="5">
                  <c:v>-0.0185361719115174</c:v>
                </c:pt>
                <c:pt idx="6">
                  <c:v>0.163842256632385</c:v>
                </c:pt>
                <c:pt idx="7">
                  <c:v>0.0309000929944656</c:v>
                </c:pt>
                <c:pt idx="8">
                  <c:v>0.240998916125581</c:v>
                </c:pt>
                <c:pt idx="9">
                  <c:v>0.148301266965232</c:v>
                </c:pt>
                <c:pt idx="10">
                  <c:v>0.183333610094594</c:v>
                </c:pt>
                <c:pt idx="11">
                  <c:v>0.325357599085917</c:v>
                </c:pt>
                <c:pt idx="12">
                  <c:v>0.33506518095838</c:v>
                </c:pt>
                <c:pt idx="13">
                  <c:v>0.131356042240097</c:v>
                </c:pt>
                <c:pt idx="14">
                  <c:v>0.153010927654547</c:v>
                </c:pt>
                <c:pt idx="15">
                  <c:v>0.192501933402385</c:v>
                </c:pt>
                <c:pt idx="16">
                  <c:v>0.0195185844850103</c:v>
                </c:pt>
                <c:pt idx="17">
                  <c:v>0.0370871501879583</c:v>
                </c:pt>
                <c:pt idx="18">
                  <c:v>0.0315829683694513</c:v>
                </c:pt>
                <c:pt idx="19">
                  <c:v>0.0323720563354</c:v>
                </c:pt>
                <c:pt idx="20">
                  <c:v>0.0318994912376848</c:v>
                </c:pt>
                <c:pt idx="21">
                  <c:v>0.0316137954595447</c:v>
                </c:pt>
                <c:pt idx="22">
                  <c:v>0.031120429546016</c:v>
                </c:pt>
                <c:pt idx="23">
                  <c:v>0.031120429546016</c:v>
                </c:pt>
                <c:pt idx="24">
                  <c:v>0.0481345887035913</c:v>
                </c:pt>
                <c:pt idx="25">
                  <c:v>0.0265258868424656</c:v>
                </c:pt>
                <c:pt idx="26">
                  <c:v>0.024475017868942</c:v>
                </c:pt>
                <c:pt idx="27">
                  <c:v>0.024475017868942</c:v>
                </c:pt>
                <c:pt idx="28">
                  <c:v>0.0151063802285244</c:v>
                </c:pt>
                <c:pt idx="29">
                  <c:v>0.0154674898383879</c:v>
                </c:pt>
                <c:pt idx="30">
                  <c:v>0.0152562496176535</c:v>
                </c:pt>
                <c:pt idx="31">
                  <c:v>0.0149456019019962</c:v>
                </c:pt>
                <c:pt idx="32">
                  <c:v>0.0136774546826515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Sheet3!$H$4</c:f>
              <c:strCache>
                <c:ptCount val="1"/>
                <c:pt idx="0">
                  <c:v>H</c:v>
                </c:pt>
              </c:strCache>
            </c:strRef>
          </c:tx>
          <c:spPr>
            <a:ln w="12700">
              <a:solidFill>
                <a:srgbClr val="F79646">
                  <a:lumMod val="75000"/>
                </a:srgbClr>
              </a:solidFill>
            </a:ln>
          </c:spPr>
          <c:marker>
            <c:spPr>
              <a:solidFill>
                <a:srgbClr val="F79646">
                  <a:lumMod val="75000"/>
                </a:srgb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Sheet3!$H$5:$H$37</c:f>
              <c:numCache>
                <c:formatCode>General</c:formatCode>
                <c:ptCount val="33"/>
                <c:pt idx="0">
                  <c:v>0.00213270635798117</c:v>
                </c:pt>
                <c:pt idx="1">
                  <c:v>0.0025363575217561</c:v>
                </c:pt>
                <c:pt idx="2">
                  <c:v>0.00168166170575551</c:v>
                </c:pt>
                <c:pt idx="3">
                  <c:v>0.0018061121782296</c:v>
                </c:pt>
                <c:pt idx="4">
                  <c:v>0.00183218224482005</c:v>
                </c:pt>
                <c:pt idx="5">
                  <c:v>0.0015682311370161</c:v>
                </c:pt>
                <c:pt idx="6">
                  <c:v>0.00180163564057789</c:v>
                </c:pt>
                <c:pt idx="7">
                  <c:v>0.00169540688185484</c:v>
                </c:pt>
                <c:pt idx="8">
                  <c:v>0.00250682736553332</c:v>
                </c:pt>
                <c:pt idx="9">
                  <c:v>0.00280058299843159</c:v>
                </c:pt>
                <c:pt idx="10">
                  <c:v>0.00203300343569785</c:v>
                </c:pt>
                <c:pt idx="11">
                  <c:v>0.00525405897858222</c:v>
                </c:pt>
                <c:pt idx="12">
                  <c:v>0.00491111738761122</c:v>
                </c:pt>
                <c:pt idx="13">
                  <c:v>0.00235286053392503</c:v>
                </c:pt>
                <c:pt idx="14">
                  <c:v>0.00236236674660948</c:v>
                </c:pt>
                <c:pt idx="15">
                  <c:v>0.00267030290630131</c:v>
                </c:pt>
                <c:pt idx="16">
                  <c:v>0.00253459822919384</c:v>
                </c:pt>
                <c:pt idx="17">
                  <c:v>0.00267070924791061</c:v>
                </c:pt>
                <c:pt idx="18">
                  <c:v>0.0026188070769456</c:v>
                </c:pt>
                <c:pt idx="19">
                  <c:v>0.00259199844467658</c:v>
                </c:pt>
                <c:pt idx="20">
                  <c:v>0.00259129139801502</c:v>
                </c:pt>
                <c:pt idx="21">
                  <c:v>0.00258411764357211</c:v>
                </c:pt>
                <c:pt idx="22">
                  <c:v>0.00258840151052757</c:v>
                </c:pt>
                <c:pt idx="23">
                  <c:v>0.00258840151052757</c:v>
                </c:pt>
                <c:pt idx="24">
                  <c:v>0.00285815716154632</c:v>
                </c:pt>
                <c:pt idx="25">
                  <c:v>0.000743051913456867</c:v>
                </c:pt>
                <c:pt idx="26">
                  <c:v>0.00067405977635305</c:v>
                </c:pt>
                <c:pt idx="27">
                  <c:v>0.00067405977635305</c:v>
                </c:pt>
                <c:pt idx="28">
                  <c:v>0.000707531237435705</c:v>
                </c:pt>
                <c:pt idx="29">
                  <c:v>0.000676877327041442</c:v>
                </c:pt>
                <c:pt idx="30">
                  <c:v>0.000712441691010672</c:v>
                </c:pt>
                <c:pt idx="31">
                  <c:v>0.000701485352604758</c:v>
                </c:pt>
                <c:pt idx="32">
                  <c:v>0.000629233726813457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Sheet3!$I$4</c:f>
              <c:strCache>
                <c:ptCount val="1"/>
                <c:pt idx="0">
                  <c:v>IR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Sheet3!$I$5:$I$37</c:f>
              <c:numCache>
                <c:formatCode>General</c:formatCode>
                <c:ptCount val="33"/>
                <c:pt idx="23">
                  <c:v>-0.116152673425054</c:v>
                </c:pt>
                <c:pt idx="24">
                  <c:v>-0.140790875097408</c:v>
                </c:pt>
                <c:pt idx="25">
                  <c:v>0.00993131128446272</c:v>
                </c:pt>
                <c:pt idx="26">
                  <c:v>-0.0563147628539755</c:v>
                </c:pt>
                <c:pt idx="27">
                  <c:v>-0.0563147628539755</c:v>
                </c:pt>
                <c:pt idx="28">
                  <c:v>-0.0484277538567127</c:v>
                </c:pt>
                <c:pt idx="29">
                  <c:v>-0.0498211841710176</c:v>
                </c:pt>
                <c:pt idx="30">
                  <c:v>-0.0516601256899528</c:v>
                </c:pt>
                <c:pt idx="31">
                  <c:v>-0.0472831264221574</c:v>
                </c:pt>
                <c:pt idx="32">
                  <c:v>-0.0269621939295481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Sheet3!$M$4</c:f>
              <c:strCache>
                <c:ptCount val="1"/>
                <c:pt idx="0">
                  <c:v>RF</c:v>
                </c:pt>
              </c:strCache>
            </c:strRef>
          </c:tx>
          <c:spPr>
            <a:ln w="1905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Sheet3!$M$5:$M$37</c:f>
              <c:numCache>
                <c:formatCode>General</c:formatCode>
                <c:ptCount val="33"/>
                <c:pt idx="23">
                  <c:v>0.0681554641332907</c:v>
                </c:pt>
                <c:pt idx="24">
                  <c:v>0.0897223108358968</c:v>
                </c:pt>
                <c:pt idx="25">
                  <c:v>0.067978199118482</c:v>
                </c:pt>
                <c:pt idx="26">
                  <c:v>0.0377479041569702</c:v>
                </c:pt>
                <c:pt idx="27">
                  <c:v>0.0377479041569702</c:v>
                </c:pt>
                <c:pt idx="28">
                  <c:v>0.0260829985479295</c:v>
                </c:pt>
                <c:pt idx="29">
                  <c:v>0.0258327275163948</c:v>
                </c:pt>
                <c:pt idx="30">
                  <c:v>0.0265387951204519</c:v>
                </c:pt>
                <c:pt idx="31">
                  <c:v>0.0262729239923818</c:v>
                </c:pt>
                <c:pt idx="32">
                  <c:v>0.0254185643633058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Sheet3!$N$4</c:f>
              <c:strCache>
                <c:ptCount val="1"/>
                <c:pt idx="0">
                  <c:v>Subprod</c:v>
                </c:pt>
              </c:strCache>
            </c:strRef>
          </c:tx>
          <c:spPr>
            <a:ln w="1905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Sheet3!$N$5:$N$37</c:f>
              <c:numCache>
                <c:formatCode>General</c:formatCode>
                <c:ptCount val="33"/>
                <c:pt idx="23">
                  <c:v>0.022</c:v>
                </c:pt>
                <c:pt idx="24">
                  <c:v>0.00159618573199565</c:v>
                </c:pt>
                <c:pt idx="26">
                  <c:v>-0.000732883248553307</c:v>
                </c:pt>
                <c:pt idx="27">
                  <c:v>-0.000732883248553307</c:v>
                </c:pt>
                <c:pt idx="28">
                  <c:v>-0.000253721147459033</c:v>
                </c:pt>
                <c:pt idx="29">
                  <c:v>-0.00124897058400362</c:v>
                </c:pt>
                <c:pt idx="30">
                  <c:v>-0.00193160994365558</c:v>
                </c:pt>
                <c:pt idx="31">
                  <c:v>-0.00211810820009505</c:v>
                </c:pt>
                <c:pt idx="32">
                  <c:v>-0.00264066198320602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Sheet3!$O$4</c:f>
              <c:strCache>
                <c:ptCount val="1"/>
                <c:pt idx="0">
                  <c:v>sugarcane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Sheet3!$O$5:$O$37</c:f>
              <c:numCache>
                <c:formatCode>General</c:formatCode>
                <c:ptCount val="33"/>
                <c:pt idx="23">
                  <c:v>1.088</c:v>
                </c:pt>
                <c:pt idx="24">
                  <c:v>1.187032189527516</c:v>
                </c:pt>
                <c:pt idx="25">
                  <c:v>0.491760074057628</c:v>
                </c:pt>
                <c:pt idx="26">
                  <c:v>0.48748036574408</c:v>
                </c:pt>
                <c:pt idx="27">
                  <c:v>0.48748036574408</c:v>
                </c:pt>
                <c:pt idx="28">
                  <c:v>0.713909584467757</c:v>
                </c:pt>
                <c:pt idx="29">
                  <c:v>0.907968653827731</c:v>
                </c:pt>
                <c:pt idx="30">
                  <c:v>0.926059607456428</c:v>
                </c:pt>
                <c:pt idx="31">
                  <c:v>0.842279599671769</c:v>
                </c:pt>
                <c:pt idx="32">
                  <c:v>0.631944595789538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Sheet3!$P$4</c:f>
              <c:strCache>
                <c:ptCount val="1"/>
                <c:pt idx="0">
                  <c:v>W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Sheet3!$P$5:$P$37</c:f>
              <c:numCache>
                <c:formatCode>General</c:formatCode>
                <c:ptCount val="33"/>
                <c:pt idx="0">
                  <c:v>-0.0361023723798416</c:v>
                </c:pt>
                <c:pt idx="1">
                  <c:v>-0.0300198993381641</c:v>
                </c:pt>
                <c:pt idx="2">
                  <c:v>0.0504160122527581</c:v>
                </c:pt>
                <c:pt idx="3">
                  <c:v>0.0699082689551642</c:v>
                </c:pt>
                <c:pt idx="4">
                  <c:v>0.0663791812872624</c:v>
                </c:pt>
                <c:pt idx="5">
                  <c:v>-0.0178884550086423</c:v>
                </c:pt>
                <c:pt idx="6">
                  <c:v>0.0628069698490344</c:v>
                </c:pt>
                <c:pt idx="7">
                  <c:v>-0.0205668677630837</c:v>
                </c:pt>
                <c:pt idx="8">
                  <c:v>0.0574050377676045</c:v>
                </c:pt>
                <c:pt idx="9">
                  <c:v>0.119594351216921</c:v>
                </c:pt>
                <c:pt idx="10">
                  <c:v>0.161670122552674</c:v>
                </c:pt>
                <c:pt idx="11">
                  <c:v>0.190692263117778</c:v>
                </c:pt>
                <c:pt idx="12">
                  <c:v>0.165979542422299</c:v>
                </c:pt>
                <c:pt idx="13">
                  <c:v>0.0703062622231679</c:v>
                </c:pt>
                <c:pt idx="14">
                  <c:v>0.0768448707679725</c:v>
                </c:pt>
                <c:pt idx="15">
                  <c:v>0.0865552816336319</c:v>
                </c:pt>
                <c:pt idx="16">
                  <c:v>-0.0118481057498009</c:v>
                </c:pt>
                <c:pt idx="17">
                  <c:v>0.00984989529360717</c:v>
                </c:pt>
                <c:pt idx="18">
                  <c:v>0.00644404726059208</c:v>
                </c:pt>
                <c:pt idx="19">
                  <c:v>0.00789909697112484</c:v>
                </c:pt>
                <c:pt idx="20">
                  <c:v>0.00598560508140968</c:v>
                </c:pt>
                <c:pt idx="21">
                  <c:v>0.00493884758870128</c:v>
                </c:pt>
                <c:pt idx="22">
                  <c:v>0.00496485105371783</c:v>
                </c:pt>
                <c:pt idx="23">
                  <c:v>0.00496485105371783</c:v>
                </c:pt>
                <c:pt idx="24">
                  <c:v>0.0188437218136558</c:v>
                </c:pt>
                <c:pt idx="25">
                  <c:v>0.0124198730618163</c:v>
                </c:pt>
                <c:pt idx="26">
                  <c:v>0.0140110885867848</c:v>
                </c:pt>
                <c:pt idx="27">
                  <c:v>0.0140110885867848</c:v>
                </c:pt>
                <c:pt idx="28">
                  <c:v>0.0037893658992498</c:v>
                </c:pt>
                <c:pt idx="29">
                  <c:v>0.00347841469831588</c:v>
                </c:pt>
                <c:pt idx="30">
                  <c:v>0.00246654494262393</c:v>
                </c:pt>
                <c:pt idx="31">
                  <c:v>0.00208028587459158</c:v>
                </c:pt>
                <c:pt idx="32">
                  <c:v>1.15159095685866E-5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07352"/>
        <c:axId val="-2081251352"/>
      </c:scatterChart>
      <c:valAx>
        <c:axId val="-20858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1251352"/>
        <c:crosses val="autoZero"/>
        <c:crossBetween val="midCat"/>
      </c:valAx>
      <c:valAx>
        <c:axId val="-2081251352"/>
        <c:scaling>
          <c:orientation val="minMax"/>
          <c:min val="-1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Mean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07352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Approaching Zeros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</c:v>
                </c:pt>
              </c:strCache>
            </c:strRef>
          </c:tx>
          <c:spPr>
            <a:ln w="1270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Sheet3!$B$5:$B$37</c:f>
              <c:numCache>
                <c:formatCode>General</c:formatCode>
                <c:ptCount val="33"/>
                <c:pt idx="0">
                  <c:v>-0.0648875044251498</c:v>
                </c:pt>
                <c:pt idx="1">
                  <c:v>-0.0562231946556839</c:v>
                </c:pt>
                <c:pt idx="2">
                  <c:v>-0.13524002480149</c:v>
                </c:pt>
                <c:pt idx="3">
                  <c:v>-0.167612379627064</c:v>
                </c:pt>
                <c:pt idx="4">
                  <c:v>-0.255433767042174</c:v>
                </c:pt>
                <c:pt idx="5">
                  <c:v>0.1125993030143</c:v>
                </c:pt>
                <c:pt idx="6">
                  <c:v>-0.278298432913107</c:v>
                </c:pt>
                <c:pt idx="7">
                  <c:v>-0.0792224498727348</c:v>
                </c:pt>
                <c:pt idx="8">
                  <c:v>-0.100581098834629</c:v>
                </c:pt>
                <c:pt idx="9">
                  <c:v>-0.501221044206672</c:v>
                </c:pt>
                <c:pt idx="10">
                  <c:v>-0.440511760556383</c:v>
                </c:pt>
                <c:pt idx="11">
                  <c:v>0.203942629494328</c:v>
                </c:pt>
                <c:pt idx="12">
                  <c:v>0.0125495658444271</c:v>
                </c:pt>
                <c:pt idx="13">
                  <c:v>1.023898035294411</c:v>
                </c:pt>
                <c:pt idx="14">
                  <c:v>0.967887765673241</c:v>
                </c:pt>
                <c:pt idx="15">
                  <c:v>0.8286980236238</c:v>
                </c:pt>
                <c:pt idx="16">
                  <c:v>1.197241530659451</c:v>
                </c:pt>
                <c:pt idx="17">
                  <c:v>0.0757185991095446</c:v>
                </c:pt>
                <c:pt idx="18">
                  <c:v>-0.0305272692379439</c:v>
                </c:pt>
                <c:pt idx="19">
                  <c:v>-0.0249083290117105</c:v>
                </c:pt>
                <c:pt idx="20">
                  <c:v>-0.0238737516806184</c:v>
                </c:pt>
                <c:pt idx="21">
                  <c:v>-0.0218742309522569</c:v>
                </c:pt>
                <c:pt idx="22">
                  <c:v>-0.0216844217527722</c:v>
                </c:pt>
                <c:pt idx="23">
                  <c:v>-0.0216844217527722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Sheet3!$D$4</c:f>
              <c:strCache>
                <c:ptCount val="1"/>
                <c:pt idx="0">
                  <c:v>ET(MODIS)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 w="12700">
                <a:solidFill>
                  <a:srgbClr val="008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Sheet3!$D$5:$D$37</c:f>
              <c:numCache>
                <c:formatCode>General</c:formatCode>
                <c:ptCount val="33"/>
                <c:pt idx="0">
                  <c:v>-0.193311978717125</c:v>
                </c:pt>
                <c:pt idx="1">
                  <c:v>-0.227064253818057</c:v>
                </c:pt>
                <c:pt idx="2">
                  <c:v>-0.150908254634859</c:v>
                </c:pt>
                <c:pt idx="3">
                  <c:v>-0.00927852385356801</c:v>
                </c:pt>
                <c:pt idx="4">
                  <c:v>0.300401313619786</c:v>
                </c:pt>
                <c:pt idx="5">
                  <c:v>0.577708760978501</c:v>
                </c:pt>
                <c:pt idx="6">
                  <c:v>0.304323040868125</c:v>
                </c:pt>
                <c:pt idx="7">
                  <c:v>0.128144479300011</c:v>
                </c:pt>
                <c:pt idx="8">
                  <c:v>-0.189066396509129</c:v>
                </c:pt>
                <c:pt idx="9">
                  <c:v>0.0871484513229733</c:v>
                </c:pt>
                <c:pt idx="10">
                  <c:v>0.191236208472923</c:v>
                </c:pt>
                <c:pt idx="11">
                  <c:v>0.256149614647495</c:v>
                </c:pt>
                <c:pt idx="12">
                  <c:v>0.280544253605066</c:v>
                </c:pt>
                <c:pt idx="13">
                  <c:v>0.126939923049602</c:v>
                </c:pt>
                <c:pt idx="14">
                  <c:v>0.123714071289509</c:v>
                </c:pt>
                <c:pt idx="15">
                  <c:v>0.231437504295727</c:v>
                </c:pt>
                <c:pt idx="16">
                  <c:v>-0.0359925109026998</c:v>
                </c:pt>
                <c:pt idx="17">
                  <c:v>-0.0333906111555169</c:v>
                </c:pt>
                <c:pt idx="18">
                  <c:v>-0.0384246331076877</c:v>
                </c:pt>
                <c:pt idx="19">
                  <c:v>-0.0459122771387341</c:v>
                </c:pt>
                <c:pt idx="20">
                  <c:v>-0.0482211739819952</c:v>
                </c:pt>
                <c:pt idx="21">
                  <c:v>-0.0500159139849115</c:v>
                </c:pt>
                <c:pt idx="22">
                  <c:v>-0.0498838697047764</c:v>
                </c:pt>
                <c:pt idx="23">
                  <c:v>-0.0498838697047764</c:v>
                </c:pt>
                <c:pt idx="24">
                  <c:v>-0.00113370682494942</c:v>
                </c:pt>
                <c:pt idx="25">
                  <c:v>0.209226303583033</c:v>
                </c:pt>
                <c:pt idx="26">
                  <c:v>0.213276119938506</c:v>
                </c:pt>
                <c:pt idx="27">
                  <c:v>0.213276119938506</c:v>
                </c:pt>
                <c:pt idx="28">
                  <c:v>0.00331568776142774</c:v>
                </c:pt>
                <c:pt idx="29">
                  <c:v>0.000714133134775839</c:v>
                </c:pt>
                <c:pt idx="30">
                  <c:v>0.00120300318543034</c:v>
                </c:pt>
                <c:pt idx="31">
                  <c:v>0.00110235786150493</c:v>
                </c:pt>
                <c:pt idx="32">
                  <c:v>0.00141948903182614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Sheet3!$E$4</c:f>
              <c:strCache>
                <c:ptCount val="1"/>
                <c:pt idx="0">
                  <c:v>ET2(ROM)</c:v>
                </c:pt>
              </c:strCache>
            </c:strRef>
          </c:tx>
          <c:spPr>
            <a:ln w="19050"/>
          </c:spP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Sheet3!$E$5:$E$37</c:f>
              <c:numCache>
                <c:formatCode>General</c:formatCode>
                <c:ptCount val="33"/>
                <c:pt idx="0">
                  <c:v>-0.0110712561816432</c:v>
                </c:pt>
                <c:pt idx="1">
                  <c:v>-0.00782015616321862</c:v>
                </c:pt>
                <c:pt idx="2">
                  <c:v>0.925930010231632</c:v>
                </c:pt>
                <c:pt idx="3">
                  <c:v>0.969664833849162</c:v>
                </c:pt>
                <c:pt idx="4">
                  <c:v>1.194574604542569</c:v>
                </c:pt>
                <c:pt idx="5">
                  <c:v>1.28880208440185</c:v>
                </c:pt>
                <c:pt idx="6">
                  <c:v>1.2120961732961</c:v>
                </c:pt>
                <c:pt idx="7">
                  <c:v>1.047225350891297</c:v>
                </c:pt>
                <c:pt idx="8">
                  <c:v>0.962005582546764</c:v>
                </c:pt>
                <c:pt idx="9">
                  <c:v>1.301224244142878</c:v>
                </c:pt>
                <c:pt idx="10">
                  <c:v>1.296682990363975</c:v>
                </c:pt>
                <c:pt idx="11">
                  <c:v>1.882251475266668</c:v>
                </c:pt>
                <c:pt idx="12">
                  <c:v>2.15918764061071</c:v>
                </c:pt>
                <c:pt idx="13">
                  <c:v>1.403889232001672</c:v>
                </c:pt>
                <c:pt idx="14">
                  <c:v>1.400628154653377</c:v>
                </c:pt>
                <c:pt idx="15">
                  <c:v>1.403958814487124</c:v>
                </c:pt>
                <c:pt idx="16">
                  <c:v>0.202061355063718</c:v>
                </c:pt>
                <c:pt idx="17">
                  <c:v>0.179534695695602</c:v>
                </c:pt>
                <c:pt idx="18">
                  <c:v>0.188582256430698</c:v>
                </c:pt>
                <c:pt idx="19">
                  <c:v>0.19778030674932</c:v>
                </c:pt>
                <c:pt idx="20">
                  <c:v>0.204216731195215</c:v>
                </c:pt>
                <c:pt idx="21">
                  <c:v>0.206513286593372</c:v>
                </c:pt>
                <c:pt idx="22">
                  <c:v>0.20703730522402</c:v>
                </c:pt>
                <c:pt idx="23">
                  <c:v>0.20703730522402</c:v>
                </c:pt>
                <c:pt idx="24">
                  <c:v>0.179710514159758</c:v>
                </c:pt>
                <c:pt idx="25">
                  <c:v>0.0384614183268461</c:v>
                </c:pt>
                <c:pt idx="26">
                  <c:v>0.0621904754241622</c:v>
                </c:pt>
                <c:pt idx="27">
                  <c:v>0.0621904754241622</c:v>
                </c:pt>
                <c:pt idx="28">
                  <c:v>0.086070029877966</c:v>
                </c:pt>
                <c:pt idx="29">
                  <c:v>0.0877531379740663</c:v>
                </c:pt>
                <c:pt idx="30">
                  <c:v>0.0887716988207518</c:v>
                </c:pt>
                <c:pt idx="31">
                  <c:v>0.0913008071645874</c:v>
                </c:pt>
                <c:pt idx="32">
                  <c:v>0.104509829498645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Sheet3!$G$4</c:f>
              <c:strCache>
                <c:ptCount val="1"/>
                <c:pt idx="0">
                  <c:v>GWD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Sheet3!$G$5:$G$37</c:f>
              <c:numCache>
                <c:formatCode>General</c:formatCode>
                <c:ptCount val="33"/>
                <c:pt idx="0">
                  <c:v>0.424490996371273</c:v>
                </c:pt>
                <c:pt idx="1">
                  <c:v>0.228483145088171</c:v>
                </c:pt>
                <c:pt idx="2">
                  <c:v>0.54106880102556</c:v>
                </c:pt>
                <c:pt idx="3">
                  <c:v>0.863834180155762</c:v>
                </c:pt>
                <c:pt idx="4">
                  <c:v>1.196939869181022</c:v>
                </c:pt>
                <c:pt idx="5">
                  <c:v>0.474943924408266</c:v>
                </c:pt>
                <c:pt idx="6">
                  <c:v>1.704038918941849</c:v>
                </c:pt>
                <c:pt idx="7">
                  <c:v>0.182786169525187</c:v>
                </c:pt>
                <c:pt idx="8">
                  <c:v>0.618669748426564</c:v>
                </c:pt>
                <c:pt idx="9">
                  <c:v>4.242934746361022</c:v>
                </c:pt>
                <c:pt idx="10">
                  <c:v>1.490079671219236</c:v>
                </c:pt>
                <c:pt idx="11">
                  <c:v>1.525859836632782</c:v>
                </c:pt>
                <c:pt idx="12">
                  <c:v>1.049149308396967</c:v>
                </c:pt>
                <c:pt idx="13">
                  <c:v>0.734037429561023</c:v>
                </c:pt>
                <c:pt idx="14">
                  <c:v>0.759754967440349</c:v>
                </c:pt>
                <c:pt idx="15">
                  <c:v>0.978083354852084</c:v>
                </c:pt>
                <c:pt idx="16">
                  <c:v>0.409890206708629</c:v>
                </c:pt>
                <c:pt idx="17">
                  <c:v>0.390748855336232</c:v>
                </c:pt>
                <c:pt idx="18">
                  <c:v>0.3996750422031</c:v>
                </c:pt>
                <c:pt idx="19">
                  <c:v>0.370593443428983</c:v>
                </c:pt>
                <c:pt idx="20">
                  <c:v>0.356531293036519</c:v>
                </c:pt>
                <c:pt idx="21">
                  <c:v>0.343092117015111</c:v>
                </c:pt>
                <c:pt idx="22">
                  <c:v>0.345434153470324</c:v>
                </c:pt>
                <c:pt idx="23">
                  <c:v>0.345434153470324</c:v>
                </c:pt>
                <c:pt idx="24">
                  <c:v>0.756277450698066</c:v>
                </c:pt>
                <c:pt idx="25">
                  <c:v>0.090094882272995</c:v>
                </c:pt>
                <c:pt idx="26">
                  <c:v>0.166657841471825</c:v>
                </c:pt>
                <c:pt idx="27">
                  <c:v>0.166657841471825</c:v>
                </c:pt>
                <c:pt idx="28">
                  <c:v>0.0881056611367189</c:v>
                </c:pt>
                <c:pt idx="29">
                  <c:v>0.0917496709970365</c:v>
                </c:pt>
                <c:pt idx="30">
                  <c:v>0.0973272498982751</c:v>
                </c:pt>
                <c:pt idx="31">
                  <c:v>0.105703562784555</c:v>
                </c:pt>
                <c:pt idx="32">
                  <c:v>0.15169899916634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Sheet3!$J$4</c:f>
              <c:strCache>
                <c:ptCount val="1"/>
                <c:pt idx="0">
                  <c:v>Prod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Sheet3!$J$5:$J$37</c:f>
              <c:numCache>
                <c:formatCode>General</c:formatCode>
                <c:ptCount val="33"/>
                <c:pt idx="0">
                  <c:v>-0.00481127611041299</c:v>
                </c:pt>
                <c:pt idx="1">
                  <c:v>-0.00414448671059432</c:v>
                </c:pt>
                <c:pt idx="2">
                  <c:v>0.189086904361776</c:v>
                </c:pt>
                <c:pt idx="3">
                  <c:v>0.209767160990794</c:v>
                </c:pt>
                <c:pt idx="4">
                  <c:v>0.138516223076068</c:v>
                </c:pt>
                <c:pt idx="5">
                  <c:v>0.17235055251972</c:v>
                </c:pt>
                <c:pt idx="6">
                  <c:v>0.15381256605984</c:v>
                </c:pt>
                <c:pt idx="7">
                  <c:v>0.214748451516923</c:v>
                </c:pt>
                <c:pt idx="8">
                  <c:v>0.222186729234693</c:v>
                </c:pt>
                <c:pt idx="9">
                  <c:v>0.157460717366133</c:v>
                </c:pt>
                <c:pt idx="10">
                  <c:v>0.161118431750444</c:v>
                </c:pt>
                <c:pt idx="11">
                  <c:v>0.131494096606721</c:v>
                </c:pt>
                <c:pt idx="12">
                  <c:v>0.11983801102749</c:v>
                </c:pt>
                <c:pt idx="13">
                  <c:v>0.0147814904249376</c:v>
                </c:pt>
                <c:pt idx="14">
                  <c:v>0.0144090062957129</c:v>
                </c:pt>
                <c:pt idx="15">
                  <c:v>0.0212996026709404</c:v>
                </c:pt>
                <c:pt idx="16">
                  <c:v>0.0255666474427647</c:v>
                </c:pt>
                <c:pt idx="17">
                  <c:v>0.0389630034893891</c:v>
                </c:pt>
                <c:pt idx="18">
                  <c:v>0.059470093797581</c:v>
                </c:pt>
                <c:pt idx="19">
                  <c:v>0.0795637538238889</c:v>
                </c:pt>
                <c:pt idx="20">
                  <c:v>0.0986505292537632</c:v>
                </c:pt>
                <c:pt idx="21">
                  <c:v>0.0999598846451888</c:v>
                </c:pt>
                <c:pt idx="22">
                  <c:v>0.0936574778143152</c:v>
                </c:pt>
                <c:pt idx="23">
                  <c:v>0.0936574778143152</c:v>
                </c:pt>
                <c:pt idx="24">
                  <c:v>-0.00570192675979153</c:v>
                </c:pt>
                <c:pt idx="25">
                  <c:v>0.00159826306855557</c:v>
                </c:pt>
                <c:pt idx="26">
                  <c:v>0.000319639370620661</c:v>
                </c:pt>
                <c:pt idx="27">
                  <c:v>0.000319639370620661</c:v>
                </c:pt>
                <c:pt idx="28">
                  <c:v>0.000102355181661271</c:v>
                </c:pt>
                <c:pt idx="29">
                  <c:v>8.86000532142719E-5</c:v>
                </c:pt>
                <c:pt idx="30">
                  <c:v>0.000655268186603199</c:v>
                </c:pt>
                <c:pt idx="31">
                  <c:v>0.000749299878726481</c:v>
                </c:pt>
                <c:pt idx="32">
                  <c:v>0.0010426015381069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Sheet3!$K$4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F79646">
                  <a:lumMod val="75000"/>
                </a:srgbClr>
              </a:solidFill>
            </a:ln>
          </c:spPr>
          <c:marker>
            <c:spPr>
              <a:solidFill>
                <a:srgbClr val="F79646">
                  <a:lumMod val="75000"/>
                </a:srgb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Sheet3!$K$5:$K$37</c:f>
              <c:numCache>
                <c:formatCode>General</c:formatCode>
                <c:ptCount val="33"/>
                <c:pt idx="0">
                  <c:v>1.811659468267851</c:v>
                </c:pt>
                <c:pt idx="1">
                  <c:v>1.893677754178642</c:v>
                </c:pt>
                <c:pt idx="2">
                  <c:v>3.170664117736854</c:v>
                </c:pt>
                <c:pt idx="3">
                  <c:v>3.253877040360222</c:v>
                </c:pt>
                <c:pt idx="4">
                  <c:v>0.600665985963332</c:v>
                </c:pt>
                <c:pt idx="5">
                  <c:v>-8.060614945727126</c:v>
                </c:pt>
                <c:pt idx="6">
                  <c:v>0.450960304415341</c:v>
                </c:pt>
                <c:pt idx="7">
                  <c:v>-1.823223564977166</c:v>
                </c:pt>
                <c:pt idx="8">
                  <c:v>1.97191534199697</c:v>
                </c:pt>
                <c:pt idx="9">
                  <c:v>2.237748277649408</c:v>
                </c:pt>
                <c:pt idx="10">
                  <c:v>2.264951643543208</c:v>
                </c:pt>
                <c:pt idx="11">
                  <c:v>1.931871018602692</c:v>
                </c:pt>
                <c:pt idx="12">
                  <c:v>1.90724464274443</c:v>
                </c:pt>
                <c:pt idx="13">
                  <c:v>-0.437306881328498</c:v>
                </c:pt>
                <c:pt idx="14">
                  <c:v>-0.398024864003349</c:v>
                </c:pt>
                <c:pt idx="15">
                  <c:v>-0.316226260710237</c:v>
                </c:pt>
                <c:pt idx="16">
                  <c:v>0.29115270288785</c:v>
                </c:pt>
                <c:pt idx="17">
                  <c:v>0.314494942304646</c:v>
                </c:pt>
                <c:pt idx="18">
                  <c:v>0.320329602113943</c:v>
                </c:pt>
                <c:pt idx="19">
                  <c:v>0.320915198378732</c:v>
                </c:pt>
                <c:pt idx="20">
                  <c:v>0.317926623649468</c:v>
                </c:pt>
                <c:pt idx="21">
                  <c:v>0.317019449217737</c:v>
                </c:pt>
                <c:pt idx="22">
                  <c:v>0.316803976537784</c:v>
                </c:pt>
                <c:pt idx="23">
                  <c:v>0.316803976537784</c:v>
                </c:pt>
                <c:pt idx="24">
                  <c:v>-0.257026162514705</c:v>
                </c:pt>
                <c:pt idx="25">
                  <c:v>-0.0157430695249371</c:v>
                </c:pt>
                <c:pt idx="26">
                  <c:v>-0.0165359838484575</c:v>
                </c:pt>
                <c:pt idx="27">
                  <c:v>-0.0165359838484575</c:v>
                </c:pt>
                <c:pt idx="28">
                  <c:v>-0.0213920258772218</c:v>
                </c:pt>
                <c:pt idx="29">
                  <c:v>-0.0187667770797001</c:v>
                </c:pt>
                <c:pt idx="30">
                  <c:v>-0.0221766691930688</c:v>
                </c:pt>
                <c:pt idx="31">
                  <c:v>-0.0222451499878606</c:v>
                </c:pt>
                <c:pt idx="32">
                  <c:v>-0.0226433760291744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Sheet3!$L$4</c:f>
              <c:strCache>
                <c:ptCount val="1"/>
                <c:pt idx="0">
                  <c:v>R2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Sheet3!$A$5:$A$37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</c:numCache>
            </c:numRef>
          </c:xVal>
          <c:yVal>
            <c:numRef>
              <c:f>Sheet3!$L$5:$L$37</c:f>
              <c:numCache>
                <c:formatCode>General</c:formatCode>
                <c:ptCount val="33"/>
                <c:pt idx="0">
                  <c:v>-0.00481127611041299</c:v>
                </c:pt>
                <c:pt idx="1">
                  <c:v>-0.00414448671059432</c:v>
                </c:pt>
                <c:pt idx="2">
                  <c:v>0.189086904361776</c:v>
                </c:pt>
                <c:pt idx="3">
                  <c:v>0.209767160990794</c:v>
                </c:pt>
                <c:pt idx="4">
                  <c:v>0.138516223076068</c:v>
                </c:pt>
                <c:pt idx="5">
                  <c:v>0.17235055251972</c:v>
                </c:pt>
                <c:pt idx="6">
                  <c:v>0.15381256605984</c:v>
                </c:pt>
                <c:pt idx="7">
                  <c:v>0.214748451516923</c:v>
                </c:pt>
                <c:pt idx="8">
                  <c:v>0.222186729234693</c:v>
                </c:pt>
                <c:pt idx="9">
                  <c:v>0.157460717366133</c:v>
                </c:pt>
                <c:pt idx="10">
                  <c:v>0.161118431750444</c:v>
                </c:pt>
                <c:pt idx="11">
                  <c:v>0.131494096606721</c:v>
                </c:pt>
                <c:pt idx="12">
                  <c:v>0.11983801102749</c:v>
                </c:pt>
                <c:pt idx="13">
                  <c:v>0.0147814904249376</c:v>
                </c:pt>
                <c:pt idx="14">
                  <c:v>0.0144090062957129</c:v>
                </c:pt>
                <c:pt idx="15">
                  <c:v>0.0212996026709404</c:v>
                </c:pt>
                <c:pt idx="16">
                  <c:v>0.0255666474427647</c:v>
                </c:pt>
                <c:pt idx="17">
                  <c:v>0.0389630034893891</c:v>
                </c:pt>
                <c:pt idx="18">
                  <c:v>0.059470093797581</c:v>
                </c:pt>
                <c:pt idx="19">
                  <c:v>0.0795637538238889</c:v>
                </c:pt>
                <c:pt idx="20">
                  <c:v>0.0986505292537632</c:v>
                </c:pt>
                <c:pt idx="21">
                  <c:v>0.0999598846451888</c:v>
                </c:pt>
                <c:pt idx="22">
                  <c:v>0.0936574778143152</c:v>
                </c:pt>
                <c:pt idx="23">
                  <c:v>0.0017266393167421</c:v>
                </c:pt>
                <c:pt idx="24">
                  <c:v>0.800650232006758</c:v>
                </c:pt>
                <c:pt idx="25">
                  <c:v>0.494047079448137</c:v>
                </c:pt>
                <c:pt idx="26">
                  <c:v>0.741131196174293</c:v>
                </c:pt>
                <c:pt idx="27">
                  <c:v>0.741131196174293</c:v>
                </c:pt>
                <c:pt idx="28">
                  <c:v>0.454137957062112</c:v>
                </c:pt>
                <c:pt idx="29">
                  <c:v>0.750463198170403</c:v>
                </c:pt>
                <c:pt idx="30">
                  <c:v>0.838244432746751</c:v>
                </c:pt>
                <c:pt idx="31">
                  <c:v>0.862139490396739</c:v>
                </c:pt>
                <c:pt idx="32">
                  <c:v>0.978184823523508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31752"/>
        <c:axId val="-2080515304"/>
      </c:scatterChart>
      <c:valAx>
        <c:axId val="-208583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515304"/>
        <c:crosses val="autoZero"/>
        <c:crossBetween val="midCat"/>
      </c:valAx>
      <c:valAx>
        <c:axId val="-2080515304"/>
        <c:scaling>
          <c:orientation val="minMax"/>
          <c:max val="5.0"/>
          <c:min val="-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Mean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31752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Jain" refreshedDate="43981.455823263888" createdVersion="4" refreshedVersion="4" minRefreshableVersion="3" recordCount="393">
  <cacheSource type="worksheet">
    <worksheetSource ref="A3:K396" sheet="Sheet1"/>
  </cacheSource>
  <cacheFields count="11">
    <cacheField name="Var Num" numFmtId="0">
      <sharedItems containsSemiMixedTypes="0" containsString="0" containsNumber="1" containsInteger="1" minValue="3" maxValue="17" count="15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3"/>
      </sharedItems>
    </cacheField>
    <cacheField name="Run Number" numFmtId="0">
      <sharedItems containsSemiMixedTypes="0" containsString="0" containsNumber="1" containsInteger="1" minValue="1" maxValue="33" count="33"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Code" numFmtId="0">
      <sharedItems/>
    </cacheField>
    <cacheField name="Variable" numFmtId="0">
      <sharedItems count="15">
        <s v="ET(MODIS)"/>
        <s v="ET2(ROM)"/>
        <s v="ETf"/>
        <s v="Prod"/>
        <s v="GWD"/>
        <s v="H"/>
        <s v="R"/>
        <s v="R2"/>
        <s v="dS"/>
        <s v="W"/>
        <s v="IR"/>
        <s v="RF"/>
        <s v="sugarcane"/>
        <s v="Subprod"/>
        <s v="CA"/>
      </sharedItems>
    </cacheField>
    <cacheField name="W" numFmtId="0">
      <sharedItems containsSemiMixedTypes="0" containsString="0" containsNumber="1" minValue="0.5" maxValue="1"/>
    </cacheField>
    <cacheField name="norm" numFmtId="0">
      <sharedItems containsSemiMixedTypes="0" containsString="0" containsNumber="1" minValue="0.01" maxValue="68.514657"/>
    </cacheField>
    <cacheField name="stdev" numFmtId="0">
      <sharedItems containsSemiMixedTypes="0" containsString="0" containsNumber="1" minValue="7.5978528100489207E-3" maxValue="33.22311757457198"/>
    </cacheField>
    <cacheField name="mean" numFmtId="0">
      <sharedItems containsSemiMixedTypes="0" containsString="0" containsNumber="1" minValue="-8.0606149457271261" maxValue="4.2429347463610219"/>
    </cacheField>
    <cacheField name="diff" numFmtId="0">
      <sharedItems containsSemiMixedTypes="0" containsString="0" containsNumber="1" minValue="-33.140331660771977" maxValue="68.429667325684491"/>
    </cacheField>
    <cacheField name="%diff" numFmtId="0">
      <sharedItems containsSemiMixedTypes="0" containsString="0" containsNumber="1" minValue="-27.809994221700478" maxValue="805.15271857207006"/>
    </cacheField>
    <cacheField name="Average" numFmtId="0">
      <sharedItems containsString="0" containsBlank="1" containsNumber="1" minValue="5.4698712031561611E-2" maxValue="4.3115132058579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x v="0"/>
    <x v="0"/>
    <s v="33-4"/>
    <x v="0"/>
    <n v="1"/>
    <n v="0.21"/>
    <n v="0.19834925554956581"/>
    <n v="1.4194890318261399E-3"/>
    <n v="1.1650744450434181E-2"/>
    <n v="5.5479735478258005E-2"/>
    <n v="0.2041746277747829"/>
  </r>
  <r>
    <x v="1"/>
    <x v="0"/>
    <s v="33-5"/>
    <x v="1"/>
    <n v="1"/>
    <n v="0.23"/>
    <n v="0.21795293164012541"/>
    <n v="0.104509829498645"/>
    <n v="1.2047068359874596E-2"/>
    <n v="5.2378558086411287E-2"/>
    <n v="0.2239764658200627"/>
  </r>
  <r>
    <x v="2"/>
    <x v="0"/>
    <s v="33-6"/>
    <x v="2"/>
    <n v="1"/>
    <n v="0.09"/>
    <n v="0.1348132930644057"/>
    <n v="1.354358410987404E-3"/>
    <n v="-4.4813293064405707E-2"/>
    <n v="-0.49792547849339674"/>
    <n v="0.11240664653220285"/>
  </r>
  <r>
    <x v="3"/>
    <x v="0"/>
    <s v="33-7"/>
    <x v="3"/>
    <n v="1"/>
    <n v="0.25"/>
    <n v="9.0287444175849545E-3"/>
    <n v="1.042601538106901E-3"/>
    <n v="0.24097125558241506"/>
    <n v="0.96388502232966022"/>
    <n v="0.12951437220879247"/>
  </r>
  <r>
    <x v="4"/>
    <x v="0"/>
    <s v="33-8"/>
    <x v="4"/>
    <n v="1"/>
    <n v="0.20200000000000001"/>
    <n v="0.31814388381834002"/>
    <n v="0.1516989991663405"/>
    <n v="-0.11614388381834001"/>
    <n v="-0.57496972187297035"/>
    <n v="0.26007194190917005"/>
  </r>
  <r>
    <x v="5"/>
    <x v="0"/>
    <s v="33-9"/>
    <x v="5"/>
    <n v="1"/>
    <n v="0.06"/>
    <n v="5.1518704413578198E-2"/>
    <n v="6.2923372681345738E-4"/>
    <n v="8.4812955864217998E-3"/>
    <n v="0.14135492644036335"/>
    <n v="5.5759352206789098E-2"/>
  </r>
  <r>
    <x v="6"/>
    <x v="0"/>
    <s v="33-10"/>
    <x v="6"/>
    <n v="1"/>
    <n v="0.55000000000000027"/>
    <n v="0.31420432202190418"/>
    <n v="-2.264337602917443E-2"/>
    <n v="0.23579567797809609"/>
    <n v="0.42871941450562906"/>
    <n v="0.43210216101095222"/>
  </r>
  <r>
    <x v="7"/>
    <x v="0"/>
    <s v="33-11"/>
    <x v="7"/>
    <n v="1"/>
    <n v="0.43099999999999999"/>
    <n v="0.89256707442093874"/>
    <n v="0.97818482352350777"/>
    <n v="-0.46156707442093875"/>
    <n v="-1.0709212863594866"/>
    <n v="0.66178353721046934"/>
  </r>
  <r>
    <x v="8"/>
    <x v="0"/>
    <s v="33-12"/>
    <x v="8"/>
    <n v="1"/>
    <n v="0.124"/>
    <n v="0.10550664452924149"/>
    <n v="1.367745468265155E-2"/>
    <n v="1.8493355470758505E-2"/>
    <n v="0.14913996347385891"/>
    <n v="0.11475332226462075"/>
  </r>
  <r>
    <x v="9"/>
    <x v="0"/>
    <s v="33-13"/>
    <x v="9"/>
    <n v="1"/>
    <n v="0.107"/>
    <n v="0.10645240500963719"/>
    <n v="1.151590956858657E-5"/>
    <n v="5.4759499036280412E-4"/>
    <n v="5.1177101903065805E-3"/>
    <n v="0.1067262025048186"/>
  </r>
  <r>
    <x v="10"/>
    <x v="0"/>
    <s v="33-14"/>
    <x v="10"/>
    <n v="1"/>
    <n v="0.14199999999999999"/>
    <n v="0.1002310742908646"/>
    <n v="-2.696219392954808E-2"/>
    <n v="4.1768925709135388E-2"/>
    <n v="0.2941473641488408"/>
    <n v="0.1211155371454323"/>
  </r>
  <r>
    <x v="11"/>
    <x v="0"/>
    <s v="33-15"/>
    <x v="11"/>
    <n v="1"/>
    <n v="0.34"/>
    <n v="0.21465911141878399"/>
    <n v="2.5418564363305831E-2"/>
    <n v="0.12534088858121603"/>
    <n v="0.36864967229769419"/>
    <n v="0.27732955570939199"/>
  </r>
  <r>
    <x v="12"/>
    <x v="0"/>
    <s v="33-16"/>
    <x v="12"/>
    <n v="1"/>
    <n v="0.1"/>
    <n v="2.3459817139552741"/>
    <n v="0.6319445957895381"/>
    <n v="-2.245981713955274"/>
    <n v="-22.45981713955274"/>
    <n v="1.2229908569776371"/>
  </r>
  <r>
    <x v="13"/>
    <x v="0"/>
    <s v="33-17"/>
    <x v="13"/>
    <n v="0.5"/>
    <n v="0.88166666666666682"/>
    <n v="5.0227039172861802E-2"/>
    <n v="-2.6406619832060221E-3"/>
    <n v="0.83143962749380507"/>
    <n v="0.94303171360355942"/>
    <n v="0.46594685291976429"/>
  </r>
  <r>
    <x v="0"/>
    <x v="1"/>
    <s v="32-4"/>
    <x v="0"/>
    <n v="1"/>
    <n v="0.21"/>
    <n v="0.18982255422809211"/>
    <n v="1.102357861504929E-3"/>
    <n v="2.0177445771907887E-2"/>
    <n v="9.6083075104323276E-2"/>
    <n v="0.19991127711404605"/>
  </r>
  <r>
    <x v="1"/>
    <x v="1"/>
    <s v="32-5"/>
    <x v="1"/>
    <n v="1"/>
    <n v="0.23"/>
    <n v="0.1984390508441983"/>
    <n v="9.1300807164587452E-2"/>
    <n v="3.156094915580171E-2"/>
    <n v="0.13722151806870309"/>
    <n v="0.21421952542209916"/>
  </r>
  <r>
    <x v="2"/>
    <x v="1"/>
    <s v="32-6"/>
    <x v="2"/>
    <n v="1"/>
    <n v="0.09"/>
    <n v="0.1113977573225179"/>
    <n v="1.2882479993044111E-3"/>
    <n v="-2.1397757322517905E-2"/>
    <n v="-0.23775285913908784"/>
    <n v="0.10069887866125896"/>
  </r>
  <r>
    <x v="3"/>
    <x v="1"/>
    <s v="32-7"/>
    <x v="3"/>
    <n v="1"/>
    <n v="0.25"/>
    <n v="8.2254329595720984E-3"/>
    <n v="7.4929987872648083E-4"/>
    <n v="0.24177456704042791"/>
    <n v="0.96709826816171163"/>
    <n v="0.12911271647978606"/>
  </r>
  <r>
    <x v="4"/>
    <x v="1"/>
    <s v="32-8"/>
    <x v="4"/>
    <n v="1"/>
    <n v="0.20200000000000001"/>
    <n v="0.2277462415216189"/>
    <n v="0.1057035627845546"/>
    <n v="-2.574624152161889E-2"/>
    <n v="-0.12745664119613312"/>
    <n v="0.21487312076080944"/>
  </r>
  <r>
    <x v="5"/>
    <x v="1"/>
    <s v="32-9"/>
    <x v="5"/>
    <n v="1"/>
    <n v="0.06"/>
    <n v="5.1903769471096949E-2"/>
    <n v="7.0148535260475806E-4"/>
    <n v="8.0962305289030492E-3"/>
    <n v="0.13493717548171749"/>
    <n v="5.5951884735548477E-2"/>
  </r>
  <r>
    <x v="6"/>
    <x v="1"/>
    <s v="32-10"/>
    <x v="6"/>
    <n v="1"/>
    <n v="0.55000000000000027"/>
    <n v="0.30195690633529509"/>
    <n v="-2.2245149987860639E-2"/>
    <n v="0.24804309366470517"/>
    <n v="0.45098744302673643"/>
    <n v="0.42597845316764771"/>
  </r>
  <r>
    <x v="7"/>
    <x v="1"/>
    <s v="32-11"/>
    <x v="7"/>
    <n v="1"/>
    <n v="0.43099999999999999"/>
    <n v="0.77891218222135861"/>
    <n v="0.86213949039673887"/>
    <n v="-0.34791218222135861"/>
    <n v="-0.80722084042078568"/>
    <n v="0.60495609111067927"/>
  </r>
  <r>
    <x v="8"/>
    <x v="1"/>
    <s v="32-12"/>
    <x v="8"/>
    <n v="1"/>
    <n v="0.124"/>
    <n v="0.101368285622706"/>
    <n v="1.4945601901996239E-2"/>
    <n v="2.2631714377293999E-2"/>
    <n v="0.1825138256233387"/>
    <n v="0.112684142811353"/>
  </r>
  <r>
    <x v="9"/>
    <x v="1"/>
    <s v="32-13"/>
    <x v="9"/>
    <n v="1"/>
    <n v="0.107"/>
    <n v="9.5360013134243624E-2"/>
    <n v="2.0802858745915839E-3"/>
    <n v="1.1639986865756374E-2"/>
    <n v="0.10878492397903154"/>
    <n v="0.10118000656712181"/>
  </r>
  <r>
    <x v="10"/>
    <x v="1"/>
    <s v="32-14"/>
    <x v="10"/>
    <n v="1"/>
    <n v="0.14199999999999999"/>
    <n v="0.1301850993034511"/>
    <n v="-4.7283126422157422E-2"/>
    <n v="1.1814900696548891E-2"/>
    <n v="8.3203526032034458E-2"/>
    <n v="0.13609254965172554"/>
  </r>
  <r>
    <x v="11"/>
    <x v="1"/>
    <s v="32-15"/>
    <x v="11"/>
    <n v="1"/>
    <n v="0.34"/>
    <n v="0.21151711354548411"/>
    <n v="2.6272923992381791E-2"/>
    <n v="0.12848288645451592"/>
    <n v="0.37789084251328209"/>
    <n v="0.27575855677274208"/>
  </r>
  <r>
    <x v="12"/>
    <x v="1"/>
    <s v="32-16"/>
    <x v="12"/>
    <n v="1"/>
    <n v="0.1"/>
    <n v="2.7361057130111952"/>
    <n v="0.84227959967176858"/>
    <n v="-2.6361057130111951"/>
    <n v="-26.361057130111949"/>
    <n v="1.4180528565055976"/>
  </r>
  <r>
    <x v="13"/>
    <x v="1"/>
    <s v="32-17"/>
    <x v="13"/>
    <n v="0.8"/>
    <n v="0.88166666666666682"/>
    <n v="4.4327740618699568E-2"/>
    <n v="-2.11810820009505E-3"/>
    <n v="0.83733892604796722"/>
    <n v="0.94972278946839361"/>
    <n v="0.46299720364268321"/>
  </r>
  <r>
    <x v="0"/>
    <x v="2"/>
    <s v="31-4"/>
    <x v="0"/>
    <n v="1"/>
    <n v="0.21"/>
    <n v="0.1885064873251297"/>
    <n v="1.2030031854303369E-3"/>
    <n v="2.1493512674870291E-2"/>
    <n v="0.1023500603565252"/>
    <n v="0.19925324366256486"/>
  </r>
  <r>
    <x v="1"/>
    <x v="2"/>
    <s v="31-5"/>
    <x v="1"/>
    <n v="1"/>
    <n v="0.23"/>
    <n v="0.19486674148257399"/>
    <n v="8.8771698820751838E-2"/>
    <n v="3.5133258517426019E-2"/>
    <n v="0.15275329790185224"/>
    <n v="0.21243337074128699"/>
  </r>
  <r>
    <x v="2"/>
    <x v="2"/>
    <s v="31-6"/>
    <x v="2"/>
    <n v="1"/>
    <n v="0.09"/>
    <n v="0.10350006285662119"/>
    <n v="1.2527003092557109E-3"/>
    <n v="-1.3500062856621198E-2"/>
    <n v="-0.15000069840690219"/>
    <n v="9.6750031428310596E-2"/>
  </r>
  <r>
    <x v="3"/>
    <x v="2"/>
    <s v="31-7"/>
    <x v="3"/>
    <n v="1"/>
    <n v="0.25"/>
    <n v="8.1228374791858099E-3"/>
    <n v="6.552681866031989E-4"/>
    <n v="0.2418771625208142"/>
    <n v="0.96750865008325682"/>
    <n v="0.1290614187395929"/>
  </r>
  <r>
    <x v="4"/>
    <x v="2"/>
    <s v="31-8"/>
    <x v="4"/>
    <n v="1"/>
    <n v="0.20200000000000001"/>
    <n v="0.2115512075561416"/>
    <n v="9.7327249898275098E-2"/>
    <n v="-9.5512075561415832E-3"/>
    <n v="-4.7283205723473179E-2"/>
    <n v="0.2067756037780708"/>
  </r>
  <r>
    <x v="5"/>
    <x v="2"/>
    <s v="31-9"/>
    <x v="5"/>
    <n v="1"/>
    <n v="0.06"/>
    <n v="5.1980377321227629E-2"/>
    <n v="7.1244169101067182E-4"/>
    <n v="8.0196226787723687E-3"/>
    <n v="0.13366037797953947"/>
    <n v="5.599018866061381E-2"/>
  </r>
  <r>
    <x v="6"/>
    <x v="2"/>
    <s v="31-10"/>
    <x v="6"/>
    <n v="1"/>
    <n v="0.55000000000000027"/>
    <n v="0.2996966999236918"/>
    <n v="-2.217666919306879E-2"/>
    <n v="0.25030330007630847"/>
    <n v="0.45509690922965151"/>
    <n v="0.42484834996184606"/>
  </r>
  <r>
    <x v="7"/>
    <x v="2"/>
    <s v="31-11"/>
    <x v="7"/>
    <n v="1"/>
    <n v="0.43099999999999999"/>
    <n v="0.75691085955063342"/>
    <n v="0.83824443274675098"/>
    <n v="-0.32591085955063342"/>
    <n v="-0.75617368805251373"/>
    <n v="0.59395542977531668"/>
  </r>
  <r>
    <x v="8"/>
    <x v="2"/>
    <s v="31-12"/>
    <x v="8"/>
    <n v="1"/>
    <n v="0.124"/>
    <n v="0.10087095119859001"/>
    <n v="1.5256249617653501E-2"/>
    <n v="2.3129048801409993E-2"/>
    <n v="0.1865245871081451"/>
    <n v="0.11243547559929501"/>
  </r>
  <r>
    <x v="9"/>
    <x v="2"/>
    <s v="31-13"/>
    <x v="9"/>
    <n v="1"/>
    <n v="0.107"/>
    <n v="9.3470138544841597E-2"/>
    <n v="2.466544942623934E-3"/>
    <n v="1.3529861455158401E-2"/>
    <n v="0.1264473033192374"/>
    <n v="0.10023506927242079"/>
  </r>
  <r>
    <x v="10"/>
    <x v="2"/>
    <s v="31-14"/>
    <x v="10"/>
    <n v="1"/>
    <n v="0.14199999999999999"/>
    <n v="0.1377526857698049"/>
    <n v="-5.1660125689952763E-2"/>
    <n v="4.2473142301950872E-3"/>
    <n v="2.9910663592923152E-2"/>
    <n v="0.13987634288490244"/>
  </r>
  <r>
    <x v="11"/>
    <x v="2"/>
    <s v="31-15"/>
    <x v="11"/>
    <n v="1"/>
    <n v="0.34"/>
    <n v="0.21099446694982341"/>
    <n v="2.653879512045193E-2"/>
    <n v="0.12900553305017662"/>
    <n v="0.37942803838287237"/>
    <n v="0.27549723347491173"/>
  </r>
  <r>
    <x v="12"/>
    <x v="2"/>
    <s v="31-16"/>
    <x v="12"/>
    <n v="1"/>
    <n v="0.1"/>
    <n v="2.8809994221700479"/>
    <n v="0.92605960745642779"/>
    <n v="-2.7809994221700478"/>
    <n v="-27.809994221700478"/>
    <n v="1.490499711085024"/>
  </r>
  <r>
    <x v="13"/>
    <x v="2"/>
    <s v="31-17"/>
    <x v="13"/>
    <n v="1"/>
    <n v="0.88166666666666682"/>
    <n v="4.1904695727967407E-2"/>
    <n v="-1.931609943655577E-3"/>
    <n v="0.83976197093869942"/>
    <n v="0.95247104454294818"/>
    <n v="0.46178568119731711"/>
  </r>
  <r>
    <x v="0"/>
    <x v="3"/>
    <s v="30-4"/>
    <x v="0"/>
    <n v="1"/>
    <n v="0.21"/>
    <n v="0.17390686321708601"/>
    <n v="7.1413313477583951E-4"/>
    <n v="3.6093136782913982E-2"/>
    <n v="0.17187207991863801"/>
    <n v="0.191953431608543"/>
  </r>
  <r>
    <x v="1"/>
    <x v="3"/>
    <s v="30-5"/>
    <x v="1"/>
    <n v="1"/>
    <n v="0.23"/>
    <n v="0.1923253526181456"/>
    <n v="8.7753137974066323E-2"/>
    <n v="3.7674647381854415E-2"/>
    <n v="0.16380281470371483"/>
    <n v="0.21116267630907282"/>
  </r>
  <r>
    <x v="2"/>
    <x v="3"/>
    <s v="30-6"/>
    <x v="2"/>
    <n v="1"/>
    <n v="0.09"/>
    <n v="8.2136865146225493E-2"/>
    <n v="1.1031580643462179E-3"/>
    <n v="7.8631348537745033E-3"/>
    <n v="8.7368165041938922E-2"/>
    <n v="8.6068432573112752E-2"/>
  </r>
  <r>
    <x v="3"/>
    <x v="3"/>
    <s v="30-7"/>
    <x v="3"/>
    <n v="1"/>
    <n v="0.25"/>
    <n v="7.8125076967630706E-3"/>
    <n v="8.8600053214271882E-5"/>
    <n v="0.24218749230323694"/>
    <n v="0.96874996921294776"/>
    <n v="0.12890625384838153"/>
  </r>
  <r>
    <x v="4"/>
    <x v="3"/>
    <s v="30-8"/>
    <x v="4"/>
    <n v="1"/>
    <n v="0.20599999999999999"/>
    <n v="0.19872493546724049"/>
    <n v="9.17496709970365E-2"/>
    <n v="7.2750645327595009E-3"/>
    <n v="3.5315847246405345E-2"/>
    <n v="0.20236246773362024"/>
  </r>
  <r>
    <x v="5"/>
    <x v="3"/>
    <s v="30-9"/>
    <x v="5"/>
    <n v="1"/>
    <n v="6.3E-2"/>
    <n v="4.9384407842744497E-2"/>
    <n v="6.7687732704144199E-4"/>
    <n v="1.3615592157255503E-2"/>
    <n v="0.21612051043262703"/>
    <n v="5.6192203921372252E-2"/>
  </r>
  <r>
    <x v="6"/>
    <x v="3"/>
    <s v="30-10"/>
    <x v="6"/>
    <n v="1"/>
    <n v="0.78399999999999981"/>
    <n v="0.24027144374429729"/>
    <n v="-1.8766777079700061E-2"/>
    <n v="0.54372855625570249"/>
    <n v="0.69353132175472276"/>
    <n v="0.51213572187214851"/>
  </r>
  <r>
    <x v="7"/>
    <x v="3"/>
    <s v="30-11"/>
    <x v="7"/>
    <n v="1"/>
    <n v="0.43099999999999999"/>
    <n v="0.72655026467175976"/>
    <n v="0.75046319817040352"/>
    <n v="-0.29555026467175977"/>
    <n v="-0.68573147255628719"/>
    <n v="0.57877513233587985"/>
  </r>
  <r>
    <x v="8"/>
    <x v="3"/>
    <s v="30-12"/>
    <x v="8"/>
    <n v="1"/>
    <n v="0.124"/>
    <n v="9.5994895014746548E-2"/>
    <n v="1.546748983838795E-2"/>
    <n v="2.8005104985253451E-2"/>
    <n v="0.22584762084881815"/>
    <n v="0.10999744750737328"/>
  </r>
  <r>
    <x v="9"/>
    <x v="3"/>
    <s v="30-13"/>
    <x v="9"/>
    <n v="1"/>
    <n v="0.107"/>
    <n v="8.7481711763579731E-2"/>
    <n v="3.4784146983158782E-3"/>
    <n v="1.9518288236420267E-2"/>
    <n v="0.18241390875159127"/>
    <n v="9.7240855881789864E-2"/>
  </r>
  <r>
    <x v="10"/>
    <x v="3"/>
    <s v="30-14"/>
    <x v="10"/>
    <n v="1"/>
    <n v="0.15"/>
    <n v="0.1334504346489053"/>
    <n v="-4.9821184171017607E-2"/>
    <n v="1.6549565351094697E-2"/>
    <n v="0.11033043567396465"/>
    <n v="0.14172521732445265"/>
  </r>
  <r>
    <x v="11"/>
    <x v="3"/>
    <s v="30-15"/>
    <x v="11"/>
    <n v="1"/>
    <n v="0.34"/>
    <n v="0.2086890882949127"/>
    <n v="2.5832727516394809E-2"/>
    <n v="0.13131091170508732"/>
    <n v="0.38620856383849211"/>
    <n v="0.27434454414745635"/>
  </r>
  <r>
    <x v="12"/>
    <x v="3"/>
    <s v="30-16"/>
    <x v="12"/>
    <n v="1"/>
    <n v="0.13"/>
    <n v="2.547089014215544"/>
    <n v="0.90796865382773095"/>
    <n v="-2.4170890142155441"/>
    <n v="-18.592992417042648"/>
    <n v="1.338544507107772"/>
  </r>
  <r>
    <x v="13"/>
    <x v="3"/>
    <s v="30-17"/>
    <x v="13"/>
    <n v="1"/>
    <n v="0.58666666666666678"/>
    <n v="3.6070186941895489E-2"/>
    <n v="-1.2489705840036209E-3"/>
    <n v="0.55059647972477133"/>
    <n v="0.93851672680358733"/>
    <n v="0.31136842680428112"/>
  </r>
  <r>
    <x v="0"/>
    <x v="4"/>
    <s v="29-4"/>
    <x v="0"/>
    <n v="1"/>
    <n v="0.25"/>
    <n v="0.159653135080849"/>
    <n v="3.3156877614277458E-3"/>
    <n v="9.0346864919151004E-2"/>
    <n v="0.36138745967660402"/>
    <n v="0.2048265675404245"/>
  </r>
  <r>
    <x v="1"/>
    <x v="4"/>
    <s v="29-5"/>
    <x v="1"/>
    <n v="1"/>
    <n v="0.23799999999999999"/>
    <n v="0.19334488780171649"/>
    <n v="8.6070029877966026E-2"/>
    <n v="4.4655112198283498E-2"/>
    <n v="0.18762652184152731"/>
    <n v="0.21567244390085824"/>
  </r>
  <r>
    <x v="2"/>
    <x v="4"/>
    <s v="29-6"/>
    <x v="2"/>
    <n v="1"/>
    <n v="9.1999999999999998E-2"/>
    <n v="3.9083889338799888E-2"/>
    <n v="6.019619793376801E-4"/>
    <n v="5.2916110661200111E-2"/>
    <n v="0.57517511588260994"/>
    <n v="6.5541944669399943E-2"/>
  </r>
  <r>
    <x v="3"/>
    <x v="4"/>
    <s v="29-7"/>
    <x v="3"/>
    <n v="1"/>
    <n v="0.25"/>
    <n v="7.5978528100489207E-3"/>
    <n v="1.023551816612713E-4"/>
    <n v="0.24240214718995107"/>
    <n v="0.96960858875980427"/>
    <n v="0.12879892640502447"/>
  </r>
  <r>
    <x v="4"/>
    <x v="4"/>
    <s v="29-8"/>
    <x v="4"/>
    <n v="1"/>
    <n v="0.22500000000000001"/>
    <n v="0.1879567525008895"/>
    <n v="8.8105661136718916E-2"/>
    <n v="3.7043247499110504E-2"/>
    <n v="0.16463665555160223"/>
    <n v="0.20647837625044474"/>
  </r>
  <r>
    <x v="5"/>
    <x v="4"/>
    <s v="29-9"/>
    <x v="5"/>
    <n v="1"/>
    <n v="6.3E-2"/>
    <n v="4.9525018865126808E-2"/>
    <n v="7.075312374357056E-4"/>
    <n v="1.3474981134873193E-2"/>
    <n v="0.21388858944243164"/>
    <n v="5.6262509432563404E-2"/>
  </r>
  <r>
    <x v="6"/>
    <x v="4"/>
    <s v="29-10"/>
    <x v="6"/>
    <n v="1"/>
    <n v="0.78399999999999981"/>
    <n v="0.22546429881242561"/>
    <n v="-2.1392025877221769E-2"/>
    <n v="0.55853570118757423"/>
    <n v="0.71241798620864072"/>
    <n v="0.50473214940621269"/>
  </r>
  <r>
    <x v="7"/>
    <x v="4"/>
    <s v="29-11"/>
    <x v="7"/>
    <n v="1"/>
    <n v="0.23300000000000001"/>
    <n v="0.43116171452800028"/>
    <n v="0.45413795706211219"/>
    <n v="-0.19816171452800027"/>
    <n v="-0.85047946149356335"/>
    <n v="0.33208085726400016"/>
  </r>
  <r>
    <x v="8"/>
    <x v="4"/>
    <s v="29-12"/>
    <x v="8"/>
    <n v="1"/>
    <n v="0.124"/>
    <n v="9.0930742707298409E-2"/>
    <n v="1.510638022852436E-2"/>
    <n v="3.306925729270159E-2"/>
    <n v="0.26668755881210959"/>
    <n v="0.1074653713536492"/>
  </r>
  <r>
    <x v="9"/>
    <x v="4"/>
    <s v="29-13"/>
    <x v="9"/>
    <n v="1"/>
    <n v="0.107"/>
    <n v="8.451812681283738E-2"/>
    <n v="3.7893658992498012E-3"/>
    <n v="2.2481873187162618E-2"/>
    <n v="0.21011096436600579"/>
    <n v="9.5759063406418682E-2"/>
  </r>
  <r>
    <x v="10"/>
    <x v="4"/>
    <s v="29-14"/>
    <x v="10"/>
    <n v="1"/>
    <n v="0.16600000000000001"/>
    <n v="0.13336076274878911"/>
    <n v="-4.8427753856712698E-2"/>
    <n v="3.2639237251210901E-2"/>
    <n v="0.19662191115187289"/>
    <n v="0.14968038137439454"/>
  </r>
  <r>
    <x v="11"/>
    <x v="4"/>
    <s v="29-15"/>
    <x v="11"/>
    <n v="1"/>
    <n v="0.34"/>
    <n v="0.20810355869688421"/>
    <n v="2.608299854792951E-2"/>
    <n v="0.13189644130311581"/>
    <n v="0.38793070971504651"/>
    <n v="0.2740517793484421"/>
  </r>
  <r>
    <x v="12"/>
    <x v="4"/>
    <s v="29-16"/>
    <x v="12"/>
    <n v="1"/>
    <n v="0.25"/>
    <n v="1.7348530201407519"/>
    <n v="0.71390958446775732"/>
    <n v="-1.4848530201407519"/>
    <n v="-5.9394120805630077"/>
    <n v="0.99242651007037597"/>
  </r>
  <r>
    <x v="13"/>
    <x v="4"/>
    <s v="29-17"/>
    <x v="13"/>
    <n v="1"/>
    <n v="0.61666666666666659"/>
    <n v="2.0682214103291088E-2"/>
    <n v="-2.5372114745903358E-4"/>
    <n v="0.59598445256337551"/>
    <n v="0.96646127442709551"/>
    <n v="0.31867444038497883"/>
  </r>
  <r>
    <x v="0"/>
    <x v="5"/>
    <s v="28-4"/>
    <x v="0"/>
    <n v="1"/>
    <n v="0.25"/>
    <n v="0.3284951505056467"/>
    <n v="0.21327611993850629"/>
    <n v="-7.8495150505646705E-2"/>
    <n v="-0.31398060202258682"/>
    <n v="0.28924757525282335"/>
  </r>
  <r>
    <x v="1"/>
    <x v="5"/>
    <s v="28-5"/>
    <x v="1"/>
    <n v="1"/>
    <n v="0.23799999999999999"/>
    <n v="0.16623596908945351"/>
    <n v="6.2190475424162207E-2"/>
    <n v="7.1764030910546478E-2"/>
    <n v="0.30152954164095158"/>
    <n v="0.20211798454472674"/>
  </r>
  <r>
    <x v="2"/>
    <x v="5"/>
    <s v="28-6"/>
    <x v="2"/>
    <n v="1"/>
    <n v="9.1999999999999998E-2"/>
    <n v="1.890885558783437E-2"/>
    <n v="2.9839557773858561E-4"/>
    <n v="7.3091144412165632E-2"/>
    <n v="0.79446896100180031"/>
    <n v="5.5454427793917183E-2"/>
  </r>
  <r>
    <x v="3"/>
    <x v="5"/>
    <s v="28-7"/>
    <x v="3"/>
    <n v="1"/>
    <n v="0.48799999999999999"/>
    <n v="1.0562380886846769E-2"/>
    <n v="3.1963937062066061E-4"/>
    <n v="0.47743761911315324"/>
    <n v="0.97835577687121567"/>
    <n v="0.24928119044342337"/>
  </r>
  <r>
    <x v="4"/>
    <x v="5"/>
    <s v="28-8"/>
    <x v="4"/>
    <n v="1"/>
    <n v="0.22500000000000001"/>
    <n v="0.29276903301105239"/>
    <n v="0.16665784147182511"/>
    <n v="-6.7769033011052388E-2"/>
    <n v="-0.30119570227134396"/>
    <n v="0.25888451650552619"/>
  </r>
  <r>
    <x v="5"/>
    <x v="5"/>
    <s v="28-9"/>
    <x v="5"/>
    <n v="1"/>
    <n v="9.0999999999999998E-2"/>
    <n v="3.5613994756599383E-2"/>
    <n v="6.740597763530505E-4"/>
    <n v="5.5386005243400614E-2"/>
    <n v="0.60863742025714962"/>
    <n v="6.3306997378299687E-2"/>
  </r>
  <r>
    <x v="6"/>
    <x v="5"/>
    <s v="28-10"/>
    <x v="6"/>
    <n v="1"/>
    <n v="0.78399999999999981"/>
    <n v="0.23055895077112079"/>
    <n v="-1.6535983848457472E-2"/>
    <n v="0.55344104922887905"/>
    <n v="0.70591970564908058"/>
    <n v="0.50727947538556029"/>
  </r>
  <r>
    <x v="7"/>
    <x v="5"/>
    <s v="28-11"/>
    <x v="7"/>
    <n v="1"/>
    <n v="0.23300000000000001"/>
    <n v="0.56875215836864401"/>
    <n v="0.74113119617429346"/>
    <n v="-0.33575215836864403"/>
    <n v="-1.4409963878482575"/>
    <n v="0.400876079184322"/>
  </r>
  <r>
    <x v="8"/>
    <x v="5"/>
    <s v="28-12"/>
    <x v="8"/>
    <n v="1"/>
    <n v="0.14599999999999999"/>
    <n v="0.10221918357221391"/>
    <n v="2.4475017868941989E-2"/>
    <n v="4.3780816427786085E-2"/>
    <n v="0.2998686056697677"/>
    <n v="0.12410959178610695"/>
  </r>
  <r>
    <x v="9"/>
    <x v="5"/>
    <s v="28-13"/>
    <x v="9"/>
    <n v="1"/>
    <n v="0.126"/>
    <n v="8.8961663785917994E-2"/>
    <n v="1.401108858678478E-2"/>
    <n v="3.7038336214082007E-2"/>
    <n v="0.29395504931811117"/>
    <n v="0.107480831892959"/>
  </r>
  <r>
    <x v="10"/>
    <x v="5"/>
    <s v="28-14"/>
    <x v="10"/>
    <n v="1"/>
    <n v="0.1855"/>
    <n v="0.14635910722103981"/>
    <n v="-5.6314762853975499E-2"/>
    <n v="3.9140892778960185E-2"/>
    <n v="0.21100211740679345"/>
    <n v="0.16592955361051992"/>
  </r>
  <r>
    <x v="11"/>
    <x v="5"/>
    <s v="28-15"/>
    <x v="11"/>
    <n v="1"/>
    <n v="0.34"/>
    <n v="0.2068064665389942"/>
    <n v="3.774790415697022E-2"/>
    <n v="0.13319353346100582"/>
    <n v="0.39174568665001708"/>
    <n v="0.27340323326949711"/>
  </r>
  <r>
    <x v="12"/>
    <x v="5"/>
    <s v="28-16"/>
    <x v="12"/>
    <n v="1"/>
    <n v="0.44"/>
    <n v="1.1281442627582929"/>
    <n v="0.48748036574407988"/>
    <n v="-0.68814426275829299"/>
    <n v="-1.5639642335415749"/>
    <n v="0.78407213137914644"/>
  </r>
  <r>
    <x v="13"/>
    <x v="5"/>
    <s v="28-17"/>
    <x v="13"/>
    <n v="1"/>
    <n v="0.44"/>
    <n v="1.396379953630634E-2"/>
    <n v="-7.3288324855330764E-4"/>
    <n v="0.42603620046369367"/>
    <n v="0.96826409196294017"/>
    <n v="0.22698189976815317"/>
  </r>
  <r>
    <x v="0"/>
    <x v="6"/>
    <s v="27-4"/>
    <x v="0"/>
    <n v="1"/>
    <n v="0.25"/>
    <n v="0.3284951505056467"/>
    <n v="0.21327611993850629"/>
    <n v="-7.8495150505646705E-2"/>
    <n v="-0.31398060202258682"/>
    <n v="0.28924757525282335"/>
  </r>
  <r>
    <x v="1"/>
    <x v="6"/>
    <s v="27-5"/>
    <x v="1"/>
    <n v="1"/>
    <n v="0.23799999999999999"/>
    <n v="0.16623596908945351"/>
    <n v="6.2190475424162207E-2"/>
    <n v="7.1764030910546478E-2"/>
    <n v="0.30152954164095158"/>
    <n v="0.20211798454472674"/>
  </r>
  <r>
    <x v="2"/>
    <x v="6"/>
    <s v="27-6"/>
    <x v="2"/>
    <n v="1"/>
    <n v="9.1999999999999998E-2"/>
    <n v="1.890885558783437E-2"/>
    <n v="2.9839557773858561E-4"/>
    <n v="7.3091144412165632E-2"/>
    <n v="0.79446896100180031"/>
    <n v="5.5454427793917183E-2"/>
  </r>
  <r>
    <x v="3"/>
    <x v="6"/>
    <s v="27-7"/>
    <x v="3"/>
    <n v="1"/>
    <n v="0.48799999999999999"/>
    <n v="1.0562380886846769E-2"/>
    <n v="3.1963937062066061E-4"/>
    <n v="0.47743761911315324"/>
    <n v="0.97835577687121567"/>
    <n v="0.24928119044342337"/>
  </r>
  <r>
    <x v="4"/>
    <x v="6"/>
    <s v="27-8"/>
    <x v="4"/>
    <n v="1"/>
    <n v="0.22500000000000001"/>
    <n v="0.29276903301105239"/>
    <n v="0.16665784147182511"/>
    <n v="-6.7769033011052388E-2"/>
    <n v="-0.30119570227134396"/>
    <n v="0.25888451650552619"/>
  </r>
  <r>
    <x v="5"/>
    <x v="6"/>
    <s v="27-9"/>
    <x v="5"/>
    <n v="1"/>
    <n v="9.0999999999999998E-2"/>
    <n v="3.5613994756599383E-2"/>
    <n v="6.740597763530505E-4"/>
    <n v="5.5386005243400614E-2"/>
    <n v="0.60863742025714962"/>
    <n v="6.3306997378299687E-2"/>
  </r>
  <r>
    <x v="6"/>
    <x v="6"/>
    <s v="27-10"/>
    <x v="6"/>
    <n v="1"/>
    <n v="0.78399999999999981"/>
    <n v="0.23055895077112079"/>
    <n v="-1.6535983848457472E-2"/>
    <n v="0.55344104922887905"/>
    <n v="0.70591970564908058"/>
    <n v="0.50727947538556029"/>
  </r>
  <r>
    <x v="7"/>
    <x v="6"/>
    <s v="27-11"/>
    <x v="7"/>
    <n v="1"/>
    <n v="0.23300000000000001"/>
    <n v="0.56875215836864401"/>
    <n v="0.74113119617429346"/>
    <n v="-0.33575215836864403"/>
    <n v="-1.4409963878482575"/>
    <n v="0.400876079184322"/>
  </r>
  <r>
    <x v="8"/>
    <x v="6"/>
    <s v="27-12"/>
    <x v="8"/>
    <n v="1"/>
    <n v="0.14599999999999999"/>
    <n v="0.10221918357221391"/>
    <n v="2.4475017868941989E-2"/>
    <n v="4.3780816427786085E-2"/>
    <n v="0.2998686056697677"/>
    <n v="0.12410959178610695"/>
  </r>
  <r>
    <x v="9"/>
    <x v="6"/>
    <s v="27-13"/>
    <x v="9"/>
    <n v="1"/>
    <n v="0.126"/>
    <n v="8.8961663785917994E-2"/>
    <n v="1.401108858678478E-2"/>
    <n v="3.7038336214082007E-2"/>
    <n v="0.29395504931811117"/>
    <n v="0.107480831892959"/>
  </r>
  <r>
    <x v="10"/>
    <x v="6"/>
    <s v="27-14"/>
    <x v="10"/>
    <n v="1"/>
    <n v="0.1855"/>
    <n v="0.14635910722103981"/>
    <n v="-5.6314762853975499E-2"/>
    <n v="3.9140892778960185E-2"/>
    <n v="0.21100211740679345"/>
    <n v="0.16592955361051992"/>
  </r>
  <r>
    <x v="11"/>
    <x v="6"/>
    <s v="27-15"/>
    <x v="11"/>
    <n v="1"/>
    <n v="0.34"/>
    <n v="0.2068064665389942"/>
    <n v="3.774790415697022E-2"/>
    <n v="0.13319353346100582"/>
    <n v="0.39174568665001708"/>
    <n v="0.27340323326949711"/>
  </r>
  <r>
    <x v="12"/>
    <x v="6"/>
    <s v="27-16"/>
    <x v="12"/>
    <n v="1"/>
    <n v="0.44"/>
    <n v="1.1281442627582929"/>
    <n v="0.48748036574407988"/>
    <n v="-0.68814426275829299"/>
    <n v="-1.5639642335415749"/>
    <n v="0.78407213137914644"/>
  </r>
  <r>
    <x v="13"/>
    <x v="6"/>
    <s v="27-17"/>
    <x v="13"/>
    <n v="1"/>
    <n v="0.44"/>
    <n v="1.396379953630634E-2"/>
    <n v="-7.3288324855330764E-4"/>
    <n v="0.42603620046369367"/>
    <n v="0.96826409196294017"/>
    <n v="0.22698189976815317"/>
  </r>
  <r>
    <x v="1"/>
    <x v="7"/>
    <s v="26-5"/>
    <x v="0"/>
    <n v="1"/>
    <n v="0.25"/>
    <n v="0.31412806543466842"/>
    <n v="0.20922630358303321"/>
    <n v="-6.4128065434668424E-2"/>
    <n v="-0.2565122617386737"/>
    <n v="0.28206403271733421"/>
  </r>
  <r>
    <x v="2"/>
    <x v="7"/>
    <s v="26-6"/>
    <x v="1"/>
    <n v="1"/>
    <n v="0.23799999999999999"/>
    <n v="0.1116835856913586"/>
    <n v="3.8461418326846117E-2"/>
    <n v="0.12631641430864138"/>
    <n v="0.5307412365909302"/>
    <n v="0.1748417928456793"/>
  </r>
  <r>
    <x v="3"/>
    <x v="7"/>
    <s v="26-7"/>
    <x v="2"/>
    <n v="1"/>
    <n v="9.1999999999999998E-2"/>
    <n v="1.739742406312323E-2"/>
    <n v="2.5466320547230901E-4"/>
    <n v="7.4602575936876775E-2"/>
    <n v="0.81089756453126927"/>
    <n v="5.4698712031561611E-2"/>
  </r>
  <r>
    <x v="4"/>
    <x v="7"/>
    <s v="26-8"/>
    <x v="3"/>
    <n v="1"/>
    <n v="0.48799999999999999"/>
    <n v="1.542032714276727E-2"/>
    <n v="1.5982630685555689E-3"/>
    <n v="0.47257967285723274"/>
    <n v="0.96840096896973926"/>
    <n v="0.25171016357138365"/>
  </r>
  <r>
    <x v="5"/>
    <x v="7"/>
    <s v="26-9"/>
    <x v="4"/>
    <n v="1"/>
    <n v="0.22500000000000001"/>
    <n v="0.16220972711162729"/>
    <n v="9.0094882272995044E-2"/>
    <n v="6.2790272888372717E-2"/>
    <n v="0.27906787950387874"/>
    <n v="0.19360486355581363"/>
  </r>
  <r>
    <x v="6"/>
    <x v="7"/>
    <s v="26-10"/>
    <x v="5"/>
    <n v="1"/>
    <n v="9.0999999999999998E-2"/>
    <n v="3.6208118156326512E-2"/>
    <n v="7.4305191345686765E-4"/>
    <n v="5.4791881843673486E-2"/>
    <n v="0.60210859168871966"/>
    <n v="6.3604059078163258E-2"/>
  </r>
  <r>
    <x v="7"/>
    <x v="7"/>
    <s v="26-11"/>
    <x v="6"/>
    <n v="1"/>
    <n v="0.78399999999999981"/>
    <n v="0.2153659347571365"/>
    <n v="-1.5743069524937089E-2"/>
    <n v="0.56863406524286331"/>
    <n v="0.7252985526056932"/>
    <n v="0.49968296737856815"/>
  </r>
  <r>
    <x v="8"/>
    <x v="7"/>
    <s v="26-12"/>
    <x v="7"/>
    <n v="1"/>
    <n v="0.23300000000000001"/>
    <n v="0.41838156777688013"/>
    <n v="0.49404707944813692"/>
    <n v="-0.18538156777688011"/>
    <n v="-0.79562904625270425"/>
    <n v="0.32569078388844008"/>
  </r>
  <r>
    <x v="9"/>
    <x v="7"/>
    <s v="26-13"/>
    <x v="8"/>
    <n v="1"/>
    <n v="0.14599999999999999"/>
    <n v="0.1082055679272069"/>
    <n v="2.6525886842465589E-2"/>
    <n v="3.7794432072793094E-2"/>
    <n v="0.25886597310132259"/>
    <n v="0.12710278396360344"/>
  </r>
  <r>
    <x v="10"/>
    <x v="7"/>
    <s v="26-14"/>
    <x v="9"/>
    <n v="1"/>
    <n v="0.126"/>
    <n v="8.5822185550218297E-2"/>
    <n v="1.241987306181629E-2"/>
    <n v="4.0177814449781704E-2"/>
    <n v="0.31887154325223577"/>
    <n v="0.10591109277510916"/>
  </r>
  <r>
    <x v="11"/>
    <x v="7"/>
    <s v="26-15"/>
    <x v="10"/>
    <n v="1"/>
    <n v="0.1855"/>
    <n v="8.0140520191641751E-2"/>
    <n v="9.9313112844627276E-3"/>
    <n v="0.10535947980835825"/>
    <n v="0.56797563239007143"/>
    <n v="0.13282026009582087"/>
  </r>
  <r>
    <x v="12"/>
    <x v="7"/>
    <s v="26-16"/>
    <x v="11"/>
    <n v="1"/>
    <n v="0.34"/>
    <n v="0.19530127190658819"/>
    <n v="6.7978199118482005E-2"/>
    <n v="0.14469872809341183"/>
    <n v="0.42558449439238771"/>
    <n v="0.26765063595329408"/>
  </r>
  <r>
    <x v="13"/>
    <x v="7"/>
    <s v="26-17"/>
    <x v="12"/>
    <n v="1"/>
    <n v="0.44"/>
    <n v="1.1300346514765349"/>
    <n v="0.49176007405762762"/>
    <n v="-0.69003465147653498"/>
    <n v="-1.5682605715375795"/>
    <n v="0.78501732573826744"/>
  </r>
  <r>
    <x v="0"/>
    <x v="8"/>
    <s v="25-4"/>
    <x v="0"/>
    <n v="1"/>
    <n v="0.44"/>
    <n v="1.4343992770843521E-2"/>
    <n v="-1.1337068249494221E-3"/>
    <n v="0.42565600722915647"/>
    <n v="0.96740001642990103"/>
    <n v="0.22717199638542176"/>
  </r>
  <r>
    <x v="1"/>
    <x v="8"/>
    <s v="25-5"/>
    <x v="1"/>
    <n v="1"/>
    <n v="0.23799999999999999"/>
    <n v="0.23635066661269599"/>
    <n v="0.17971051415975789"/>
    <n v="1.6493333873039973E-3"/>
    <n v="6.929972215563014E-3"/>
    <n v="0.23717533330634799"/>
  </r>
  <r>
    <x v="2"/>
    <x v="8"/>
    <s v="25-6"/>
    <x v="2"/>
    <n v="1"/>
    <n v="9.1999999999999998E-2"/>
    <n v="4.2777020867729422E-2"/>
    <n v="1.669925201793797E-3"/>
    <n v="4.9222979132270576E-2"/>
    <n v="0.53503238187250624"/>
    <n v="6.7388510433864707E-2"/>
  </r>
  <r>
    <x v="3"/>
    <x v="8"/>
    <s v="25-7"/>
    <x v="3"/>
    <n v="1"/>
    <n v="0.48799999999999999"/>
    <n v="1.6828096212796531E-2"/>
    <n v="-5.7019267597915348E-3"/>
    <n v="0.47117190378720347"/>
    <n v="0.96551619628525309"/>
    <n v="0.25241404810639828"/>
  </r>
  <r>
    <x v="4"/>
    <x v="8"/>
    <s v="25-8"/>
    <x v="4"/>
    <n v="1"/>
    <n v="0.22500000000000001"/>
    <n v="0.18602813961647799"/>
    <n v="0.75627745069806573"/>
    <n v="3.8971860383522017E-2"/>
    <n v="0.17320826837120895"/>
    <n v="0.205514069808239"/>
  </r>
  <r>
    <x v="5"/>
    <x v="8"/>
    <s v="25-9"/>
    <x v="5"/>
    <n v="1"/>
    <n v="9.0999999999999998E-2"/>
    <n v="9.171565591247377E-2"/>
    <n v="2.858157161546325E-3"/>
    <n v="-7.1565591247377269E-4"/>
    <n v="-7.8643506865249749E-3"/>
    <n v="9.1357827956236884E-2"/>
  </r>
  <r>
    <x v="6"/>
    <x v="8"/>
    <s v="25-10"/>
    <x v="6"/>
    <n v="1"/>
    <n v="0.78399999999999981"/>
    <n v="0.81598145774661801"/>
    <n v="-0.25702616251470539"/>
    <n v="-3.1981457746618203E-2"/>
    <n v="-4.0792675697217104E-2"/>
    <n v="0.79999072887330891"/>
  </r>
  <r>
    <x v="7"/>
    <x v="8"/>
    <s v="25-11"/>
    <x v="7"/>
    <n v="1"/>
    <n v="0.23300000000000001"/>
    <n v="0.38729565393175902"/>
    <n v="0.80065023200675778"/>
    <n v="-0.15429565393175901"/>
    <n v="-0.66221310700325753"/>
    <n v="0.3101478269658795"/>
  </r>
  <r>
    <x v="8"/>
    <x v="8"/>
    <s v="25-12"/>
    <x v="8"/>
    <n v="1"/>
    <n v="0.14599999999999999"/>
    <n v="0.15312648341172241"/>
    <n v="4.8134588703591281E-2"/>
    <n v="-7.1264834117224229E-3"/>
    <n v="-4.8811530217276876E-2"/>
    <n v="0.14956324170586122"/>
  </r>
  <r>
    <x v="9"/>
    <x v="8"/>
    <s v="25-13"/>
    <x v="9"/>
    <n v="1"/>
    <n v="0.126"/>
    <n v="0.1249990769682055"/>
    <n v="1.8843721813655831E-2"/>
    <n v="1.0009230317944984E-3"/>
    <n v="7.9438335856706222E-3"/>
    <n v="0.12549953848410275"/>
  </r>
  <r>
    <x v="10"/>
    <x v="8"/>
    <s v="25-14"/>
    <x v="10"/>
    <n v="1"/>
    <n v="0.1855"/>
    <n v="0.22657569254492699"/>
    <n v="-0.1407908750974079"/>
    <n v="-4.1075692544926989E-2"/>
    <n v="-0.22143230482440426"/>
    <n v="0.20603784627246349"/>
  </r>
  <r>
    <x v="11"/>
    <x v="8"/>
    <s v="25-15"/>
    <x v="11"/>
    <n v="1"/>
    <n v="0.34"/>
    <n v="0.31675663156512629"/>
    <n v="8.9722310835896865E-2"/>
    <n v="2.3243368434873735E-2"/>
    <n v="6.8362848337863921E-2"/>
    <n v="0.32837831578256316"/>
  </r>
  <r>
    <x v="12"/>
    <x v="8"/>
    <s v="25-16"/>
    <x v="12"/>
    <n v="1"/>
    <n v="0.44"/>
    <n v="1.5058924234792459"/>
    <n v="1.187032189527516"/>
    <n v="-1.065892423479246"/>
    <n v="-2.4224827806346498"/>
    <n v="0.97294621173962292"/>
  </r>
  <r>
    <x v="13"/>
    <x v="8"/>
    <s v="25-17"/>
    <x v="13"/>
    <n v="1"/>
    <n v="0.44"/>
    <n v="2.1984997996938711E-2"/>
    <n v="1.596185731995652E-3"/>
    <n v="0.4180150020030613"/>
    <n v="0.95003409546150297"/>
    <n v="0.23099249899846935"/>
  </r>
  <r>
    <x v="14"/>
    <x v="9"/>
    <s v="24-3"/>
    <x v="14"/>
    <n v="1"/>
    <n v="0.23"/>
    <n v="0.28942337617942332"/>
    <n v="-2.168442175277218E-2"/>
    <n v="-5.942337617942331E-2"/>
    <n v="-0.20531643630120863"/>
    <n v="0.25971168808971168"/>
  </r>
  <r>
    <x v="0"/>
    <x v="9"/>
    <s v="24-4"/>
    <x v="0"/>
    <n v="1"/>
    <n v="0.25"/>
    <n v="0.25288452525176602"/>
    <n v="-4.988386970477645E-2"/>
    <n v="-2.8845252517660236E-3"/>
    <n v="-1.1406491753080804E-2"/>
    <n v="0.25144226262588298"/>
  </r>
  <r>
    <x v="1"/>
    <x v="9"/>
    <s v="24-5"/>
    <x v="1"/>
    <n v="1"/>
    <n v="0.23799999999999999"/>
    <n v="0.24758111987312109"/>
    <n v="0.2070373052240205"/>
    <n v="-9.5811198731211022E-3"/>
    <n v="-3.8698911605340412E-2"/>
    <n v="0.24279055993656054"/>
  </r>
  <r>
    <x v="2"/>
    <x v="9"/>
    <s v="24-6"/>
    <x v="2"/>
    <n v="1"/>
    <n v="9.1999999999999998E-2"/>
    <n v="6.6063822248435419E-2"/>
    <n v="2.4842415704809692E-3"/>
    <n v="2.5936177751564579E-2"/>
    <n v="0.39259275150672684"/>
    <n v="7.9031911124217702E-2"/>
  </r>
  <r>
    <x v="3"/>
    <x v="9"/>
    <s v="24-7"/>
    <x v="3"/>
    <n v="1"/>
    <n v="0.44"/>
    <n v="0.5350147207236956"/>
    <n v="9.3657477814315229E-2"/>
    <n v="-9.50147207236956E-2"/>
    <n v="-0.17759272229962669"/>
    <n v="0.48750736036184783"/>
  </r>
  <r>
    <x v="4"/>
    <x v="9"/>
    <s v="24-8"/>
    <x v="4"/>
    <n v="1"/>
    <n v="0.23100000000000001"/>
    <n v="0.2192154766336657"/>
    <n v="0.34543415347032419"/>
    <n v="1.1784523366334315E-2"/>
    <n v="5.375771613984906E-2"/>
    <n v="0.22510773831683284"/>
  </r>
  <r>
    <x v="5"/>
    <x v="9"/>
    <s v="24-9"/>
    <x v="5"/>
    <n v="1"/>
    <n v="0.09"/>
    <n v="9.1964912372078156E-2"/>
    <n v="2.58840151052757E-3"/>
    <n v="-1.9649123720781592E-3"/>
    <n v="-2.1365891853714573E-2"/>
    <n v="9.0982456186039076E-2"/>
  </r>
  <r>
    <x v="6"/>
    <x v="9"/>
    <s v="24-10"/>
    <x v="6"/>
    <n v="1"/>
    <n v="0.78300000000000003"/>
    <n v="0.78512405986933731"/>
    <n v="0.31680397653778408"/>
    <n v="-2.1240598693372803E-3"/>
    <n v="-2.7053811975788549E-3"/>
    <n v="0.78406202993466867"/>
  </r>
  <r>
    <x v="7"/>
    <x v="9"/>
    <s v="24-11"/>
    <x v="7"/>
    <n v="1"/>
    <n v="0.43"/>
    <n v="3.5320462266250817E-2"/>
    <n v="1.726639316742099E-3"/>
    <n v="0.3946795377337492"/>
    <n v="11.174246100138697"/>
    <n v="0.23266023113312539"/>
  </r>
  <r>
    <x v="8"/>
    <x v="9"/>
    <s v="24-12"/>
    <x v="8"/>
    <n v="1"/>
    <n v="0.14599999999999999"/>
    <n v="0.14043218964022361"/>
    <n v="3.112042954601598E-2"/>
    <n v="5.5678103597763817E-3"/>
    <n v="3.9647678883599838E-2"/>
    <n v="0.1432160948201118"/>
  </r>
  <r>
    <x v="9"/>
    <x v="9"/>
    <s v="24-13"/>
    <x v="9"/>
    <n v="1"/>
    <n v="0.126"/>
    <n v="0.12526945475835241"/>
    <n v="4.9648510537178324E-3"/>
    <n v="7.3054524164758994E-4"/>
    <n v="5.8317907031433013E-3"/>
    <n v="0.12563472737917619"/>
  </r>
  <r>
    <x v="10"/>
    <x v="9"/>
    <s v="24-14"/>
    <x v="10"/>
    <n v="1"/>
    <n v="0.1855"/>
    <n v="0.20871266531323601"/>
    <n v="-0.1161526734250536"/>
    <n v="-2.3212665313236014E-2"/>
    <n v="-0.11121828796732791"/>
    <n v="0.19710633265661801"/>
  </r>
  <r>
    <x v="11"/>
    <x v="9"/>
    <s v="24-15"/>
    <x v="11"/>
    <n v="1"/>
    <n v="0.34"/>
    <n v="0.32471955297981808"/>
    <n v="6.8155464133290725E-2"/>
    <n v="1.5280447020181942E-2"/>
    <n v="4.705736651815251E-2"/>
    <n v="0.33235977648990905"/>
  </r>
  <r>
    <x v="12"/>
    <x v="9"/>
    <s v="24-16"/>
    <x v="12"/>
    <n v="1"/>
    <n v="0.44"/>
    <n v="1.419"/>
    <n v="1.0880000000000001"/>
    <n v="-0.97900000000000009"/>
    <n v="-0.68992248062015504"/>
    <n v="0.92949999999999999"/>
  </r>
  <r>
    <x v="13"/>
    <x v="9"/>
    <s v="24-17"/>
    <x v="13"/>
    <n v="1"/>
    <n v="0.44"/>
    <n v="3.5320462266250817E-2"/>
    <n v="2.1999999999999999E-2"/>
    <n v="0.40467953773374921"/>
    <n v="11.457368102467504"/>
    <n v="0.2376602311331254"/>
  </r>
  <r>
    <x v="14"/>
    <x v="10"/>
    <s v="23-3"/>
    <x v="14"/>
    <n v="1"/>
    <n v="0.23"/>
    <n v="0.28942337617942332"/>
    <n v="-2.168442175277218E-2"/>
    <n v="-5.942337617942331E-2"/>
    <n v="-0.20531643630120863"/>
    <n v="0.25971168808971168"/>
  </r>
  <r>
    <x v="0"/>
    <x v="10"/>
    <s v="23-4"/>
    <x v="0"/>
    <n v="1"/>
    <n v="0.25"/>
    <n v="0.25288452525176602"/>
    <n v="-4.988386970477645E-2"/>
    <n v="-2.8845252517660236E-3"/>
    <n v="-1.1406491753080804E-2"/>
    <n v="0.25144226262588298"/>
  </r>
  <r>
    <x v="1"/>
    <x v="10"/>
    <s v="23-5"/>
    <x v="1"/>
    <n v="1"/>
    <n v="0.23799999999999999"/>
    <n v="0.24758111987312109"/>
    <n v="0.2070373052240205"/>
    <n v="-9.5811198731211022E-3"/>
    <n v="-3.8698911605340412E-2"/>
    <n v="0.24279055993656054"/>
  </r>
  <r>
    <x v="2"/>
    <x v="10"/>
    <s v="23-6"/>
    <x v="2"/>
    <n v="1"/>
    <n v="9.1999999999999998E-2"/>
    <n v="6.6063822248435419E-2"/>
    <n v="2.4842415704809692E-3"/>
    <n v="2.5936177751564579E-2"/>
    <n v="0.39259275150672684"/>
    <n v="7.9031911124217702E-2"/>
  </r>
  <r>
    <x v="3"/>
    <x v="10"/>
    <s v="23-7"/>
    <x v="3"/>
    <n v="1"/>
    <n v="0.44"/>
    <n v="0.5350147207236956"/>
    <n v="9.3657477814315229E-2"/>
    <n v="-9.50147207236956E-2"/>
    <n v="-0.17759272229962669"/>
    <n v="0.48750736036184783"/>
  </r>
  <r>
    <x v="4"/>
    <x v="10"/>
    <s v="23-8"/>
    <x v="4"/>
    <n v="1"/>
    <n v="0.23100000000000001"/>
    <n v="0.2192154766336657"/>
    <n v="0.34543415347032419"/>
    <n v="1.1784523366334315E-2"/>
    <n v="5.375771613984906E-2"/>
    <n v="0.22510773831683284"/>
  </r>
  <r>
    <x v="5"/>
    <x v="10"/>
    <s v="23-9"/>
    <x v="5"/>
    <n v="1"/>
    <n v="0.09"/>
    <n v="9.1964912372078156E-2"/>
    <n v="2.58840151052757E-3"/>
    <n v="-1.9649123720781592E-3"/>
    <n v="-2.1365891853714573E-2"/>
    <n v="9.0982456186039076E-2"/>
  </r>
  <r>
    <x v="6"/>
    <x v="10"/>
    <s v="23-10"/>
    <x v="6"/>
    <n v="1"/>
    <n v="0.78300000000000003"/>
    <n v="0.78512405986933731"/>
    <n v="0.31680397653778408"/>
    <n v="-2.1240598693372803E-3"/>
    <n v="-2.7053811975788549E-3"/>
    <n v="0.78406202993466867"/>
  </r>
  <r>
    <x v="7"/>
    <x v="10"/>
    <s v="23-11"/>
    <x v="7"/>
    <n v="1"/>
    <n v="0.43"/>
    <n v="0.5350147207236956"/>
    <n v="9.3657477814315229E-2"/>
    <n v="-0.10501472072369561"/>
    <n v="-0.19628379679281702"/>
    <n v="0.48250736036184783"/>
  </r>
  <r>
    <x v="8"/>
    <x v="10"/>
    <s v="23-12"/>
    <x v="8"/>
    <n v="1"/>
    <n v="0.14599999999999999"/>
    <n v="0.14043218964022361"/>
    <n v="3.112042954601598E-2"/>
    <n v="5.5678103597763817E-3"/>
    <n v="3.9647678883599838E-2"/>
    <n v="0.1432160948201118"/>
  </r>
  <r>
    <x v="9"/>
    <x v="10"/>
    <s v="23-13"/>
    <x v="9"/>
    <n v="1"/>
    <n v="0.126"/>
    <n v="0.12526945475835241"/>
    <n v="4.9648510537178324E-3"/>
    <n v="7.3054524164758994E-4"/>
    <n v="5.8317907031433013E-3"/>
    <n v="0.12563472737917619"/>
  </r>
  <r>
    <x v="14"/>
    <x v="11"/>
    <s v="22-3"/>
    <x v="14"/>
    <n v="1"/>
    <n v="0.23"/>
    <n v="0.28938972285260511"/>
    <n v="-2.187423095225691E-2"/>
    <n v="-5.9389722852605104E-2"/>
    <n v="-0.20522402201150064"/>
    <n v="0.25969486142630255"/>
  </r>
  <r>
    <x v="0"/>
    <x v="11"/>
    <s v="22-4"/>
    <x v="0"/>
    <n v="1"/>
    <n v="0.25"/>
    <n v="0.25269954862817579"/>
    <n v="-5.0015913984911509E-2"/>
    <n v="-2.6995486281757852E-3"/>
    <n v="-1.0682839137745844E-2"/>
    <n v="0.25134977431408789"/>
  </r>
  <r>
    <x v="1"/>
    <x v="11"/>
    <s v="22-5"/>
    <x v="1"/>
    <n v="1"/>
    <n v="0.23799999999999999"/>
    <n v="0.24732166582244591"/>
    <n v="0.20651328659337209"/>
    <n v="-9.3216658224459237E-3"/>
    <n v="-3.7690453812235028E-2"/>
    <n v="0.24266083291122295"/>
  </r>
  <r>
    <x v="2"/>
    <x v="11"/>
    <s v="22-6"/>
    <x v="2"/>
    <n v="1"/>
    <n v="9.1999999999999998E-2"/>
    <n v="6.8326540813161515E-2"/>
    <n v="2.459345612903667E-3"/>
    <n v="2.3673459186838483E-2"/>
    <n v="0.34647530674168631"/>
    <n v="8.016327040658075E-2"/>
  </r>
  <r>
    <x v="3"/>
    <x v="11"/>
    <s v="22-7"/>
    <x v="3"/>
    <n v="1"/>
    <n v="0.44"/>
    <n v="0.52917064844822026"/>
    <n v="9.995988464518886E-2"/>
    <n v="-8.9170648448220258E-2"/>
    <n v="-0.16851019365815351"/>
    <n v="0.48458532422411016"/>
  </r>
  <r>
    <x v="4"/>
    <x v="11"/>
    <s v="22-8"/>
    <x v="4"/>
    <n v="1"/>
    <n v="0.23100000000000001"/>
    <n v="0.217530924049296"/>
    <n v="0.3430921170151115"/>
    <n v="1.3469075950704013E-2"/>
    <n v="6.1917982510163491E-2"/>
    <n v="0.224265462024648"/>
  </r>
  <r>
    <x v="5"/>
    <x v="11"/>
    <s v="22-9"/>
    <x v="5"/>
    <n v="1"/>
    <n v="0.09"/>
    <n v="9.1966564449284832E-2"/>
    <n v="2.5841176435721131E-3"/>
    <n v="-1.9665644492848355E-3"/>
    <n v="-2.1383471928749734E-2"/>
    <n v="9.0983282224642414E-2"/>
  </r>
  <r>
    <x v="6"/>
    <x v="11"/>
    <s v="22-10"/>
    <x v="6"/>
    <n v="1"/>
    <n v="0.78300000000000003"/>
    <n v="0.78500927259479747"/>
    <n v="0.31701944921773739"/>
    <n v="-2.0092725947974399E-3"/>
    <n v="-2.559552689302534E-3"/>
    <n v="0.78400463629739869"/>
  </r>
  <r>
    <x v="7"/>
    <x v="11"/>
    <s v="22-11"/>
    <x v="7"/>
    <n v="1"/>
    <n v="0.43"/>
    <n v="0.52917064844822026"/>
    <n v="9.995988464518886E-2"/>
    <n v="-9.9170648448220267E-2"/>
    <n v="-0.18740768925683185"/>
    <n v="0.47958532422411015"/>
  </r>
  <r>
    <x v="8"/>
    <x v="11"/>
    <s v="22-12"/>
    <x v="8"/>
    <n v="1"/>
    <n v="0.14599999999999999"/>
    <n v="0.140627041735749"/>
    <n v="3.1613795459544673E-2"/>
    <n v="5.3729582642509932E-3"/>
    <n v="3.8207148482489378E-2"/>
    <n v="0.14331352086787449"/>
  </r>
  <r>
    <x v="9"/>
    <x v="11"/>
    <s v="22-13"/>
    <x v="9"/>
    <n v="1"/>
    <n v="0.126"/>
    <n v="0.1257154764119788"/>
    <n v="4.9388475887012792E-3"/>
    <n v="2.8452358802119604E-4"/>
    <n v="2.263234377673529E-3"/>
    <n v="0.12585773820598939"/>
  </r>
  <r>
    <x v="14"/>
    <x v="12"/>
    <s v="21-3"/>
    <x v="14"/>
    <n v="1"/>
    <n v="0.23"/>
    <n v="0.28562458550059289"/>
    <n v="-2.3873751680618411E-2"/>
    <n v="-5.5624585500592877E-2"/>
    <n v="-0.19474719027811915"/>
    <n v="0.25781229275029643"/>
  </r>
  <r>
    <x v="0"/>
    <x v="12"/>
    <s v="21-4"/>
    <x v="0"/>
    <n v="1"/>
    <n v="0.25"/>
    <n v="0.25037486879447202"/>
    <n v="-4.82211739819952E-2"/>
    <n v="-3.7486879447201638E-4"/>
    <n v="-1.4972301184898037E-3"/>
    <n v="0.25018743439723601"/>
  </r>
  <r>
    <x v="1"/>
    <x v="12"/>
    <s v="21-5"/>
    <x v="1"/>
    <n v="1"/>
    <n v="0.23400000000000001"/>
    <n v="0.24267227724666079"/>
    <n v="0.204216731195215"/>
    <n v="-8.6722772466607811E-3"/>
    <n v="-3.5736579987857321E-2"/>
    <n v="0.23833613862333042"/>
  </r>
  <r>
    <x v="2"/>
    <x v="12"/>
    <s v="21-6"/>
    <x v="2"/>
    <n v="1"/>
    <n v="0.13"/>
    <n v="5.3078239637379399E-2"/>
    <n v="1.9045379038635469E-3"/>
    <n v="7.6921760362620606E-2"/>
    <n v="1.4492146101328092"/>
    <n v="9.1539119818689701E-2"/>
  </r>
  <r>
    <x v="3"/>
    <x v="12"/>
    <s v="21-7"/>
    <x v="3"/>
    <n v="1"/>
    <n v="0.44"/>
    <n v="0.52637075541890144"/>
    <n v="9.8650529253763261E-2"/>
    <n v="-8.6370755418901435E-2"/>
    <n v="-0.16408729879030803"/>
    <n v="0.48318537770945069"/>
  </r>
  <r>
    <x v="4"/>
    <x v="12"/>
    <s v="21-8"/>
    <x v="4"/>
    <n v="1"/>
    <n v="0.24"/>
    <n v="0.222909656096557"/>
    <n v="0.35653129303651943"/>
    <n v="1.7090343903442995E-2"/>
    <n v="7.6669374502287294E-2"/>
    <n v="0.23145482804827849"/>
  </r>
  <r>
    <x v="5"/>
    <x v="12"/>
    <s v="21-9"/>
    <x v="5"/>
    <n v="1"/>
    <n v="0.09"/>
    <n v="9.207334891205185E-2"/>
    <n v="2.5912913980150232E-3"/>
    <n v="-2.0733489120518533E-3"/>
    <n v="-2.2518447917348038E-2"/>
    <n v="9.1036674456025923E-2"/>
  </r>
  <r>
    <x v="6"/>
    <x v="12"/>
    <s v="21-10"/>
    <x v="6"/>
    <n v="1"/>
    <n v="0.78"/>
    <n v="0.78678103670706656"/>
    <n v="0.31792662364946828"/>
    <n v="-6.7810367070665345E-3"/>
    <n v="-8.6187088792167247E-3"/>
    <n v="0.78339051835353324"/>
  </r>
  <r>
    <x v="7"/>
    <x v="12"/>
    <s v="21-11"/>
    <x v="7"/>
    <n v="1"/>
    <n v="0.43"/>
    <n v="0.52637075541890144"/>
    <n v="9.8650529253763261E-2"/>
    <n v="-9.6370755418901444E-2"/>
    <n v="-0.18308531472689196"/>
    <n v="0.47818537770945069"/>
  </r>
  <r>
    <x v="8"/>
    <x v="12"/>
    <s v="21-12"/>
    <x v="8"/>
    <n v="1"/>
    <n v="0.14799999999999999"/>
    <n v="0.1431730376131512"/>
    <n v="3.1899491237684839E-2"/>
    <n v="4.8269623868487932E-3"/>
    <n v="3.3714185766534378E-2"/>
    <n v="0.14558651880657558"/>
  </r>
  <r>
    <x v="9"/>
    <x v="12"/>
    <s v="21-13"/>
    <x v="9"/>
    <n v="1"/>
    <n v="0.125"/>
    <n v="0.12760341305154779"/>
    <n v="5.985605081409686E-3"/>
    <n v="-2.6034130515477927E-3"/>
    <n v="-2.0402377877589334E-2"/>
    <n v="0.12630170652577388"/>
  </r>
  <r>
    <x v="14"/>
    <x v="13"/>
    <s v="20-3"/>
    <x v="14"/>
    <n v="1"/>
    <n v="0.18"/>
    <n v="0.2764028513193495"/>
    <n v="-2.490832901171048E-2"/>
    <n v="-9.6402851319349503E-2"/>
    <n v="-0.34877661666365323"/>
    <n v="0.22820142565967474"/>
  </r>
  <r>
    <x v="0"/>
    <x v="13"/>
    <s v="20-4"/>
    <x v="0"/>
    <n v="1"/>
    <n v="0.25"/>
    <n v="0.24712037209565871"/>
    <n v="-4.5912277138734157E-2"/>
    <n v="2.879627904341292E-3"/>
    <n v="1.1652733766630161E-2"/>
    <n v="0.24856018604782937"/>
  </r>
  <r>
    <x v="1"/>
    <x v="13"/>
    <s v="20-5"/>
    <x v="1"/>
    <n v="1"/>
    <n v="0.23599999999999999"/>
    <n v="0.2314029212615942"/>
    <n v="0.1977803067493204"/>
    <n v="4.5970787384057854E-3"/>
    <n v="1.9866122317483293E-2"/>
    <n v="0.23370146063079711"/>
  </r>
  <r>
    <x v="2"/>
    <x v="13"/>
    <s v="20-6"/>
    <x v="2"/>
    <n v="1"/>
    <n v="0.2"/>
    <n v="6.2379541381337902E-2"/>
    <n v="2.2178454746797972E-3"/>
    <n v="0.13762045861866212"/>
    <n v="2.2061793910500609"/>
    <n v="0.13118977069066895"/>
  </r>
  <r>
    <x v="3"/>
    <x v="13"/>
    <s v="20-7"/>
    <x v="3"/>
    <n v="1"/>
    <n v="0.433"/>
    <n v="0.45453993649011748"/>
    <n v="7.9563753823888902E-2"/>
    <n v="-2.1539936490117484E-2"/>
    <n v="-4.738843556067994E-2"/>
    <n v="0.44376996824505877"/>
  </r>
  <r>
    <x v="4"/>
    <x v="13"/>
    <s v="20-8"/>
    <x v="4"/>
    <n v="1"/>
    <n v="0.26"/>
    <n v="0.22827834696420901"/>
    <n v="0.37059344342898293"/>
    <n v="3.1721653035790998E-2"/>
    <n v="0.13896041152236191"/>
    <n v="0.24413917348210451"/>
  </r>
  <r>
    <x v="5"/>
    <x v="13"/>
    <s v="20-9"/>
    <x v="5"/>
    <n v="1"/>
    <n v="0.09"/>
    <n v="9.2153240339680156E-2"/>
    <n v="2.591998444676581E-3"/>
    <n v="-2.1532403396801597E-3"/>
    <n v="-2.3365866807756715E-2"/>
    <n v="9.1076620169840083E-2"/>
  </r>
  <r>
    <x v="6"/>
    <x v="13"/>
    <s v="20-10"/>
    <x v="6"/>
    <n v="1"/>
    <n v="0.78"/>
    <n v="0.78480942833663525"/>
    <n v="0.32091519837873161"/>
    <n v="-4.8094283366352242E-3"/>
    <n v="-6.1281480101845484E-3"/>
    <n v="0.78240471416831769"/>
  </r>
  <r>
    <x v="7"/>
    <x v="13"/>
    <s v="20-11"/>
    <x v="7"/>
    <n v="1"/>
    <n v="0.41"/>
    <n v="0.45453993649011748"/>
    <n v="7.9563753823888902E-2"/>
    <n v="-4.4539936490117504E-2"/>
    <n v="-9.7989049838057257E-2"/>
    <n v="0.4322699682450587"/>
  </r>
  <r>
    <x v="8"/>
    <x v="13"/>
    <s v="20-12"/>
    <x v="8"/>
    <n v="1"/>
    <n v="0.14799999999999999"/>
    <n v="0.1455153507647905"/>
    <n v="3.2372056335400017E-2"/>
    <n v="2.4846492352094962E-3"/>
    <n v="1.7074825591601381E-2"/>
    <n v="0.14675767538239526"/>
  </r>
  <r>
    <x v="9"/>
    <x v="13"/>
    <s v="20-13"/>
    <x v="9"/>
    <n v="1"/>
    <n v="0.12"/>
    <n v="0.12946677697456049"/>
    <n v="7.8990969711248398E-3"/>
    <n v="-9.4667769745604979E-3"/>
    <n v="-7.3121284052824351E-2"/>
    <n v="0.12473338848728024"/>
  </r>
  <r>
    <x v="14"/>
    <x v="14"/>
    <s v="19-3"/>
    <x v="14"/>
    <n v="1"/>
    <n v="0.1273170599"/>
    <n v="0.2369936651224834"/>
    <n v="-3.0527269237943879E-2"/>
    <n v="-0.1096766052224834"/>
    <n v="-0.46278285609786313"/>
    <n v="0.1821553625112417"/>
  </r>
  <r>
    <x v="0"/>
    <x v="14"/>
    <s v="19-4"/>
    <x v="0"/>
    <n v="1"/>
    <n v="0.27"/>
    <n v="0.2335817004903161"/>
    <n v="-3.8424633107687747E-2"/>
    <n v="3.6418299509683921E-2"/>
    <n v="0.15591246845637963"/>
    <n v="0.25179085024515807"/>
  </r>
  <r>
    <x v="1"/>
    <x v="14"/>
    <s v="19-5"/>
    <x v="1"/>
    <n v="1"/>
    <n v="0.25"/>
    <n v="0.22220353618782551"/>
    <n v="0.18858225643069801"/>
    <n v="2.7796463812174488E-2"/>
    <n v="0.12509460600428307"/>
    <n v="0.23610176809391276"/>
  </r>
  <r>
    <x v="2"/>
    <x v="14"/>
    <s v="19-6"/>
    <x v="2"/>
    <n v="1"/>
    <n v="0.3"/>
    <n v="7.7590366745476549E-2"/>
    <n v="2.341058663481525E-3"/>
    <n v="0.22240963325452345"/>
    <n v="2.8664593632364772"/>
    <n v="0.18879518337273826"/>
  </r>
  <r>
    <x v="3"/>
    <x v="14"/>
    <s v="19-7"/>
    <x v="3"/>
    <n v="1"/>
    <n v="0.33"/>
    <n v="0.41964052279747699"/>
    <n v="5.9470093797580989E-2"/>
    <n v="-8.9640522797476974E-2"/>
    <n v="-0.21361264684330414"/>
    <n v="0.37482026139873847"/>
  </r>
  <r>
    <x v="4"/>
    <x v="14"/>
    <s v="19-8"/>
    <x v="4"/>
    <n v="1"/>
    <n v="0.32"/>
    <n v="0.2377028873710009"/>
    <n v="0.39967504220310052"/>
    <n v="8.2297112628999108E-2"/>
    <n v="0.34621839700479434"/>
    <n v="0.27885144368550047"/>
  </r>
  <r>
    <x v="5"/>
    <x v="14"/>
    <s v="19-9"/>
    <x v="5"/>
    <n v="1"/>
    <n v="0.09"/>
    <n v="9.2084117139483501E-2"/>
    <n v="2.6188070769456052E-3"/>
    <n v="-2.0841171394835045E-3"/>
    <n v="-2.2632753662899421E-2"/>
    <n v="9.1042058569741749E-2"/>
  </r>
  <r>
    <x v="6"/>
    <x v="14"/>
    <s v="19-10"/>
    <x v="6"/>
    <n v="1"/>
    <n v="0.8"/>
    <n v="0.76110389395626721"/>
    <n v="0.32032960211394268"/>
    <n v="3.8896106043732837E-2"/>
    <n v="5.1104857500529087E-2"/>
    <n v="0.78055194697813368"/>
  </r>
  <r>
    <x v="7"/>
    <x v="14"/>
    <s v="19-11"/>
    <x v="7"/>
    <n v="1"/>
    <n v="0.33"/>
    <n v="0.41964052279747699"/>
    <n v="5.9470093797580989E-2"/>
    <n v="-8.9640522797476974E-2"/>
    <n v="-0.21361264684330414"/>
    <n v="0.37482026139873847"/>
  </r>
  <r>
    <x v="8"/>
    <x v="14"/>
    <s v="19-12"/>
    <x v="8"/>
    <n v="1"/>
    <n v="0.15"/>
    <n v="0.14686723938880039"/>
    <n v="3.1582968369451327E-2"/>
    <n v="3.1327606111996031E-3"/>
    <n v="2.1330561017125629E-2"/>
    <n v="0.14843361969440019"/>
  </r>
  <r>
    <x v="9"/>
    <x v="14"/>
    <s v="19-13"/>
    <x v="9"/>
    <n v="1"/>
    <n v="0.09"/>
    <n v="0.12336904259067551"/>
    <n v="6.4440472605920849E-3"/>
    <n v="-3.336904259067551E-2"/>
    <n v="-0.27048149106085073"/>
    <n v="0.10668452129533776"/>
  </r>
  <r>
    <x v="14"/>
    <x v="15"/>
    <s v="18-3"/>
    <x v="14"/>
    <n v="1"/>
    <n v="0.1273170599"/>
    <n v="0.5570853033801455"/>
    <n v="7.5718599109544635E-2"/>
    <n v="-0.42976824348014553"/>
    <n v="-0.77145859148052054"/>
    <n v="0.34220118164007274"/>
  </r>
  <r>
    <x v="0"/>
    <x v="15"/>
    <s v="18-4"/>
    <x v="0"/>
    <n v="1"/>
    <n v="0.27"/>
    <n v="0.23198563607569339"/>
    <n v="-3.3390611155516857E-2"/>
    <n v="3.8014363924306627E-2"/>
    <n v="0.16386516237541154"/>
    <n v="0.25099281803784668"/>
  </r>
  <r>
    <x v="1"/>
    <x v="15"/>
    <s v="18-5"/>
    <x v="1"/>
    <n v="1"/>
    <n v="0.31"/>
    <n v="0.1988294485830582"/>
    <n v="0.1795346956956016"/>
    <n v="0.11117055141694179"/>
    <n v="0.55912518094874597"/>
    <n v="0.25441472429152912"/>
  </r>
  <r>
    <x v="2"/>
    <x v="15"/>
    <s v="18-6"/>
    <x v="2"/>
    <n v="1"/>
    <n v="0.44"/>
    <n v="7.3580431872830435E-2"/>
    <n v="3.276731324813795E-3"/>
    <n v="0.36641956812716958"/>
    <n v="4.9798507402138528"/>
    <n v="0.25679021593641521"/>
  </r>
  <r>
    <x v="3"/>
    <x v="15"/>
    <s v="18-7"/>
    <x v="3"/>
    <n v="1"/>
    <n v="0.32"/>
    <n v="0.33404554474279169"/>
    <n v="3.8963003489389143E-2"/>
    <n v="-1.4045544742791682E-2"/>
    <n v="-4.204679560569044E-2"/>
    <n v="0.32702277237139588"/>
  </r>
  <r>
    <x v="4"/>
    <x v="15"/>
    <s v="18-8"/>
    <x v="4"/>
    <n v="1"/>
    <n v="0.4"/>
    <n v="0.2440090900541684"/>
    <n v="0.39074885533623188"/>
    <n v="0.15599090994583162"/>
    <n v="0.63928319191388594"/>
    <n v="0.3220045450270842"/>
  </r>
  <r>
    <x v="5"/>
    <x v="15"/>
    <s v="18-9"/>
    <x v="5"/>
    <n v="1"/>
    <n v="0.09"/>
    <n v="9.1865391046115949E-2"/>
    <n v="2.6707092479106142E-3"/>
    <n v="-1.8653910461159523E-3"/>
    <n v="-2.0305699729504616E-2"/>
    <n v="9.0932695523057966E-2"/>
  </r>
  <r>
    <x v="6"/>
    <x v="15"/>
    <s v="18-10"/>
    <x v="6"/>
    <n v="1"/>
    <n v="0.86"/>
    <n v="0.73367036948158004"/>
    <n v="0.31449494230464631"/>
    <n v="0.12632963051841994"/>
    <n v="0.17218854103060741"/>
    <n v="0.79683518474078996"/>
  </r>
  <r>
    <x v="7"/>
    <x v="15"/>
    <s v="18-11"/>
    <x v="7"/>
    <n v="1"/>
    <n v="0.32"/>
    <n v="0.33404554474279169"/>
    <n v="3.8963003489389143E-2"/>
    <n v="-1.4045544742791682E-2"/>
    <n v="-4.204679560569044E-2"/>
    <n v="0.32702277237139588"/>
  </r>
  <r>
    <x v="8"/>
    <x v="15"/>
    <s v="18-12"/>
    <x v="8"/>
    <n v="1"/>
    <n v="0.15"/>
    <n v="0.14580883225301819"/>
    <n v="3.7087150187958287E-2"/>
    <n v="4.1911677469818054E-3"/>
    <n v="2.8744265228796178E-2"/>
    <n v="0.14790441612650909"/>
  </r>
  <r>
    <x v="9"/>
    <x v="15"/>
    <s v="18-13"/>
    <x v="9"/>
    <n v="1"/>
    <n v="7.0000000000000007E-2"/>
    <n v="0.1103700889098326"/>
    <n v="9.8498952936071776E-3"/>
    <n v="-4.0370088909832597E-2"/>
    <n v="-0.36577019470205502"/>
    <n v="9.0185044454916305E-2"/>
  </r>
  <r>
    <x v="14"/>
    <x v="16"/>
    <s v="17-3"/>
    <x v="14"/>
    <n v="1"/>
    <n v="0.1273170599"/>
    <n v="4.6416497574946236"/>
    <n v="1.197241530659451"/>
    <n v="-4.5143326975946234"/>
    <n v="-0.97257073097890934"/>
    <n v="2.3844834086973119"/>
  </r>
  <r>
    <x v="0"/>
    <x v="16"/>
    <s v="17-4"/>
    <x v="0"/>
    <n v="1"/>
    <n v="0.28000000000000003"/>
    <n v="0.26130089596047562"/>
    <n v="-3.5992510902699767E-2"/>
    <n v="1.8699104039524406E-2"/>
    <n v="7.1561576437735724E-2"/>
    <n v="0.27065044798023785"/>
  </r>
  <r>
    <x v="1"/>
    <x v="16"/>
    <s v="17-5"/>
    <x v="1"/>
    <n v="1"/>
    <n v="0.4"/>
    <n v="0.2093760108132724"/>
    <n v="0.20206135506371811"/>
    <n v="0.19062398918672763"/>
    <n v="0.91043853804594466"/>
    <n v="0.30468800540663621"/>
  </r>
  <r>
    <x v="2"/>
    <x v="16"/>
    <s v="17-6"/>
    <x v="2"/>
    <n v="1"/>
    <n v="0.3"/>
    <n v="0.58959848681014992"/>
    <n v="9.152838658333734E-2"/>
    <n v="-0.28959848681014994"/>
    <n v="-0.49117915545702601"/>
    <n v="0.44479924340507493"/>
  </r>
  <r>
    <x v="3"/>
    <x v="16"/>
    <s v="17-7"/>
    <x v="3"/>
    <n v="1"/>
    <n v="0.4"/>
    <n v="0.25148974901327059"/>
    <n v="2.5566647442764719E-2"/>
    <n v="0.14851025098672943"/>
    <n v="0.59052208517211913"/>
    <n v="0.32574487450663531"/>
  </r>
  <r>
    <x v="4"/>
    <x v="16"/>
    <s v="17-8"/>
    <x v="4"/>
    <n v="1"/>
    <n v="0.5"/>
    <n v="0.29057704213540059"/>
    <n v="0.40989020670862858"/>
    <n v="0.20942295786459941"/>
    <n v="0.7207140534076133"/>
    <n v="0.39528852106770029"/>
  </r>
  <r>
    <x v="5"/>
    <x v="16"/>
    <s v="17-9"/>
    <x v="5"/>
    <n v="1"/>
    <n v="0.09"/>
    <n v="9.0623240630860261E-2"/>
    <n v="2.5345982291938409E-3"/>
    <n v="-6.2324063086026393E-4"/>
    <n v="-6.8772715091809412E-3"/>
    <n v="9.0311620315430136E-2"/>
  </r>
  <r>
    <x v="6"/>
    <x v="16"/>
    <s v="17-10"/>
    <x v="6"/>
    <n v="1"/>
    <n v="1"/>
    <n v="0.73142161319536969"/>
    <n v="0.29115270288784989"/>
    <n v="0.26857838680463031"/>
    <n v="0.36720050646478569"/>
    <n v="0.86571080659768485"/>
  </r>
  <r>
    <x v="7"/>
    <x v="16"/>
    <s v="17-11"/>
    <x v="7"/>
    <n v="1"/>
    <n v="0.4"/>
    <n v="0.25148974901327059"/>
    <n v="2.5566647442764719E-2"/>
    <n v="0.14851025098672943"/>
    <n v="0.59052208517211913"/>
    <n v="0.32574487450663531"/>
  </r>
  <r>
    <x v="8"/>
    <x v="16"/>
    <s v="17-12"/>
    <x v="8"/>
    <n v="1"/>
    <n v="0.05"/>
    <n v="0.25846974507399928"/>
    <n v="1.9518584485010291E-2"/>
    <n v="-0.20846974507399929"/>
    <n v="-0.80655376130894896"/>
    <n v="0.15423487253699963"/>
  </r>
  <r>
    <x v="9"/>
    <x v="16"/>
    <s v="17-13"/>
    <x v="9"/>
    <n v="1"/>
    <n v="7.0000000000000007E-2"/>
    <n v="0.26661000929299372"/>
    <n v="-1.184810574980091E-2"/>
    <n v="-0.19661000929299371"/>
    <n v="-0.73744421604564436"/>
    <n v="0.16830500464649686"/>
  </r>
  <r>
    <x v="14"/>
    <x v="17"/>
    <s v="16-3"/>
    <x v="14"/>
    <n v="1"/>
    <n v="0.1273170599"/>
    <n v="4.7559951939205716"/>
    <n v="0.82869802362380041"/>
    <n v="-4.6286781340205714"/>
    <n v="-0.97323019584570958"/>
    <n v="2.4416561269102859"/>
  </r>
  <r>
    <x v="0"/>
    <x v="17"/>
    <s v="16-4"/>
    <x v="0"/>
    <n v="1"/>
    <n v="0.2"/>
    <n v="0.37217256471577942"/>
    <n v="0.23143750429572671"/>
    <n v="-0.17217256471577941"/>
    <n v="-0.46261487556790781"/>
    <n v="0.28608628235788969"/>
  </r>
  <r>
    <x v="1"/>
    <x v="17"/>
    <s v="16-5"/>
    <x v="1"/>
    <n v="1"/>
    <n v="0.01"/>
    <n v="0.78688455964030546"/>
    <n v="1.403958814487124"/>
    <n v="-0.77688455964030545"/>
    <n v="-0.98729165558341725"/>
    <n v="0.39844227982015273"/>
  </r>
  <r>
    <x v="2"/>
    <x v="17"/>
    <s v="16-6"/>
    <x v="2"/>
    <n v="1"/>
    <n v="0.3"/>
    <n v="0.59688910081006608"/>
    <n v="2.7172820494082879E-2"/>
    <n v="-0.29688910081006609"/>
    <n v="-0.49739407271324609"/>
    <n v="0.44844455040503306"/>
  </r>
  <r>
    <x v="3"/>
    <x v="17"/>
    <s v="16-7"/>
    <x v="3"/>
    <n v="1"/>
    <n v="0.4"/>
    <n v="0.2362540168230528"/>
    <n v="2.129960267094037E-2"/>
    <n v="0.16374598317694722"/>
    <n v="0.69309290643548327"/>
    <n v="0.31812700841152641"/>
  </r>
  <r>
    <x v="4"/>
    <x v="17"/>
    <s v="16-8"/>
    <x v="4"/>
    <n v="1"/>
    <n v="0.5"/>
    <n v="0.58767270305206709"/>
    <n v="0.97808335485208442"/>
    <n v="-8.7672703052067091E-2"/>
    <n v="-0.14918627766227793"/>
    <n v="0.5438363515260336"/>
  </r>
  <r>
    <x v="5"/>
    <x v="17"/>
    <s v="16-9"/>
    <x v="5"/>
    <n v="1"/>
    <n v="0.09"/>
    <n v="9.1943450616168806E-2"/>
    <n v="2.670302906301309E-3"/>
    <n v="-1.9434506161688098E-3"/>
    <n v="-2.1137455720277722E-2"/>
    <n v="9.0971725308084395E-2"/>
  </r>
  <r>
    <x v="6"/>
    <x v="17"/>
    <s v="16-10"/>
    <x v="6"/>
    <n v="1"/>
    <n v="1"/>
    <n v="1.840841347293201"/>
    <n v="-0.31622626071023668"/>
    <n v="-0.84084134729320104"/>
    <n v="-0.45677013314025455"/>
    <n v="1.4204206736466005"/>
  </r>
  <r>
    <x v="7"/>
    <x v="17"/>
    <s v="16-11"/>
    <x v="7"/>
    <n v="1"/>
    <n v="0.4"/>
    <n v="0.2362540168230528"/>
    <n v="2.129960267094037E-2"/>
    <n v="0.16374598317694722"/>
    <n v="0.69309290643548327"/>
    <n v="0.31812700841152641"/>
  </r>
  <r>
    <x v="8"/>
    <x v="17"/>
    <s v="16-12"/>
    <x v="8"/>
    <n v="1"/>
    <n v="0.05"/>
    <n v="0.56640752919223869"/>
    <n v="0.19250193340238539"/>
    <n v="-0.51640752919223865"/>
    <n v="-0.9117243372959648"/>
    <n v="0.30820376459611937"/>
  </r>
  <r>
    <x v="9"/>
    <x v="17"/>
    <s v="16-13"/>
    <x v="9"/>
    <n v="1"/>
    <n v="7.0000000000000007E-2"/>
    <n v="0.41732091420579059"/>
    <n v="8.6555281633631923E-2"/>
    <n v="-0.34732091420579059"/>
    <n v="-0.83226337905154357"/>
    <n v="0.2436604571028953"/>
  </r>
  <r>
    <x v="14"/>
    <x v="18"/>
    <s v="15-3"/>
    <x v="14"/>
    <n v="1"/>
    <n v="0.1273170599"/>
    <n v="4.7184642940018886"/>
    <n v="0.96788776567324153"/>
    <n v="-4.5911472341018884"/>
    <n v="-0.97301726749064399"/>
    <n v="2.4228906769509444"/>
  </r>
  <r>
    <x v="0"/>
    <x v="18"/>
    <s v="15-4"/>
    <x v="0"/>
    <n v="1"/>
    <n v="0.4"/>
    <n v="0.1893890925975944"/>
    <n v="0.1237140712895092"/>
    <n v="0.21061090740240562"/>
    <n v="1.1120540497540816"/>
    <n v="0.29469454629879721"/>
  </r>
  <r>
    <x v="1"/>
    <x v="18"/>
    <s v="15-5"/>
    <x v="1"/>
    <n v="1"/>
    <n v="0.01"/>
    <n v="0.79943436133580359"/>
    <n v="1.400628154653377"/>
    <n v="-0.78943436133580358"/>
    <n v="-0.98749115564248369"/>
    <n v="0.4047171806679018"/>
  </r>
  <r>
    <x v="2"/>
    <x v="18"/>
    <s v="15-6"/>
    <x v="2"/>
    <n v="1"/>
    <n v="0.3"/>
    <n v="0.59372362080216778"/>
    <n v="2.563129666357573E-2"/>
    <n v="-0.2937236208021678"/>
    <n v="-0.49471439321434413"/>
    <n v="0.44686181040108386"/>
  </r>
  <r>
    <x v="3"/>
    <x v="18"/>
    <s v="15-7"/>
    <x v="3"/>
    <n v="1"/>
    <n v="0.65"/>
    <n v="0.15291044993529421"/>
    <n v="1.4409006295712909E-2"/>
    <n v="0.49708955006470579"/>
    <n v="3.2508540147194314"/>
    <n v="0.40145522496764713"/>
  </r>
  <r>
    <x v="4"/>
    <x v="18"/>
    <s v="15-8"/>
    <x v="4"/>
    <n v="1"/>
    <n v="0.625"/>
    <n v="0.47267116155715128"/>
    <n v="0.75975496744034909"/>
    <n v="0.15232883844284872"/>
    <n v="0.32227233398589827"/>
    <n v="0.54883558077857564"/>
  </r>
  <r>
    <x v="5"/>
    <x v="18"/>
    <s v="15-9"/>
    <x v="5"/>
    <n v="1"/>
    <n v="0.1"/>
    <n v="8.256760852769468E-2"/>
    <n v="2.3623667466094811E-3"/>
    <n v="1.7432391472305325E-2"/>
    <n v="0.21112869541883586"/>
    <n v="9.1283804263847343E-2"/>
  </r>
  <r>
    <x v="6"/>
    <x v="18"/>
    <s v="15-10"/>
    <x v="6"/>
    <n v="1"/>
    <n v="1"/>
    <n v="2.0119136926020098"/>
    <n v="-0.39802486400334869"/>
    <n v="-1.0119136926020098"/>
    <n v="-0.502960786202166"/>
    <n v="1.5059568463010049"/>
  </r>
  <r>
    <x v="7"/>
    <x v="18"/>
    <s v="15-11"/>
    <x v="7"/>
    <n v="1"/>
    <n v="0.7"/>
    <n v="0.15291044993529421"/>
    <n v="1.4409006295712909E-2"/>
    <n v="0.54708955006470572"/>
    <n v="3.5778427850824643"/>
    <n v="0.4264552249676471"/>
  </r>
  <r>
    <x v="8"/>
    <x v="18"/>
    <s v="15-12"/>
    <x v="8"/>
    <n v="1"/>
    <n v="0.05"/>
    <n v="0.49410194558026721"/>
    <n v="0.15301092765454741"/>
    <n v="-0.44410194558026722"/>
    <n v="-0.89880630819763196"/>
    <n v="0.27205097279013363"/>
  </r>
  <r>
    <x v="9"/>
    <x v="18"/>
    <s v="15-13"/>
    <x v="9"/>
    <n v="1"/>
    <n v="7.0000000000000007E-2"/>
    <n v="0.3924012898981582"/>
    <n v="7.6844870767972515E-2"/>
    <n v="-0.32240128989815819"/>
    <n v="-0.82161118782721776"/>
    <n v="0.2312006449490791"/>
  </r>
  <r>
    <x v="14"/>
    <x v="19"/>
    <s v="14-3"/>
    <x v="14"/>
    <n v="1"/>
    <n v="0.1273170599"/>
    <n v="4.7036817539580422"/>
    <n v="1.0238980352944109"/>
    <n v="-4.576364694058042"/>
    <n v="-0.97293246725442983"/>
    <n v="2.4154994069290212"/>
  </r>
  <r>
    <x v="0"/>
    <x v="19"/>
    <s v="14-4"/>
    <x v="0"/>
    <n v="1"/>
    <n v="0.4"/>
    <n v="0.19023341424083701"/>
    <n v="0.1269399230496018"/>
    <n v="0.20976658575916302"/>
    <n v="1.102680023886849"/>
    <n v="0.29511670712041849"/>
  </r>
  <r>
    <x v="1"/>
    <x v="19"/>
    <s v="14-5"/>
    <x v="1"/>
    <n v="1"/>
    <n v="0.01"/>
    <n v="0.80117141158718785"/>
    <n v="1.403889232001672"/>
    <n v="-0.79117141158718784"/>
    <n v="-0.98751827654435498"/>
    <n v="0.40558570579359393"/>
  </r>
  <r>
    <x v="2"/>
    <x v="19"/>
    <s v="14-6"/>
    <x v="2"/>
    <n v="1"/>
    <n v="0.3"/>
    <n v="0.59270804126455412"/>
    <n v="2.466684430469291E-2"/>
    <n v="-0.29270804126455413"/>
    <n v="-0.49384860822886062"/>
    <n v="0.44635402063227703"/>
  </r>
  <r>
    <x v="3"/>
    <x v="19"/>
    <s v="14-7"/>
    <x v="3"/>
    <n v="1"/>
    <n v="0.65"/>
    <n v="0.1543549245644803"/>
    <n v="1.4781490424937579E-2"/>
    <n v="0.49564507543551972"/>
    <n v="3.2110739377704061"/>
    <n v="0.40217746228224016"/>
  </r>
  <r>
    <x v="4"/>
    <x v="19"/>
    <s v="14-8"/>
    <x v="4"/>
    <n v="1"/>
    <n v="0.625"/>
    <n v="0.46259432901334469"/>
    <n v="0.73403742956102269"/>
    <n v="0.16240567098665531"/>
    <n v="0.35107579319670024"/>
    <n v="0.54379716450667237"/>
  </r>
  <r>
    <x v="5"/>
    <x v="19"/>
    <s v="14-9"/>
    <x v="5"/>
    <n v="1"/>
    <n v="0.1"/>
    <n v="8.2485517290343591E-2"/>
    <n v="2.352860533925027E-3"/>
    <n v="1.7514482709656415E-2"/>
    <n v="0.21233403493132727"/>
    <n v="9.1242758645171798E-2"/>
  </r>
  <r>
    <x v="6"/>
    <x v="19"/>
    <s v="14-10"/>
    <x v="6"/>
    <n v="1"/>
    <n v="1"/>
    <n v="2.0906031141465329"/>
    <n v="-0.43730688132849821"/>
    <n v="-1.0906031141465329"/>
    <n v="-0.52166913306821527"/>
    <n v="1.5453015570732664"/>
  </r>
  <r>
    <x v="7"/>
    <x v="19"/>
    <s v="14-11"/>
    <x v="7"/>
    <n v="1"/>
    <n v="1.4"/>
    <n v="0.1543549245644803"/>
    <n v="1.4781490424937579E-2"/>
    <n v="1.2456450754355197"/>
    <n v="8.0700054044285672"/>
    <n v="0.77717746228224005"/>
  </r>
  <r>
    <x v="8"/>
    <x v="19"/>
    <s v="14-12"/>
    <x v="8"/>
    <n v="1"/>
    <n v="0.05"/>
    <n v="0.45694823116507949"/>
    <n v="0.1313560422400975"/>
    <n v="-0.4069482311650795"/>
    <n v="-0.89057841438073815"/>
    <n v="0.25347411558253974"/>
  </r>
  <r>
    <x v="9"/>
    <x v="19"/>
    <s v="14-13"/>
    <x v="9"/>
    <n v="1"/>
    <n v="7.0000000000000007E-2"/>
    <n v="0.3829830819465031"/>
    <n v="7.0306262223167937E-2"/>
    <n v="-0.31298308194650309"/>
    <n v="-0.81722430232628929"/>
    <n v="0.22649154097325155"/>
  </r>
  <r>
    <x v="14"/>
    <x v="20"/>
    <s v="13-3"/>
    <x v="14"/>
    <n v="1"/>
    <n v="0.1273170599"/>
    <n v="5.79656079629458"/>
    <n v="1.2549565844427121E-2"/>
    <n v="-5.6692437363945798"/>
    <n v="-0.97803575872414084"/>
    <n v="2.9619389280972901"/>
  </r>
  <r>
    <x v="0"/>
    <x v="20"/>
    <s v="13-4"/>
    <x v="0"/>
    <n v="1"/>
    <n v="8.2785913799999999E-2"/>
    <n v="0.83146050872514565"/>
    <n v="0.28054425360506652"/>
    <n v="-0.74867459492514565"/>
    <n v="-0.90043313791663626"/>
    <n v="0.45712321126257283"/>
  </r>
  <r>
    <x v="1"/>
    <x v="20"/>
    <s v="13-5"/>
    <x v="1"/>
    <n v="1"/>
    <n v="1.0179919799999999E-2"/>
    <n v="2.1232785940657162"/>
    <n v="2.15918764061071"/>
    <n v="-2.1130986742657161"/>
    <n v="-0.99520556566224916"/>
    <n v="1.0667292569328581"/>
  </r>
  <r>
    <x v="2"/>
    <x v="20"/>
    <s v="13-6"/>
    <x v="2"/>
    <n v="1"/>
    <n v="8.4989674299999998E-2"/>
    <n v="0.60391052930451417"/>
    <n v="2.929618985114325E-2"/>
    <n v="-0.51892085500451413"/>
    <n v="-0.8592677720027877"/>
    <n v="0.3444501018022571"/>
  </r>
  <r>
    <x v="3"/>
    <x v="20"/>
    <s v="13-7"/>
    <x v="3"/>
    <n v="1"/>
    <n v="7.3999999999999996E-2"/>
    <n v="1.3720492097756369"/>
    <n v="0.1198380110274903"/>
    <n v="-1.2980492097756369"/>
    <n v="-0.94606607439969237"/>
    <n v="0.7230246048878185"/>
  </r>
  <r>
    <x v="4"/>
    <x v="20"/>
    <s v="13-8"/>
    <x v="4"/>
    <n v="1"/>
    <n v="0.6"/>
    <n v="0.65181686395725624"/>
    <n v="1.049149308396967"/>
    <n v="-5.1816863957256265E-2"/>
    <n v="-7.9496046853820321E-2"/>
    <n v="0.62590843197862811"/>
  </r>
  <r>
    <x v="5"/>
    <x v="20"/>
    <s v="13-9"/>
    <x v="5"/>
    <n v="1"/>
    <n v="5.8999999999999997E-2"/>
    <n v="0.14596390223911129"/>
    <n v="4.9111173876112257E-3"/>
    <n v="-8.6963902239111296E-2"/>
    <n v="-0.59579047219942827"/>
    <n v="0.10248195111955564"/>
  </r>
  <r>
    <x v="6"/>
    <x v="20"/>
    <s v="13-10"/>
    <x v="6"/>
    <n v="1"/>
    <n v="8.2785913799999999E-2"/>
    <n v="8.5402404979158995"/>
    <n v="1.9072446427444301"/>
    <n v="-8.457454584115899"/>
    <n v="-0.990306372072285"/>
    <n v="4.3115132058579499"/>
  </r>
  <r>
    <x v="7"/>
    <x v="20"/>
    <s v="13-11"/>
    <x v="7"/>
    <n v="1"/>
    <n v="1.43"/>
    <n v="1.3720492097756369"/>
    <n v="0.1198380110274903"/>
    <n v="5.7950790224363002E-2"/>
    <n v="4.2236670384321967E-2"/>
    <n v="1.4010246048878185"/>
  </r>
  <r>
    <x v="8"/>
    <x v="20"/>
    <s v="13-12"/>
    <x v="8"/>
    <n v="1"/>
    <n v="5.59138499E-2"/>
    <n v="0.97446081556795083"/>
    <n v="0.33506518095837962"/>
    <n v="-0.9185469656679508"/>
    <n v="-0.94262073034982796"/>
    <n v="0.51518733273397543"/>
  </r>
  <r>
    <x v="9"/>
    <x v="20"/>
    <s v="13-13"/>
    <x v="9"/>
    <n v="1"/>
    <n v="1.8317390100000001E-2"/>
    <n v="1.3671400195168559"/>
    <n v="0.16597954242229879"/>
    <n v="-1.3488226294168559"/>
    <n v="-0.98660167222193285"/>
    <n v="0.69272870480842796"/>
  </r>
  <r>
    <x v="14"/>
    <x v="21"/>
    <s v="12-3"/>
    <x v="14"/>
    <n v="1"/>
    <n v="0.1273170599"/>
    <n v="5.7182597894211096"/>
    <n v="0.2039426294943282"/>
    <n v="-5.5909427295211094"/>
    <n v="-0.97773499900519745"/>
    <n v="2.9227884246605549"/>
  </r>
  <r>
    <x v="0"/>
    <x v="21"/>
    <s v="12-4"/>
    <x v="0"/>
    <n v="1"/>
    <n v="8.2785913799999999E-2"/>
    <n v="0.84881966635617589"/>
    <n v="0.25614961464749519"/>
    <n v="-0.7660337525561759"/>
    <n v="-0.90246937355329615"/>
    <n v="0.46580279007808795"/>
  </r>
  <r>
    <x v="1"/>
    <x v="21"/>
    <s v="12-5"/>
    <x v="1"/>
    <n v="1"/>
    <n v="1.0179919799999999E-2"/>
    <n v="1.9007949008782521"/>
    <n v="1.8822514752666679"/>
    <n v="-1.890614981078252"/>
    <n v="-0.99464438809505618"/>
    <n v="0.9554874103391261"/>
  </r>
  <r>
    <x v="2"/>
    <x v="21"/>
    <s v="12-6"/>
    <x v="2"/>
    <n v="1"/>
    <n v="8.4989674299999998E-2"/>
    <n v="0.55809963308496435"/>
    <n v="3.5224974826893567E-2"/>
    <n v="-0.47310995878496437"/>
    <n v="-0.84771594664879257"/>
    <n v="0.3215446536924822"/>
  </r>
  <r>
    <x v="3"/>
    <x v="21"/>
    <s v="12-7"/>
    <x v="3"/>
    <n v="1"/>
    <n v="7.3999999999999996E-2"/>
    <n v="1.436436617866115"/>
    <n v="0.1314940966067206"/>
    <n v="-1.3624366178661149"/>
    <n v="-0.94848363020017545"/>
    <n v="0.75521830893305752"/>
  </r>
  <r>
    <x v="4"/>
    <x v="21"/>
    <s v="12-8"/>
    <x v="4"/>
    <n v="1"/>
    <n v="0.4"/>
    <n v="0.9316875906685258"/>
    <n v="1.525859836632782"/>
    <n v="-0.53168759066852578"/>
    <n v="-0.57067153839305418"/>
    <n v="0.66584379533426286"/>
  </r>
  <r>
    <x v="5"/>
    <x v="21"/>
    <s v="12-9"/>
    <x v="5"/>
    <n v="1"/>
    <n v="5.8999999999999997E-2"/>
    <n v="0.14672000933512941"/>
    <n v="5.2540589785822229E-3"/>
    <n v="-8.7720009335129412E-2"/>
    <n v="-0.5978735261307434"/>
    <n v="0.1028600046675647"/>
  </r>
  <r>
    <x v="6"/>
    <x v="21"/>
    <s v="12-10"/>
    <x v="6"/>
    <n v="1"/>
    <n v="8.2785913799999999E-2"/>
    <n v="7.8980689431748674"/>
    <n v="1.9318710186026919"/>
    <n v="-7.8152830293748679"/>
    <n v="-0.98951820826133219"/>
    <n v="3.9904274284874335"/>
  </r>
  <r>
    <x v="7"/>
    <x v="21"/>
    <s v="12-11"/>
    <x v="7"/>
    <n v="1"/>
    <n v="1.5"/>
    <n v="1.436436617866115"/>
    <n v="0.1314940966067206"/>
    <n v="6.3563382133885016E-2"/>
    <n v="4.4250739185632153E-2"/>
    <n v="1.4682183089330576"/>
  </r>
  <r>
    <x v="8"/>
    <x v="21"/>
    <s v="12-12"/>
    <x v="8"/>
    <n v="1"/>
    <n v="5.59138499E-2"/>
    <n v="1.022168488685109"/>
    <n v="0.32535759908591722"/>
    <n v="-0.96625463878510898"/>
    <n v="-0.94529879318435439"/>
    <n v="0.53904116929255452"/>
  </r>
  <r>
    <x v="9"/>
    <x v="21"/>
    <s v="12-13"/>
    <x v="9"/>
    <n v="1"/>
    <n v="1.8317390100000001E-2"/>
    <n v="1.248869034251942"/>
    <n v="0.1906922631177779"/>
    <n v="-1.230551644151942"/>
    <n v="-0.98533281745513701"/>
    <n v="0.63359321217597098"/>
  </r>
  <r>
    <x v="14"/>
    <x v="22"/>
    <s v="11-3"/>
    <x v="14"/>
    <n v="1"/>
    <n v="0.1273170599"/>
    <n v="1.482776378863504"/>
    <n v="-0.44051176055638308"/>
    <n v="-1.355459318963504"/>
    <n v="-0.91413603445882785"/>
    <m/>
  </r>
  <r>
    <x v="0"/>
    <x v="22"/>
    <s v="11-4"/>
    <x v="0"/>
    <n v="1"/>
    <n v="8.2785913799999999E-2"/>
    <n v="0.86081949296947213"/>
    <n v="0.19123620847292261"/>
    <n v="-0.77803357916947213"/>
    <n v="-0.90382895081241399"/>
    <m/>
  </r>
  <r>
    <x v="1"/>
    <x v="22"/>
    <s v="11-5"/>
    <x v="1"/>
    <n v="1"/>
    <n v="1.0179919799999999E-2"/>
    <n v="1.0033264750466431"/>
    <n v="1.2966829903639749"/>
    <n v="-0.99314655524664308"/>
    <n v="-0.98985383117740744"/>
    <m/>
  </r>
  <r>
    <x v="2"/>
    <x v="22"/>
    <s v="11-6"/>
    <x v="2"/>
    <n v="1"/>
    <n v="8.4989674299999998E-2"/>
    <n v="0.48427103285439932"/>
    <n v="3.0687186695301052E-3"/>
    <n v="-0.39928135855439933"/>
    <n v="-0.82449977691407172"/>
    <m/>
  </r>
  <r>
    <x v="3"/>
    <x v="22"/>
    <s v="11-7"/>
    <x v="3"/>
    <n v="1"/>
    <n v="7.3999999999999996E-2"/>
    <n v="1.4929667284397501"/>
    <n v="0.16111843175044371"/>
    <n v="-1.41896672843975"/>
    <n v="-0.95043426046249868"/>
    <m/>
  </r>
  <r>
    <x v="4"/>
    <x v="22"/>
    <s v="11-8"/>
    <x v="4"/>
    <n v="1"/>
    <n v="0.4"/>
    <n v="0.91846844683278894"/>
    <n v="1.4900796712192359"/>
    <n v="-0.51846844683278892"/>
    <n v="-0.56449238797549928"/>
    <m/>
  </r>
  <r>
    <x v="5"/>
    <x v="22"/>
    <s v="11-9"/>
    <x v="5"/>
    <n v="1"/>
    <n v="0.14575647859999999"/>
    <n v="5.9003810893611022E-2"/>
    <n v="2.0330034356978478E-3"/>
    <n v="8.6752667706388967E-2"/>
    <n v="1.4702892303483843"/>
    <m/>
  </r>
  <r>
    <x v="6"/>
    <x v="22"/>
    <s v="11-10"/>
    <x v="6"/>
    <n v="1"/>
    <n v="8.2785913799999999E-2"/>
    <n v="6.8551384578201047"/>
    <n v="2.264951643543208"/>
    <n v="-6.7723525440201051"/>
    <n v="-0.98792352418417451"/>
    <m/>
  </r>
  <r>
    <x v="7"/>
    <x v="22"/>
    <s v="11-11"/>
    <x v="7"/>
    <n v="1"/>
    <n v="1.5"/>
    <n v="1.4929667284397501"/>
    <n v="0.16111843175044371"/>
    <n v="7.0332715602499096E-3"/>
    <n v="4.7109365709711078E-3"/>
    <m/>
  </r>
  <r>
    <x v="8"/>
    <x v="22"/>
    <s v="11-12"/>
    <x v="8"/>
    <n v="1"/>
    <n v="5.59138499E-2"/>
    <n v="1.0618051441262271"/>
    <n v="0.18333361009459381"/>
    <n v="-1.005891294226227"/>
    <n v="-0.94734076190032757"/>
    <m/>
  </r>
  <r>
    <x v="9"/>
    <x v="22"/>
    <s v="11-13"/>
    <x v="9"/>
    <n v="1"/>
    <n v="1.8317390100000001E-2"/>
    <n v="1.6445600632628239"/>
    <n v="0.16167012255267429"/>
    <n v="-1.6262426731628239"/>
    <n v="-0.98886182967154257"/>
    <m/>
  </r>
  <r>
    <x v="14"/>
    <x v="23"/>
    <s v="10-3"/>
    <x v="14"/>
    <n v="1"/>
    <n v="0.1273170599"/>
    <n v="1.49488981268315"/>
    <n v="-0.50122104420667202"/>
    <n v="-1.36757275278315"/>
    <n v="-0.9148318097964151"/>
    <n v="1.0930971018842666"/>
  </r>
  <r>
    <x v="0"/>
    <x v="23"/>
    <s v="10-4"/>
    <x v="0"/>
    <n v="1"/>
    <n v="8.2785913799999999E-2"/>
    <n v="0.88803239473581552"/>
    <n v="8.7148451322973344E-2"/>
    <n v="-0.80524648093581552"/>
    <n v="-0.90677602045742001"/>
    <n v="1.1028081658969693"/>
  </r>
  <r>
    <x v="1"/>
    <x v="23"/>
    <s v="10-5"/>
    <x v="1"/>
    <n v="1"/>
    <n v="1.0179919799999999E-2"/>
    <n v="1.0049371112117369"/>
    <n v="1.3012242441428781"/>
    <n v="-0.99475719141173691"/>
    <n v="-0.98987009267900838"/>
    <n v="1.0102335724615901"/>
  </r>
  <r>
    <x v="2"/>
    <x v="23"/>
    <s v="10-6"/>
    <x v="2"/>
    <n v="1"/>
    <n v="8.4989674299999998E-2"/>
    <n v="0.48772413817421401"/>
    <n v="4.0016934495073174E-3"/>
    <n v="-0.40273446387421402"/>
    <n v="-0.82574232512223567"/>
    <n v="1.2110315404408618"/>
  </r>
  <r>
    <x v="3"/>
    <x v="23"/>
    <s v="10-7"/>
    <x v="3"/>
    <n v="1"/>
    <n v="7.3999999999999996E-2"/>
    <n v="1.4872663025892501"/>
    <n v="0.15746071736613301"/>
    <n v="-1.41326630258925"/>
    <n v="-0.95024428384400961"/>
    <n v="1.0523609739115865"/>
  </r>
  <r>
    <x v="4"/>
    <x v="23"/>
    <s v="10-8"/>
    <x v="4"/>
    <n v="1"/>
    <n v="8.5830794099999996E-2"/>
    <n v="2.186603870863487"/>
    <n v="4.2429347463610219"/>
    <n v="-2.1007730767634869"/>
    <n v="-0.9607469852021685"/>
    <n v="1.0408567660397827"/>
  </r>
  <r>
    <x v="5"/>
    <x v="23"/>
    <s v="10-9"/>
    <x v="5"/>
    <n v="1"/>
    <n v="0.14575647859999999"/>
    <n v="6.6512148197482107E-2"/>
    <n v="2.800582998431595E-3"/>
    <n v="7.9244330402517882E-2"/>
    <n v="1.1914264168288848"/>
    <n v="0.83933005502900659"/>
  </r>
  <r>
    <x v="6"/>
    <x v="23"/>
    <s v="10-10"/>
    <x v="6"/>
    <n v="1"/>
    <n v="8.2785913799999999E-2"/>
    <n v="6.9173903858458754"/>
    <n v="2.2377482776494082"/>
    <n v="-6.834604472045875"/>
    <n v="-0.98803220446118034"/>
    <n v="1.0121127585566365"/>
  </r>
  <r>
    <x v="7"/>
    <x v="23"/>
    <s v="10-11"/>
    <x v="7"/>
    <n v="1"/>
    <n v="2.0739999999999998"/>
    <n v="1.4872663025892501"/>
    <n v="0.15746071736613301"/>
    <n v="0.58673369741074977"/>
    <n v="0.39450480145302708"/>
    <n v="2.5348233945869176"/>
  </r>
  <r>
    <x v="8"/>
    <x v="23"/>
    <s v="10-12"/>
    <x v="8"/>
    <n v="1"/>
    <n v="5.59138499E-2"/>
    <n v="1.0773999733319271"/>
    <n v="0.14830126696523241"/>
    <n v="-1.021486123431927"/>
    <n v="-0.94810297820308742"/>
    <n v="1.0547377478923983"/>
  </r>
  <r>
    <x v="9"/>
    <x v="23"/>
    <s v="10-13"/>
    <x v="9"/>
    <n v="1"/>
    <n v="1.8317390100000001E-2"/>
    <n v="1.622747309608757"/>
    <n v="0.1195943512169209"/>
    <n v="-1.604429919508757"/>
    <n v="-0.98871211186637786"/>
    <n v="1.0114167592347121"/>
  </r>
  <r>
    <x v="14"/>
    <x v="24"/>
    <s v="9-3"/>
    <x v="14"/>
    <n v="1"/>
    <n v="0.1273170599"/>
    <n v="0.94740589565375222"/>
    <n v="-0.10058109883462869"/>
    <n v="-0.82008883575375224"/>
    <n v="-0.86561508590555525"/>
    <n v="1.1552478882156487"/>
  </r>
  <r>
    <x v="0"/>
    <x v="24"/>
    <s v="9-4"/>
    <x v="0"/>
    <n v="1"/>
    <n v="8.2785913799999999E-2"/>
    <n v="1.1434844143863141"/>
    <n v="-0.18906639650912949"/>
    <n v="-1.0606985005863141"/>
    <n v="-0.92760206194464867"/>
    <n v="1.0780484876279537"/>
  </r>
  <r>
    <x v="1"/>
    <x v="24"/>
    <s v="9-5"/>
    <x v="1"/>
    <n v="1"/>
    <n v="1.0179919799999999E-2"/>
    <n v="0.79033987183510879"/>
    <n v="0.96200558254676394"/>
    <n v="-0.78015995203510879"/>
    <n v="-0.98711956695748759"/>
    <n v="1.0130485034170811"/>
  </r>
  <r>
    <x v="2"/>
    <x v="24"/>
    <s v="9-6"/>
    <x v="2"/>
    <n v="1"/>
    <n v="8.4989674299999998E-2"/>
    <n v="0.33207462647603919"/>
    <n v="-2.7281307139488242E-3"/>
    <n v="-0.24708495217603921"/>
    <n v="-0.74406453392146654"/>
    <n v="1.3439694467490189"/>
  </r>
  <r>
    <x v="3"/>
    <x v="24"/>
    <s v="9-7"/>
    <x v="3"/>
    <n v="1"/>
    <n v="7.3999999999999996E-2"/>
    <n v="1.6346780053641941"/>
    <n v="0.22218672923469299"/>
    <n v="-1.560678005364194"/>
    <n v="-0.95473114597665765"/>
    <n v="1.0474152898584175"/>
  </r>
  <r>
    <x v="4"/>
    <x v="24"/>
    <s v="9-8"/>
    <x v="4"/>
    <n v="1"/>
    <n v="8.5830794099999996E-2"/>
    <n v="1.001242778962834"/>
    <n v="0.61866974842656419"/>
    <n v="-0.91541198486283393"/>
    <n v="-0.91427574220419316"/>
    <n v="1.0937619296221701"/>
  </r>
  <r>
    <x v="5"/>
    <x v="24"/>
    <s v="9-9"/>
    <x v="5"/>
    <n v="1"/>
    <n v="0.14575647859999999"/>
    <n v="6.1468346789169577E-2"/>
    <n v="2.5068273655333181E-3"/>
    <n v="8.4288131810830419E-2"/>
    <n v="1.3712444894594362"/>
    <n v="0.72926455324842476"/>
  </r>
  <r>
    <x v="6"/>
    <x v="24"/>
    <s v="9-10"/>
    <x v="6"/>
    <n v="1"/>
    <n v="8.2785913799999999E-2"/>
    <n v="5.5760803059264967"/>
    <n v="1.9719153419969699"/>
    <n v="-5.4932943921264972"/>
    <n v="-0.98515338566555233"/>
    <n v="1.015070358129478"/>
  </r>
  <r>
    <x v="7"/>
    <x v="24"/>
    <s v="9-11"/>
    <x v="7"/>
    <n v="1"/>
    <n v="2.0739999999999998"/>
    <n v="1.6346780053641941"/>
    <n v="0.22218672923469299"/>
    <n v="0.43932199463580579"/>
    <n v="0.26875139519475466"/>
    <n v="3.7209109157380755"/>
  </r>
  <r>
    <x v="8"/>
    <x v="24"/>
    <s v="9-12"/>
    <x v="8"/>
    <n v="1"/>
    <n v="5.59138499E-2"/>
    <n v="1.1545724985248971"/>
    <n v="0.2409989161255815"/>
    <n v="-1.098658648624897"/>
    <n v="-0.95157181556685566"/>
    <n v="1.0508928318818433"/>
  </r>
  <r>
    <x v="9"/>
    <x v="24"/>
    <s v="9-13"/>
    <x v="9"/>
    <n v="1"/>
    <n v="1.8317390100000001E-2"/>
    <n v="0.70671815116325598"/>
    <n v="5.7405037767604479E-2"/>
    <n v="-0.68840076106325598"/>
    <n v="-0.97408105328857109"/>
    <n v="1.0266086139586892"/>
  </r>
  <r>
    <x v="14"/>
    <x v="25"/>
    <s v="8-3"/>
    <x v="14"/>
    <n v="1"/>
    <n v="0.1273170599"/>
    <n v="0.67046686803449584"/>
    <n v="-7.9222449872734815E-2"/>
    <n v="-0.54314980813449587"/>
    <n v="-0.8101068584145914"/>
    <n v="1.2344050536209956"/>
  </r>
  <r>
    <x v="0"/>
    <x v="25"/>
    <s v="8-4"/>
    <x v="0"/>
    <n v="1"/>
    <n v="8.2785913799999999E-2"/>
    <n v="0.69982865455623999"/>
    <n v="0.12814447930001069"/>
    <n v="-0.61704274075623999"/>
    <n v="-0.8817054528118824"/>
    <m/>
  </r>
  <r>
    <x v="1"/>
    <x v="25"/>
    <s v="8-5"/>
    <x v="1"/>
    <n v="1"/>
    <n v="1.0179919799999999E-2"/>
    <n v="0.85364652315840328"/>
    <n v="1.047225350891297"/>
    <n v="-0.84346660335840329"/>
    <n v="-0.98807478326938492"/>
    <m/>
  </r>
  <r>
    <x v="2"/>
    <x v="25"/>
    <s v="8-6"/>
    <x v="2"/>
    <n v="1"/>
    <n v="8.4989674299999998E-2"/>
    <n v="0.31321313066353929"/>
    <n v="-4.261476972954174E-3"/>
    <n v="-0.2282234563635393"/>
    <n v="-0.7286522626942552"/>
    <m/>
  </r>
  <r>
    <x v="3"/>
    <x v="25"/>
    <s v="8-7"/>
    <x v="3"/>
    <n v="1"/>
    <n v="7.3999999999999996E-2"/>
    <n v="1.646850697630877"/>
    <n v="0.21474845151692271"/>
    <n v="-1.5728506976308769"/>
    <n v="-0.95506575058294307"/>
    <m/>
  </r>
  <r>
    <x v="4"/>
    <x v="25"/>
    <s v="8-8"/>
    <x v="4"/>
    <n v="1"/>
    <n v="8.5830794099999996E-2"/>
    <n v="0.31365633886735178"/>
    <n v="0.1827861695251875"/>
    <n v="-0.22782554476735178"/>
    <n v="-0.72635402679906103"/>
    <m/>
  </r>
  <r>
    <x v="5"/>
    <x v="25"/>
    <s v="8-9"/>
    <x v="5"/>
    <n v="1"/>
    <n v="0.14575647859999999"/>
    <n v="5.5518076828868231E-2"/>
    <n v="1.695406881854837E-3"/>
    <n v="9.0238401771131765E-2"/>
    <n v="1.6253877462161963"/>
    <m/>
  </r>
  <r>
    <x v="6"/>
    <x v="25"/>
    <s v="8-10"/>
    <x v="6"/>
    <n v="1"/>
    <n v="8.2785913799999999E-2"/>
    <n v="24.803421335604849"/>
    <n v="-1.823223564977166"/>
    <n v="-24.72063542180485"/>
    <n v="-0.99666231877127531"/>
    <m/>
  </r>
  <r>
    <x v="7"/>
    <x v="25"/>
    <s v="8-11"/>
    <x v="7"/>
    <n v="1"/>
    <n v="2.0739999999999998"/>
    <n v="1.646850697630877"/>
    <n v="0.21474845151692271"/>
    <n v="0.42714930236912285"/>
    <n v="0.25937342285102738"/>
    <m/>
  </r>
  <r>
    <x v="8"/>
    <x v="25"/>
    <s v="8-12"/>
    <x v="8"/>
    <n v="1"/>
    <n v="5.59138499E-2"/>
    <n v="0.1947830764001437"/>
    <n v="3.0900092994465639E-2"/>
    <n v="-0.13886922650014369"/>
    <n v="-0.71294297773007775"/>
    <m/>
  </r>
  <r>
    <x v="9"/>
    <x v="25"/>
    <s v="8-13"/>
    <x v="9"/>
    <n v="1"/>
    <n v="1.8317390100000001E-2"/>
    <n v="0.21441992435908691"/>
    <n v="-2.0566867763083672E-2"/>
    <n v="-0.19610253425908691"/>
    <n v="-0.91457235070503973"/>
    <m/>
  </r>
  <r>
    <x v="14"/>
    <x v="26"/>
    <s v="7-3"/>
    <x v="14"/>
    <n v="1"/>
    <n v="0.1273170599"/>
    <n v="1.4186505192067691"/>
    <n v="-0.27829843291310702"/>
    <n v="-1.2913334593067691"/>
    <n v="-0.9102548103452649"/>
    <m/>
  </r>
  <r>
    <x v="0"/>
    <x v="26"/>
    <s v="7-4"/>
    <x v="0"/>
    <n v="1"/>
    <n v="8.2785913799999999E-2"/>
    <n v="0.77762637976282201"/>
    <n v="0.30432304086812462"/>
    <n v="-0.69484046596282201"/>
    <n v="-0.89354024509141539"/>
    <m/>
  </r>
  <r>
    <x v="1"/>
    <x v="26"/>
    <s v="7-5"/>
    <x v="1"/>
    <n v="1"/>
    <n v="1.0179919799999999E-2"/>
    <n v="0.87065783272999164"/>
    <n v="1.2120961732960991"/>
    <n v="-0.86047791292999165"/>
    <n v="-0.98830778358924265"/>
    <m/>
  </r>
  <r>
    <x v="2"/>
    <x v="26"/>
    <s v="7-6"/>
    <x v="2"/>
    <n v="1"/>
    <n v="8.4989674299999998E-2"/>
    <n v="0.47534059902383552"/>
    <n v="1.58669879014658E-3"/>
    <n v="-0.39035092472383554"/>
    <n v="-0.82120257669019714"/>
    <m/>
  </r>
  <r>
    <x v="3"/>
    <x v="26"/>
    <s v="7-7"/>
    <x v="3"/>
    <n v="1"/>
    <n v="7.0000000000000007E-2"/>
    <n v="1.5181117340485379"/>
    <n v="0.15381256605984039"/>
    <n v="-1.4481117340485379"/>
    <n v="-0.95389008698765387"/>
    <m/>
  </r>
  <r>
    <x v="4"/>
    <x v="26"/>
    <s v="7-8"/>
    <x v="4"/>
    <n v="1"/>
    <n v="0.33240564700000003"/>
    <n v="0.99679751085514523"/>
    <n v="1.704038918941849"/>
    <n v="-0.66439186385514515"/>
    <n v="-0.66652640743972991"/>
    <m/>
  </r>
  <r>
    <x v="5"/>
    <x v="26"/>
    <s v="7-9"/>
    <x v="5"/>
    <n v="1"/>
    <n v="0.14575647859999999"/>
    <n v="5.6740951722282197E-2"/>
    <n v="1.8016356405778889E-3"/>
    <n v="8.9015526877717799E-2"/>
    <n v="1.5688056716673182"/>
    <m/>
  </r>
  <r>
    <x v="6"/>
    <x v="26"/>
    <s v="7-10"/>
    <x v="6"/>
    <n v="1"/>
    <n v="8.2785913799999999E-2"/>
    <n v="13.310232604281881"/>
    <n v="0.4509603044153413"/>
    <n v="-13.22744669048188"/>
    <n v="-0.99378028046081113"/>
    <m/>
  </r>
  <r>
    <x v="7"/>
    <x v="26"/>
    <s v="7-11"/>
    <x v="7"/>
    <n v="1"/>
    <n v="0.17125435831649299"/>
    <n v="1.5181117340485379"/>
    <n v="0.15381256605984039"/>
    <n v="-1.346857375732045"/>
    <n v="-0.88719252050059083"/>
    <m/>
  </r>
  <r>
    <x v="8"/>
    <x v="26"/>
    <s v="7-12"/>
    <x v="8"/>
    <n v="1"/>
    <n v="5.59138499E-2"/>
    <n v="0.78942907234783222"/>
    <n v="0.1638422566323848"/>
    <n v="-0.73351522244783218"/>
    <n v="-0.92917178774059173"/>
    <m/>
  </r>
  <r>
    <x v="9"/>
    <x v="26"/>
    <s v="7-13"/>
    <x v="9"/>
    <n v="1"/>
    <n v="1.8317390100000001E-2"/>
    <n v="1.2801629244521711"/>
    <n v="6.2806969849034375E-2"/>
    <n v="-1.2618455343521711"/>
    <n v="-0.98569136025569659"/>
    <m/>
  </r>
  <r>
    <x v="14"/>
    <x v="27"/>
    <s v="6-3"/>
    <x v="14"/>
    <n v="1"/>
    <n v="0.1273170599"/>
    <n v="1.181776750480934"/>
    <n v="0.1125993030142996"/>
    <n v="-1.054459690580934"/>
    <n v="-0.89226640323717044"/>
    <m/>
  </r>
  <r>
    <x v="0"/>
    <x v="27"/>
    <s v="6-4"/>
    <x v="0"/>
    <n v="1"/>
    <n v="8.2785913799999999E-2"/>
    <n v="0.7627159665782467"/>
    <n v="0.57770876097850143"/>
    <n v="-0.6799300527782467"/>
    <n v="-0.89145905235024736"/>
    <m/>
  </r>
  <r>
    <x v="1"/>
    <x v="27"/>
    <s v="6-5"/>
    <x v="1"/>
    <n v="1"/>
    <n v="1.0179919799999999E-2"/>
    <n v="0.86385247672716137"/>
    <n v="1.28880208440185"/>
    <n v="-0.85367255692716137"/>
    <n v="-0.98821567330735893"/>
    <m/>
  </r>
  <r>
    <x v="2"/>
    <x v="27"/>
    <s v="6-6"/>
    <x v="2"/>
    <n v="1"/>
    <n v="8.4989674299999998E-2"/>
    <n v="0.42124246638225687"/>
    <n v="-4.8181131717378034E-3"/>
    <n v="-0.33625279208225689"/>
    <n v="-0.7982404883583698"/>
    <m/>
  </r>
  <r>
    <x v="3"/>
    <x v="27"/>
    <s v="6-7"/>
    <x v="3"/>
    <n v="1"/>
    <n v="7.3744959799999996E-2"/>
    <n v="1.510261224535187"/>
    <n v="0.17235055251972031"/>
    <n v="-1.436516264735187"/>
    <n v="-0.95117072556590565"/>
    <m/>
  </r>
  <r>
    <x v="4"/>
    <x v="27"/>
    <s v="6-8"/>
    <x v="4"/>
    <n v="1"/>
    <n v="0.5"/>
    <n v="0.33240564724383909"/>
    <n v="0.47494392440826583"/>
    <n v="0.16759435275616091"/>
    <n v="0.50418623794685591"/>
    <m/>
  </r>
  <r>
    <x v="5"/>
    <x v="27"/>
    <s v="6-9"/>
    <x v="5"/>
    <n v="1"/>
    <n v="0.14575647859999999"/>
    <n v="5.5460526873511141E-2"/>
    <n v="1.568231137016096E-3"/>
    <n v="9.0295951726488854E-2"/>
    <n v="1.6281120432271927"/>
    <m/>
  </r>
  <r>
    <x v="6"/>
    <x v="27"/>
    <s v="6-10"/>
    <x v="6"/>
    <n v="1"/>
    <n v="8.2785913799999999E-2"/>
    <n v="33.22311757457198"/>
    <n v="-8.0606149457271261"/>
    <n v="-33.140331660771977"/>
    <n v="-0.99750818346248871"/>
    <m/>
  </r>
  <r>
    <x v="7"/>
    <x v="27"/>
    <s v="6-11"/>
    <x v="7"/>
    <n v="1"/>
    <n v="2.0739999999999998"/>
    <n v="1.510261224535187"/>
    <n v="0.17235055251972031"/>
    <n v="0.56373877546481288"/>
    <n v="0.3732723626260846"/>
    <m/>
  </r>
  <r>
    <x v="8"/>
    <x v="27"/>
    <s v="6-12"/>
    <x v="8"/>
    <n v="1"/>
    <n v="5.59138499E-2"/>
    <n v="0.43818914334971037"/>
    <n v="-1.8536171911517411E-2"/>
    <n v="-0.3822752934497104"/>
    <n v="-0.87239791138463652"/>
    <m/>
  </r>
  <r>
    <x v="9"/>
    <x v="27"/>
    <s v="6-13"/>
    <x v="9"/>
    <n v="1"/>
    <n v="1.8317390100000001E-2"/>
    <n v="0.33946836892633242"/>
    <n v="-1.7888455008642289E-2"/>
    <n v="-0.32115097882633242"/>
    <n v="-0.94604095174482949"/>
    <m/>
  </r>
  <r>
    <x v="14"/>
    <x v="28"/>
    <s v="5-3"/>
    <x v="14"/>
    <n v="1"/>
    <n v="0.1273170599"/>
    <n v="1.382492987259045"/>
    <n v="-0.25543376704217419"/>
    <n v="-1.255175927359045"/>
    <n v="-0.90790762696567373"/>
    <m/>
  </r>
  <r>
    <x v="0"/>
    <x v="28"/>
    <s v="5-4"/>
    <x v="0"/>
    <n v="1"/>
    <n v="8.2785913799999999E-2"/>
    <n v="0.76991573687490666"/>
    <n v="0.30040131361978578"/>
    <n v="-0.68712982307490666"/>
    <n v="-0.89247405938729274"/>
    <m/>
  </r>
  <r>
    <x v="1"/>
    <x v="28"/>
    <s v="5-5"/>
    <x v="1"/>
    <n v="1"/>
    <n v="1.0179919799999999E-2"/>
    <n v="0.86911729818873629"/>
    <n v="1.1945746045425689"/>
    <n v="-0.85893737838873629"/>
    <n v="-0.9882870588110314"/>
    <m/>
  </r>
  <r>
    <x v="2"/>
    <x v="28"/>
    <s v="5-6"/>
    <x v="2"/>
    <n v="1"/>
    <n v="8.4989674299999998E-2"/>
    <n v="0.43934708673806661"/>
    <n v="1.6783776085975599E-3"/>
    <n v="-0.35435741243806662"/>
    <n v="-0.80655459688829167"/>
    <m/>
  </r>
  <r>
    <x v="3"/>
    <x v="28"/>
    <s v="5-7"/>
    <x v="3"/>
    <n v="1"/>
    <n v="0.1"/>
    <n v="1.23285870170572"/>
    <n v="0.13851622307606801"/>
    <n v="-1.1328587017057199"/>
    <n v="-0.91888770395046471"/>
    <m/>
  </r>
  <r>
    <x v="4"/>
    <x v="28"/>
    <s v="5-8"/>
    <x v="4"/>
    <n v="1"/>
    <n v="0.5"/>
    <n v="0.75715247459815427"/>
    <n v="1.196939869181022"/>
    <n v="-0.25715247459815427"/>
    <n v="-0.3396310297138414"/>
    <m/>
  </r>
  <r>
    <x v="5"/>
    <x v="28"/>
    <s v="5-9"/>
    <x v="5"/>
    <n v="1"/>
    <n v="0.14575647859999999"/>
    <n v="5.6652341784789048E-2"/>
    <n v="1.832182244820048E-3"/>
    <n v="8.9104136815210941E-2"/>
    <n v="1.572823541058546"/>
    <m/>
  </r>
  <r>
    <x v="6"/>
    <x v="28"/>
    <s v="5-10"/>
    <x v="6"/>
    <n v="1"/>
    <n v="8.2785913799999999E-2"/>
    <n v="13.019953829681031"/>
    <n v="0.60066598596333243"/>
    <n v="-12.93716791588103"/>
    <n v="-0.99364161233726678"/>
    <m/>
  </r>
  <r>
    <x v="7"/>
    <x v="28"/>
    <s v="5-11"/>
    <x v="7"/>
    <n v="1"/>
    <n v="0.17125435831649299"/>
    <n v="1.23285870170572"/>
    <n v="0.13851622307606801"/>
    <n v="-1.061604343389227"/>
    <n v="-0.86109165788459441"/>
    <m/>
  </r>
  <r>
    <x v="8"/>
    <x v="28"/>
    <s v="5-12"/>
    <x v="8"/>
    <n v="1"/>
    <n v="5.59138499E-2"/>
    <n v="0.78194304974227324"/>
    <n v="0.14810492297616851"/>
    <n v="-0.72602919984227321"/>
    <n v="-0.92849370562417666"/>
    <m/>
  </r>
  <r>
    <x v="9"/>
    <x v="28"/>
    <s v="5-13"/>
    <x v="9"/>
    <n v="1"/>
    <n v="1.8317390100000001E-2"/>
    <n v="1.266619326889197"/>
    <n v="6.6379181287262404E-2"/>
    <n v="-1.248301936789197"/>
    <n v="-0.98553836207048306"/>
    <m/>
  </r>
  <r>
    <x v="14"/>
    <x v="29"/>
    <s v="4-3"/>
    <x v="14"/>
    <n v="1"/>
    <n v="0.1273170599"/>
    <n v="0.60835119938334203"/>
    <n v="-0.16761237962706449"/>
    <n v="-0.48103413948334206"/>
    <n v="-0.79071782873271967"/>
    <m/>
  </r>
  <r>
    <x v="0"/>
    <x v="29"/>
    <s v="4-4"/>
    <x v="0"/>
    <n v="1"/>
    <n v="8.2785913799999999E-2"/>
    <n v="0.71128981037932648"/>
    <n v="-9.2785238535680152E-3"/>
    <n v="-0.62850389657932648"/>
    <n v="-0.8836115566510776"/>
    <m/>
  </r>
  <r>
    <x v="1"/>
    <x v="29"/>
    <s v="4-5"/>
    <x v="1"/>
    <n v="1"/>
    <n v="1.0179919799999999E-2"/>
    <n v="0.81950819792681373"/>
    <n v="0.96966483384916236"/>
    <n v="-0.80932827812681374"/>
    <n v="-0.98757801346496221"/>
    <m/>
  </r>
  <r>
    <x v="2"/>
    <x v="29"/>
    <s v="4-6"/>
    <x v="2"/>
    <n v="1"/>
    <n v="8.4989674299999998E-2"/>
    <n v="0.33140052855825131"/>
    <n v="-2.229195092243892E-3"/>
    <n v="-0.24641085425825132"/>
    <n v="-0.74354393859978085"/>
    <m/>
  </r>
  <r>
    <x v="3"/>
    <x v="29"/>
    <s v="4-7"/>
    <x v="3"/>
    <n v="1"/>
    <n v="7.3744959799999996E-2"/>
    <n v="1.6405423517106119"/>
    <n v="0.2097671609907939"/>
    <n v="-1.566797391910612"/>
    <n v="-0.95504842668456247"/>
    <m/>
  </r>
  <r>
    <x v="4"/>
    <x v="29"/>
    <s v="4-8"/>
    <x v="4"/>
    <n v="1"/>
    <n v="0.35255144039651398"/>
    <n v="0.57512283853023061"/>
    <n v="0.86383418015576252"/>
    <n v="-0.22257139813371662"/>
    <n v="-0.3869980171584117"/>
    <m/>
  </r>
  <r>
    <x v="5"/>
    <x v="29"/>
    <s v="4-9"/>
    <x v="5"/>
    <n v="1"/>
    <n v="0.14575647859999999"/>
    <n v="5.6120445379452717E-2"/>
    <n v="1.806112178229599E-3"/>
    <n v="8.9636033220547279E-2"/>
    <n v="1.5972081585326401"/>
    <m/>
  </r>
  <r>
    <x v="6"/>
    <x v="29"/>
    <s v="4-10"/>
    <x v="6"/>
    <n v="1"/>
    <n v="8.2785913799999999E-2"/>
    <n v="10.623241342876589"/>
    <n v="3.253877040360222"/>
    <n v="-10.540455429076589"/>
    <n v="-0.99220709469661894"/>
    <m/>
  </r>
  <r>
    <x v="7"/>
    <x v="29"/>
    <s v="4-11"/>
    <x v="7"/>
    <n v="1"/>
    <n v="0.17125435831649299"/>
    <n v="1.6405423517106119"/>
    <n v="0.2097671609907939"/>
    <n v="-1.469287993394119"/>
    <n v="-0.89561113241732282"/>
    <m/>
  </r>
  <r>
    <x v="8"/>
    <x v="29"/>
    <s v="4-12"/>
    <x v="8"/>
    <n v="1"/>
    <n v="5.59138499E-2"/>
    <n v="0.69985932528551276"/>
    <n v="0.16009720343921111"/>
    <n v="-0.64394547538551272"/>
    <n v="-0.92010701596754518"/>
    <m/>
  </r>
  <r>
    <x v="9"/>
    <x v="29"/>
    <s v="4-13"/>
    <x v="9"/>
    <n v="1"/>
    <n v="1.8317390100000001E-2"/>
    <n v="0.47428191392319952"/>
    <n v="6.9908268955164249E-2"/>
    <n v="-0.45596452382319952"/>
    <n v="-0.96137868731177012"/>
    <m/>
  </r>
  <r>
    <x v="14"/>
    <x v="30"/>
    <s v="3-3"/>
    <x v="14"/>
    <n v="1"/>
    <n v="0.1273170599"/>
    <n v="0.7535261664604942"/>
    <n v="-0.13524002480148969"/>
    <n v="-0.62620910656049422"/>
    <n v="-0.83103830289259772"/>
    <m/>
  </r>
  <r>
    <x v="0"/>
    <x v="30"/>
    <s v="3-4"/>
    <x v="0"/>
    <n v="1"/>
    <n v="8.2785913799999999E-2"/>
    <n v="0.78805442290509919"/>
    <n v="-0.15090825463485921"/>
    <n v="-0.7052685091050992"/>
    <n v="-0.89494898906243503"/>
    <m/>
  </r>
  <r>
    <x v="1"/>
    <x v="30"/>
    <s v="3-5"/>
    <x v="1"/>
    <n v="1"/>
    <n v="1.0179919799999999E-2"/>
    <n v="0.79573992465864762"/>
    <n v="0.92593001023163168"/>
    <n v="-0.78556000485864763"/>
    <n v="-0.98720697619342535"/>
    <m/>
  </r>
  <r>
    <x v="2"/>
    <x v="30"/>
    <s v="3-6"/>
    <x v="2"/>
    <n v="1"/>
    <n v="8.4989674299999998E-2"/>
    <n v="0.1828716668008637"/>
    <n v="-4.1670490095577451E-3"/>
    <n v="-9.7881992500863699E-2"/>
    <n v="-0.5352496327790971"/>
    <m/>
  </r>
  <r>
    <x v="3"/>
    <x v="30"/>
    <s v="3-7"/>
    <x v="3"/>
    <n v="1"/>
    <n v="0.17125435829999999"/>
    <n v="1.112050750123611"/>
    <n v="0.18908690436177639"/>
    <n v="-0.94079639182361097"/>
    <n v="-0.84600131038896909"/>
    <m/>
  </r>
  <r>
    <x v="4"/>
    <x v="30"/>
    <s v="3-8"/>
    <x v="4"/>
    <n v="1"/>
    <n v="8.5830794099999996E-2"/>
    <n v="0.35255144039651398"/>
    <n v="0.54106880102555976"/>
    <n v="-0.26672064629651399"/>
    <n v="-0.75654391312806368"/>
    <m/>
  </r>
  <r>
    <x v="5"/>
    <x v="30"/>
    <s v="3-9"/>
    <x v="5"/>
    <n v="1"/>
    <n v="0.14575647859999999"/>
    <n v="5.6525536461148398E-2"/>
    <n v="1.6816617057555079E-3"/>
    <n v="8.9230942138851591E-2"/>
    <n v="1.5785952283740383"/>
    <m/>
  </r>
  <r>
    <x v="6"/>
    <x v="30"/>
    <s v="3-10"/>
    <x v="6"/>
    <n v="1"/>
    <n v="8.2785913799999999E-2"/>
    <n v="11.02811811075297"/>
    <n v="3.170664117736854"/>
    <n v="-10.94533219695297"/>
    <n v="-0.99249319666614011"/>
    <m/>
  </r>
  <r>
    <x v="7"/>
    <x v="30"/>
    <s v="3-11"/>
    <x v="7"/>
    <n v="1"/>
    <n v="0.17125435831649299"/>
    <n v="1.112050750123611"/>
    <n v="0.18908690436177639"/>
    <n v="-0.94079639180711805"/>
    <n v="-0.84600131037413806"/>
    <m/>
  </r>
  <r>
    <x v="8"/>
    <x v="30"/>
    <s v="3-12"/>
    <x v="8"/>
    <n v="1"/>
    <n v="5.59138499E-2"/>
    <n v="0.72286092239078614"/>
    <n v="0.15968590616073131"/>
    <n v="-0.66694707249078611"/>
    <n v="-0.92264922868555288"/>
    <m/>
  </r>
  <r>
    <x v="9"/>
    <x v="30"/>
    <s v="3-13"/>
    <x v="9"/>
    <n v="1"/>
    <n v="1.8317390100000001E-2"/>
    <n v="0.43692388581242569"/>
    <n v="5.0416012252758061E-2"/>
    <n v="-0.4186064957124257"/>
    <n v="-0.95807647351222225"/>
    <m/>
  </r>
  <r>
    <x v="14"/>
    <x v="31"/>
    <s v="2-3"/>
    <x v="14"/>
    <n v="1"/>
    <n v="0.1273170599"/>
    <n v="0.54326112889649103"/>
    <n v="-5.6223194655683949E-2"/>
    <n v="-0.41594406899649106"/>
    <n v="-0.76564297880355425"/>
    <m/>
  </r>
  <r>
    <x v="0"/>
    <x v="31"/>
    <s v="2-4"/>
    <x v="0"/>
    <n v="1"/>
    <n v="8.2785913799999999E-2"/>
    <n v="0.93116608569032011"/>
    <n v="-0.22706425381805731"/>
    <n v="-0.84838017189032011"/>
    <n v="-0.91109436321595982"/>
    <m/>
  </r>
  <r>
    <x v="1"/>
    <x v="31"/>
    <s v="2-5"/>
    <x v="1"/>
    <n v="1"/>
    <n v="1.0179919799999999E-2"/>
    <n v="9.1303654695546632E-2"/>
    <n v="-7.8201561632186244E-3"/>
    <n v="-8.112373489554664E-2"/>
    <n v="-0.8885047938776921"/>
    <m/>
  </r>
  <r>
    <x v="2"/>
    <x v="31"/>
    <s v="2-6"/>
    <x v="2"/>
    <n v="1"/>
    <n v="68.514657"/>
    <n v="8.4989674315505997E-2"/>
    <n v="-7.5627310158919081E-3"/>
    <n v="68.429667325684491"/>
    <n v="805.15271857207006"/>
    <m/>
  </r>
  <r>
    <x v="3"/>
    <x v="31"/>
    <s v="2-7"/>
    <x v="3"/>
    <n v="1"/>
    <n v="7.3744959799999996E-2"/>
    <n v="0.17125435831649349"/>
    <n v="-4.144486710594324E-3"/>
    <n v="-9.7509398516493498E-2"/>
    <n v="-0.56938345671931656"/>
    <m/>
  </r>
  <r>
    <x v="4"/>
    <x v="31"/>
    <s v="2-8"/>
    <x v="4"/>
    <n v="1"/>
    <n v="8.5830794099999996E-2"/>
    <n v="1.003528202251623"/>
    <n v="0.22848314508817111"/>
    <n v="-0.91769740815162293"/>
    <n v="-0.91447096961757435"/>
    <m/>
  </r>
  <r>
    <x v="5"/>
    <x v="31"/>
    <s v="2-9"/>
    <x v="5"/>
    <n v="1"/>
    <n v="0.14575647859999999"/>
    <n v="6.1265652361425997E-2"/>
    <n v="2.5363575217561048E-3"/>
    <n v="8.4490826238573985E-2"/>
    <n v="1.3790896363942253"/>
    <m/>
  </r>
  <r>
    <x v="6"/>
    <x v="31"/>
    <s v="2-10"/>
    <x v="6"/>
    <n v="1"/>
    <n v="8.2785913799999999E-2"/>
    <n v="5.0236321152196766"/>
    <n v="1.893677754178642"/>
    <n v="-4.9408462014196761"/>
    <n v="-0.98352070535794389"/>
    <m/>
  </r>
  <r>
    <x v="7"/>
    <x v="31"/>
    <s v="2-11"/>
    <x v="7"/>
    <n v="1"/>
    <n v="2.0744758999999999"/>
    <n v="0.17125435831649299"/>
    <n v="-4.144486710594324E-3"/>
    <n v="1.903221541683507"/>
    <n v="11.113419596400504"/>
    <m/>
  </r>
  <r>
    <x v="8"/>
    <x v="31"/>
    <s v="2-12"/>
    <x v="8"/>
    <n v="1"/>
    <n v="5.59138499E-2"/>
    <n v="0.27792963832979112"/>
    <n v="3.2221696922389131E-2"/>
    <n v="-0.22201578842979111"/>
    <n v="-0.79882012499274124"/>
    <m/>
  </r>
  <r>
    <x v="9"/>
    <x v="31"/>
    <s v="2-13"/>
    <x v="9"/>
    <n v="1"/>
    <n v="1.8317390100000001E-2"/>
    <n v="0.14248390038419509"/>
    <n v="-3.001989933816409E-2"/>
    <n v="-0.12416651028419509"/>
    <n v="-0.87144238717069933"/>
    <m/>
  </r>
  <r>
    <x v="14"/>
    <x v="32"/>
    <s v="1-3"/>
    <x v="14"/>
    <n v="1"/>
    <n v="0.1273170599"/>
    <n v="0.54559001790384487"/>
    <n v="-6.4887504425149803E-2"/>
    <n v="-0.4182729580038449"/>
    <n v="-0.76664334807819301"/>
    <m/>
  </r>
  <r>
    <x v="0"/>
    <x v="32"/>
    <s v="1-4"/>
    <x v="0"/>
    <n v="1"/>
    <n v="8.2785913799999999E-2"/>
    <n v="0.79153095369115256"/>
    <n v="-0.1933119787171248"/>
    <n v="-0.70874503989115256"/>
    <n v="-0.89541038993618149"/>
    <m/>
  </r>
  <r>
    <x v="1"/>
    <x v="32"/>
    <s v="1-5"/>
    <x v="1"/>
    <n v="1"/>
    <n v="1.0179919799999999E-2"/>
    <n v="9.0435877703694142E-2"/>
    <n v="-1.107125618164316E-2"/>
    <n v="-8.0255957903694136E-2"/>
    <n v="-0.88743494221006303"/>
    <m/>
  </r>
  <r>
    <x v="2"/>
    <x v="32"/>
    <s v="1-6"/>
    <x v="2"/>
    <n v="1"/>
    <n v="68.514657"/>
    <n v="8.5830794105704294E-2"/>
    <n v="-7.3283706343891496E-3"/>
    <n v="68.428826205894296"/>
    <n v="797.25262848694217"/>
    <m/>
  </r>
  <r>
    <x v="3"/>
    <x v="32"/>
    <s v="1-7"/>
    <x v="3"/>
    <n v="1"/>
    <n v="7.3744959799999996E-2"/>
    <n v="0.1666815491869727"/>
    <n v="-4.8112761104129953E-3"/>
    <n v="-9.2936589386972704E-2"/>
    <n v="-0.55756974806325077"/>
    <m/>
  </r>
  <r>
    <x v="4"/>
    <x v="32"/>
    <s v="1-8"/>
    <x v="4"/>
    <n v="1"/>
    <n v="0.2304659177250119"/>
    <n v="1.3100138442975391"/>
    <n v="0.42449099637127319"/>
    <n v="-1.0795479265725272"/>
    <n v="-0.82407367774911322"/>
    <m/>
  </r>
  <r>
    <x v="5"/>
    <x v="32"/>
    <s v="1-9"/>
    <x v="5"/>
    <n v="1"/>
    <n v="0.14575647859999999"/>
    <n v="6.0504496515400977E-2"/>
    <n v="2.132706357981168E-3"/>
    <n v="8.5251982084599012E-2"/>
    <n v="1.4090189489123135"/>
    <m/>
  </r>
  <r>
    <x v="6"/>
    <x v="32"/>
    <s v="1-10"/>
    <x v="6"/>
    <n v="1"/>
    <n v="8.2785913799999999E-2"/>
    <n v="4.9404500580629263"/>
    <n v="1.8116594682678511"/>
    <n v="-4.8576641442629267"/>
    <n v="-0.98324324447630207"/>
    <m/>
  </r>
  <r>
    <x v="7"/>
    <x v="32"/>
    <s v="1-11"/>
    <x v="7"/>
    <n v="1"/>
    <n v="2.0744758999999999"/>
    <n v="0.1666815491869727"/>
    <n v="-4.8112761104129953E-3"/>
    <n v="1.9077943508130273"/>
    <n v="11.445744055768198"/>
    <m/>
  </r>
  <r>
    <x v="8"/>
    <x v="32"/>
    <s v="1-12"/>
    <x v="8"/>
    <n v="1"/>
    <n v="5.59138499E-2"/>
    <n v="0.30205560782765928"/>
    <n v="3.996672373835003E-2"/>
    <n v="-0.24614175792765927"/>
    <n v="-0.8148888865129027"/>
    <m/>
  </r>
  <r>
    <x v="9"/>
    <x v="32"/>
    <s v="1-13"/>
    <x v="9"/>
    <n v="1"/>
    <n v="1.8317390100000001E-2"/>
    <n v="0.15046712008549359"/>
    <n v="-3.6102372379841631E-2"/>
    <n v="-0.1321497299854936"/>
    <n v="-0.87826317078713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38" firstHeaderRow="1" firstDataRow="2" firstDataCol="1"/>
  <pivotFields count="11">
    <pivotField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16">
        <item x="14"/>
        <item x="8"/>
        <item x="0"/>
        <item x="1"/>
        <item x="2"/>
        <item x="4"/>
        <item x="5"/>
        <item x="10"/>
        <item x="3"/>
        <item x="6"/>
        <item x="7"/>
        <item x="11"/>
        <item x="13"/>
        <item x="12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Average of mean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tabSelected="1" workbookViewId="0">
      <pane ySplit="3" topLeftCell="A4" activePane="bottomLeft" state="frozen"/>
      <selection pane="bottomLeft" activeCell="N9" sqref="N9"/>
    </sheetView>
  </sheetViews>
  <sheetFormatPr baseColWidth="10" defaultRowHeight="15" x14ac:dyDescent="0"/>
  <cols>
    <col min="1" max="1" width="8.5" style="41" bestFit="1" customWidth="1"/>
    <col min="2" max="2" width="11.5" style="41" bestFit="1" customWidth="1"/>
    <col min="3" max="3" width="5.33203125" style="41" bestFit="1" customWidth="1"/>
    <col min="4" max="4" width="10.1640625" style="41" bestFit="1" customWidth="1"/>
    <col min="5" max="5" width="3" style="41" bestFit="1" customWidth="1"/>
    <col min="6" max="6" width="6.83203125" style="42" bestFit="1" customWidth="1"/>
    <col min="7" max="7" width="8.1640625" style="42" bestFit="1" customWidth="1"/>
    <col min="8" max="8" width="6.33203125" style="43" bestFit="1" customWidth="1"/>
    <col min="9" max="9" width="13.1640625" style="43" customWidth="1"/>
    <col min="10" max="10" width="13.1640625" style="41" customWidth="1"/>
    <col min="11" max="11" width="10.83203125" style="45" customWidth="1"/>
    <col min="13" max="13" width="10.83203125" style="42" customWidth="1"/>
  </cols>
  <sheetData>
    <row r="1" spans="1:13" s="41" customFormat="1">
      <c r="A1" s="66" t="s">
        <v>1</v>
      </c>
      <c r="F1" s="42"/>
      <c r="G1" s="42"/>
      <c r="H1" s="43"/>
      <c r="I1" s="43"/>
      <c r="K1" s="45"/>
      <c r="M1" s="42"/>
    </row>
    <row r="2" spans="1:13">
      <c r="G2" s="42" t="s">
        <v>0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s="42" t="s">
        <v>7</v>
      </c>
      <c r="G3" s="42" t="s">
        <v>8</v>
      </c>
      <c r="H3" s="43" t="s">
        <v>9</v>
      </c>
      <c r="I3" s="43" t="s">
        <v>10</v>
      </c>
      <c r="J3" t="s">
        <v>11</v>
      </c>
      <c r="K3" s="58" t="s">
        <v>50</v>
      </c>
    </row>
    <row r="4" spans="1:13" s="41" customFormat="1">
      <c r="A4" s="52">
        <v>4</v>
      </c>
      <c r="B4" s="52">
        <v>33</v>
      </c>
      <c r="C4" s="41" t="str">
        <f t="shared" ref="C4:C67" si="0">B4&amp;"-"&amp;A4</f>
        <v>33-4</v>
      </c>
      <c r="D4" s="41" t="s">
        <v>13</v>
      </c>
      <c r="E4" s="41">
        <v>1</v>
      </c>
      <c r="F4" s="42">
        <v>0.21</v>
      </c>
      <c r="G4" s="42">
        <v>0.19834925554956581</v>
      </c>
      <c r="H4" s="43">
        <v>1.4194890318261399E-3</v>
      </c>
      <c r="I4" s="42">
        <f t="shared" ref="I4:I67" si="1">F4-G4</f>
        <v>1.1650744450434181E-2</v>
      </c>
      <c r="J4" s="45">
        <f t="shared" ref="J4:J67" si="2">I4/F4</f>
        <v>5.5479735478258005E-2</v>
      </c>
      <c r="K4" s="42">
        <f t="shared" ref="K4:K67" si="3">(F4+G4)/2</f>
        <v>0.2041746277747829</v>
      </c>
    </row>
    <row r="5" spans="1:13" s="41" customFormat="1">
      <c r="A5" s="52">
        <v>5</v>
      </c>
      <c r="B5" s="52">
        <f t="shared" ref="B5:B17" si="4">B4</f>
        <v>33</v>
      </c>
      <c r="C5" s="41" t="str">
        <f t="shared" si="0"/>
        <v>33-5</v>
      </c>
      <c r="D5" s="41" t="s">
        <v>14</v>
      </c>
      <c r="E5" s="41">
        <v>1</v>
      </c>
      <c r="F5" s="42">
        <v>0.23</v>
      </c>
      <c r="G5" s="42">
        <v>0.21795293164012541</v>
      </c>
      <c r="H5" s="43">
        <v>0.104509829498645</v>
      </c>
      <c r="I5" s="42">
        <f t="shared" si="1"/>
        <v>1.2047068359874596E-2</v>
      </c>
      <c r="J5" s="45">
        <f t="shared" si="2"/>
        <v>5.2378558086411287E-2</v>
      </c>
      <c r="K5" s="42">
        <f t="shared" si="3"/>
        <v>0.2239764658200627</v>
      </c>
    </row>
    <row r="6" spans="1:13" s="41" customFormat="1">
      <c r="A6" s="52">
        <v>6</v>
      </c>
      <c r="B6" s="52">
        <f t="shared" si="4"/>
        <v>33</v>
      </c>
      <c r="C6" s="41" t="str">
        <f t="shared" si="0"/>
        <v>33-6</v>
      </c>
      <c r="D6" s="41" t="s">
        <v>15</v>
      </c>
      <c r="E6" s="41">
        <v>1</v>
      </c>
      <c r="F6" s="42">
        <v>0.09</v>
      </c>
      <c r="G6" s="42">
        <v>0.1348132930644057</v>
      </c>
      <c r="H6" s="43">
        <v>1.354358410987404E-3</v>
      </c>
      <c r="I6" s="42">
        <f t="shared" si="1"/>
        <v>-4.4813293064405707E-2</v>
      </c>
      <c r="J6" s="45">
        <f t="shared" si="2"/>
        <v>-0.49792547849339674</v>
      </c>
      <c r="K6" s="42">
        <f t="shared" si="3"/>
        <v>0.11240664653220285</v>
      </c>
    </row>
    <row r="7" spans="1:13" s="41" customFormat="1">
      <c r="A7" s="52">
        <v>7</v>
      </c>
      <c r="B7" s="52">
        <f t="shared" si="4"/>
        <v>33</v>
      </c>
      <c r="C7" s="41" t="str">
        <f t="shared" si="0"/>
        <v>33-7</v>
      </c>
      <c r="D7" s="41" t="s">
        <v>16</v>
      </c>
      <c r="E7" s="41">
        <v>1</v>
      </c>
      <c r="F7" s="42">
        <v>0.25</v>
      </c>
      <c r="G7" s="42">
        <v>9.0287444175849545E-3</v>
      </c>
      <c r="H7" s="43">
        <v>1.042601538106901E-3</v>
      </c>
      <c r="I7" s="42">
        <f t="shared" si="1"/>
        <v>0.24097125558241506</v>
      </c>
      <c r="J7" s="45">
        <f t="shared" si="2"/>
        <v>0.96388502232966022</v>
      </c>
      <c r="K7" s="42">
        <f t="shared" si="3"/>
        <v>0.12951437220879247</v>
      </c>
    </row>
    <row r="8" spans="1:13" s="41" customFormat="1">
      <c r="A8" s="52">
        <v>8</v>
      </c>
      <c r="B8" s="52">
        <f t="shared" si="4"/>
        <v>33</v>
      </c>
      <c r="C8" s="41" t="str">
        <f t="shared" si="0"/>
        <v>33-8</v>
      </c>
      <c r="D8" s="41" t="s">
        <v>17</v>
      </c>
      <c r="E8" s="41">
        <v>1</v>
      </c>
      <c r="F8" s="42">
        <v>0.20200000000000001</v>
      </c>
      <c r="G8" s="42">
        <v>0.31814388381834002</v>
      </c>
      <c r="H8" s="43">
        <v>0.1516989991663405</v>
      </c>
      <c r="I8" s="42">
        <f t="shared" si="1"/>
        <v>-0.11614388381834001</v>
      </c>
      <c r="J8" s="45">
        <f t="shared" si="2"/>
        <v>-0.57496972187297035</v>
      </c>
      <c r="K8" s="42">
        <f t="shared" si="3"/>
        <v>0.26007194190917005</v>
      </c>
    </row>
    <row r="9" spans="1:13" s="41" customFormat="1">
      <c r="A9" s="52">
        <v>9</v>
      </c>
      <c r="B9" s="52">
        <f t="shared" si="4"/>
        <v>33</v>
      </c>
      <c r="C9" s="41" t="str">
        <f t="shared" si="0"/>
        <v>33-9</v>
      </c>
      <c r="D9" s="41" t="s">
        <v>18</v>
      </c>
      <c r="E9" s="41">
        <v>1</v>
      </c>
      <c r="F9" s="42">
        <v>0.06</v>
      </c>
      <c r="G9" s="42">
        <v>5.1518704413578198E-2</v>
      </c>
      <c r="H9" s="43">
        <v>6.2923372681345738E-4</v>
      </c>
      <c r="I9" s="42">
        <f t="shared" si="1"/>
        <v>8.4812955864217998E-3</v>
      </c>
      <c r="J9" s="45">
        <f t="shared" si="2"/>
        <v>0.14135492644036335</v>
      </c>
      <c r="K9" s="42">
        <f t="shared" si="3"/>
        <v>5.5759352206789098E-2</v>
      </c>
    </row>
    <row r="10" spans="1:13" s="41" customFormat="1">
      <c r="A10" s="49">
        <v>10</v>
      </c>
      <c r="B10" s="52">
        <f t="shared" si="4"/>
        <v>33</v>
      </c>
      <c r="C10" s="41" t="str">
        <f t="shared" si="0"/>
        <v>33-10</v>
      </c>
      <c r="D10" s="41" t="s">
        <v>19</v>
      </c>
      <c r="E10" s="41">
        <v>1</v>
      </c>
      <c r="F10" s="42">
        <v>0.55000000000000027</v>
      </c>
      <c r="G10" s="42">
        <v>0.31420432202190418</v>
      </c>
      <c r="H10" s="43">
        <v>-2.264337602917443E-2</v>
      </c>
      <c r="I10" s="42">
        <f t="shared" si="1"/>
        <v>0.23579567797809609</v>
      </c>
      <c r="J10" s="45">
        <f t="shared" si="2"/>
        <v>0.42871941450562906</v>
      </c>
      <c r="K10" s="42">
        <f t="shared" si="3"/>
        <v>0.43210216101095222</v>
      </c>
    </row>
    <row r="11" spans="1:13" s="41" customFormat="1">
      <c r="A11" s="52">
        <v>11</v>
      </c>
      <c r="B11" s="52">
        <f t="shared" si="4"/>
        <v>33</v>
      </c>
      <c r="C11" s="41" t="str">
        <f t="shared" si="0"/>
        <v>33-11</v>
      </c>
      <c r="D11" s="41" t="s">
        <v>20</v>
      </c>
      <c r="E11" s="41">
        <v>1</v>
      </c>
      <c r="F11" s="42">
        <v>0.43099999999999999</v>
      </c>
      <c r="G11" s="42">
        <v>0.89256707442093874</v>
      </c>
      <c r="H11" s="43">
        <v>0.97818482352350777</v>
      </c>
      <c r="I11" s="42">
        <f t="shared" si="1"/>
        <v>-0.46156707442093875</v>
      </c>
      <c r="J11" s="45">
        <f t="shared" si="2"/>
        <v>-1.0709212863594866</v>
      </c>
      <c r="K11" s="42">
        <f t="shared" si="3"/>
        <v>0.66178353721046934</v>
      </c>
    </row>
    <row r="12" spans="1:13" s="41" customFormat="1">
      <c r="A12" s="52">
        <v>12</v>
      </c>
      <c r="B12" s="52">
        <f t="shared" si="4"/>
        <v>33</v>
      </c>
      <c r="C12" s="41" t="str">
        <f t="shared" si="0"/>
        <v>33-12</v>
      </c>
      <c r="D12" s="41" t="s">
        <v>21</v>
      </c>
      <c r="E12" s="41">
        <v>1</v>
      </c>
      <c r="F12" s="42">
        <v>0.124</v>
      </c>
      <c r="G12" s="42">
        <v>0.10550664452924149</v>
      </c>
      <c r="H12" s="43">
        <v>1.367745468265155E-2</v>
      </c>
      <c r="I12" s="42">
        <f t="shared" si="1"/>
        <v>1.8493355470758505E-2</v>
      </c>
      <c r="J12" s="45">
        <f t="shared" si="2"/>
        <v>0.14913996347385891</v>
      </c>
      <c r="K12" s="42">
        <f t="shared" si="3"/>
        <v>0.11475332226462075</v>
      </c>
    </row>
    <row r="13" spans="1:13" s="41" customFormat="1">
      <c r="A13" s="52">
        <v>13</v>
      </c>
      <c r="B13" s="52">
        <f t="shared" si="4"/>
        <v>33</v>
      </c>
      <c r="C13" s="41" t="str">
        <f t="shared" si="0"/>
        <v>33-13</v>
      </c>
      <c r="D13" s="41" t="s">
        <v>6</v>
      </c>
      <c r="E13" s="41">
        <v>1</v>
      </c>
      <c r="F13" s="42">
        <v>0.107</v>
      </c>
      <c r="G13" s="42">
        <v>0.10645240500963719</v>
      </c>
      <c r="H13" s="43">
        <v>1.151590956858657E-5</v>
      </c>
      <c r="I13" s="42">
        <f t="shared" si="1"/>
        <v>5.4759499036280412E-4</v>
      </c>
      <c r="J13" s="45">
        <f t="shared" si="2"/>
        <v>5.1177101903065805E-3</v>
      </c>
      <c r="K13" s="42">
        <f t="shared" si="3"/>
        <v>0.1067262025048186</v>
      </c>
    </row>
    <row r="14" spans="1:13" s="41" customFormat="1">
      <c r="A14" s="52">
        <v>14</v>
      </c>
      <c r="B14" s="52">
        <f t="shared" si="4"/>
        <v>33</v>
      </c>
      <c r="C14" s="41" t="str">
        <f t="shared" si="0"/>
        <v>33-14</v>
      </c>
      <c r="D14" s="41" t="s">
        <v>22</v>
      </c>
      <c r="E14" s="41">
        <v>1</v>
      </c>
      <c r="F14" s="42">
        <v>0.14199999999999999</v>
      </c>
      <c r="G14" s="42">
        <v>0.1002310742908646</v>
      </c>
      <c r="H14" s="43">
        <v>-2.696219392954808E-2</v>
      </c>
      <c r="I14" s="42">
        <f t="shared" si="1"/>
        <v>4.1768925709135388E-2</v>
      </c>
      <c r="J14" s="45">
        <f t="shared" si="2"/>
        <v>0.2941473641488408</v>
      </c>
      <c r="K14" s="42">
        <f t="shared" si="3"/>
        <v>0.1211155371454323</v>
      </c>
    </row>
    <row r="15" spans="1:13" s="41" customFormat="1">
      <c r="A15" s="52">
        <v>15</v>
      </c>
      <c r="B15" s="52">
        <f t="shared" si="4"/>
        <v>33</v>
      </c>
      <c r="C15" s="41" t="str">
        <f t="shared" si="0"/>
        <v>33-15</v>
      </c>
      <c r="D15" s="41" t="s">
        <v>23</v>
      </c>
      <c r="E15" s="41">
        <v>1</v>
      </c>
      <c r="F15" s="42">
        <v>0.34</v>
      </c>
      <c r="G15" s="42">
        <v>0.21465911141878399</v>
      </c>
      <c r="H15" s="43">
        <v>2.5418564363305831E-2</v>
      </c>
      <c r="I15" s="42">
        <f t="shared" si="1"/>
        <v>0.12534088858121603</v>
      </c>
      <c r="J15" s="45">
        <f t="shared" si="2"/>
        <v>0.36864967229769419</v>
      </c>
      <c r="K15" s="42">
        <f t="shared" si="3"/>
        <v>0.27732955570939199</v>
      </c>
    </row>
    <row r="16" spans="1:13" s="41" customFormat="1">
      <c r="A16" s="52">
        <v>16</v>
      </c>
      <c r="B16" s="52">
        <f t="shared" si="4"/>
        <v>33</v>
      </c>
      <c r="C16" s="41" t="str">
        <f t="shared" si="0"/>
        <v>33-16</v>
      </c>
      <c r="D16" s="41" t="s">
        <v>24</v>
      </c>
      <c r="E16" s="41">
        <v>1</v>
      </c>
      <c r="F16" s="42">
        <v>0.1</v>
      </c>
      <c r="G16" s="42">
        <v>2.3459817139552741</v>
      </c>
      <c r="H16" s="43">
        <v>0.6319445957895381</v>
      </c>
      <c r="I16" s="42">
        <f t="shared" si="1"/>
        <v>-2.245981713955274</v>
      </c>
      <c r="J16" s="45">
        <f t="shared" si="2"/>
        <v>-22.45981713955274</v>
      </c>
      <c r="K16" s="42">
        <f t="shared" si="3"/>
        <v>1.2229908569776371</v>
      </c>
    </row>
    <row r="17" spans="1:11" s="24" customFormat="1">
      <c r="A17" s="53">
        <v>17</v>
      </c>
      <c r="B17" s="53">
        <f t="shared" si="4"/>
        <v>33</v>
      </c>
      <c r="C17" s="24" t="str">
        <f t="shared" si="0"/>
        <v>33-17</v>
      </c>
      <c r="D17" s="24" t="s">
        <v>26</v>
      </c>
      <c r="E17" s="24">
        <v>0.5</v>
      </c>
      <c r="F17" s="32">
        <v>0.88166666666666682</v>
      </c>
      <c r="G17" s="32">
        <v>5.0227039172861802E-2</v>
      </c>
      <c r="H17" s="25">
        <v>-2.6406619832060221E-3</v>
      </c>
      <c r="I17" s="32">
        <f t="shared" si="1"/>
        <v>0.83143962749380507</v>
      </c>
      <c r="J17" s="27">
        <f t="shared" si="2"/>
        <v>0.94303171360355942</v>
      </c>
      <c r="K17" s="32">
        <f t="shared" si="3"/>
        <v>0.46594685291976429</v>
      </c>
    </row>
    <row r="18" spans="1:11" s="41" customFormat="1">
      <c r="A18" s="52">
        <v>4</v>
      </c>
      <c r="B18" s="52">
        <v>32</v>
      </c>
      <c r="C18" s="41" t="str">
        <f t="shared" si="0"/>
        <v>32-4</v>
      </c>
      <c r="D18" s="41" t="s">
        <v>13</v>
      </c>
      <c r="E18" s="41">
        <v>1</v>
      </c>
      <c r="F18" s="42">
        <v>0.21</v>
      </c>
      <c r="G18" s="42">
        <v>0.18982255422809211</v>
      </c>
      <c r="H18" s="43">
        <v>1.102357861504929E-3</v>
      </c>
      <c r="I18" s="42">
        <f t="shared" si="1"/>
        <v>2.0177445771907887E-2</v>
      </c>
      <c r="J18" s="45">
        <f t="shared" si="2"/>
        <v>9.6083075104323276E-2</v>
      </c>
      <c r="K18" s="42">
        <f t="shared" si="3"/>
        <v>0.19991127711404605</v>
      </c>
    </row>
    <row r="19" spans="1:11" s="41" customFormat="1">
      <c r="A19" s="52">
        <v>5</v>
      </c>
      <c r="B19" s="52">
        <f t="shared" ref="B19:B31" si="5">B18</f>
        <v>32</v>
      </c>
      <c r="C19" s="41" t="str">
        <f t="shared" si="0"/>
        <v>32-5</v>
      </c>
      <c r="D19" s="41" t="s">
        <v>14</v>
      </c>
      <c r="E19" s="41">
        <v>1</v>
      </c>
      <c r="F19" s="42">
        <v>0.23</v>
      </c>
      <c r="G19" s="42">
        <v>0.1984390508441983</v>
      </c>
      <c r="H19" s="43">
        <v>9.1300807164587452E-2</v>
      </c>
      <c r="I19" s="42">
        <f t="shared" si="1"/>
        <v>3.156094915580171E-2</v>
      </c>
      <c r="J19" s="45">
        <f t="shared" si="2"/>
        <v>0.13722151806870309</v>
      </c>
      <c r="K19" s="42">
        <f t="shared" si="3"/>
        <v>0.21421952542209916</v>
      </c>
    </row>
    <row r="20" spans="1:11" s="41" customFormat="1">
      <c r="A20" s="52">
        <v>6</v>
      </c>
      <c r="B20" s="52">
        <f t="shared" si="5"/>
        <v>32</v>
      </c>
      <c r="C20" s="41" t="str">
        <f t="shared" si="0"/>
        <v>32-6</v>
      </c>
      <c r="D20" s="41" t="s">
        <v>15</v>
      </c>
      <c r="E20" s="41">
        <v>1</v>
      </c>
      <c r="F20" s="42">
        <v>0.09</v>
      </c>
      <c r="G20" s="42">
        <v>0.1113977573225179</v>
      </c>
      <c r="H20" s="43">
        <v>1.2882479993044111E-3</v>
      </c>
      <c r="I20" s="42">
        <f t="shared" si="1"/>
        <v>-2.1397757322517905E-2</v>
      </c>
      <c r="J20" s="45">
        <f t="shared" si="2"/>
        <v>-0.23775285913908784</v>
      </c>
      <c r="K20" s="42">
        <f t="shared" si="3"/>
        <v>0.10069887866125896</v>
      </c>
    </row>
    <row r="21" spans="1:11" s="41" customFormat="1">
      <c r="A21" s="52">
        <v>7</v>
      </c>
      <c r="B21" s="52">
        <f t="shared" si="5"/>
        <v>32</v>
      </c>
      <c r="C21" s="41" t="str">
        <f t="shared" si="0"/>
        <v>32-7</v>
      </c>
      <c r="D21" s="41" t="s">
        <v>16</v>
      </c>
      <c r="E21" s="41">
        <v>1</v>
      </c>
      <c r="F21" s="42">
        <v>0.25</v>
      </c>
      <c r="G21" s="42">
        <v>8.2254329595720984E-3</v>
      </c>
      <c r="H21" s="43">
        <v>7.4929987872648083E-4</v>
      </c>
      <c r="I21" s="42">
        <f t="shared" si="1"/>
        <v>0.24177456704042791</v>
      </c>
      <c r="J21" s="45">
        <f t="shared" si="2"/>
        <v>0.96709826816171163</v>
      </c>
      <c r="K21" s="42">
        <f t="shared" si="3"/>
        <v>0.12911271647978606</v>
      </c>
    </row>
    <row r="22" spans="1:11" s="41" customFormat="1">
      <c r="A22" s="52">
        <v>8</v>
      </c>
      <c r="B22" s="52">
        <f t="shared" si="5"/>
        <v>32</v>
      </c>
      <c r="C22" s="41" t="str">
        <f t="shared" si="0"/>
        <v>32-8</v>
      </c>
      <c r="D22" s="41" t="s">
        <v>17</v>
      </c>
      <c r="E22" s="41">
        <v>1</v>
      </c>
      <c r="F22" s="42">
        <v>0.20200000000000001</v>
      </c>
      <c r="G22" s="42">
        <v>0.2277462415216189</v>
      </c>
      <c r="H22" s="43">
        <v>0.1057035627845546</v>
      </c>
      <c r="I22" s="42">
        <f t="shared" si="1"/>
        <v>-2.574624152161889E-2</v>
      </c>
      <c r="J22" s="45">
        <f t="shared" si="2"/>
        <v>-0.12745664119613312</v>
      </c>
      <c r="K22" s="42">
        <f t="shared" si="3"/>
        <v>0.21487312076080944</v>
      </c>
    </row>
    <row r="23" spans="1:11" s="41" customFormat="1">
      <c r="A23" s="52">
        <v>9</v>
      </c>
      <c r="B23" s="52">
        <f t="shared" si="5"/>
        <v>32</v>
      </c>
      <c r="C23" s="41" t="str">
        <f t="shared" si="0"/>
        <v>32-9</v>
      </c>
      <c r="D23" s="41" t="s">
        <v>18</v>
      </c>
      <c r="E23" s="41">
        <v>1</v>
      </c>
      <c r="F23" s="42">
        <v>0.06</v>
      </c>
      <c r="G23" s="42">
        <v>5.1903769471096949E-2</v>
      </c>
      <c r="H23" s="43">
        <v>7.0148535260475806E-4</v>
      </c>
      <c r="I23" s="42">
        <f t="shared" si="1"/>
        <v>8.0962305289030492E-3</v>
      </c>
      <c r="J23" s="45">
        <f t="shared" si="2"/>
        <v>0.13493717548171749</v>
      </c>
      <c r="K23" s="42">
        <f t="shared" si="3"/>
        <v>5.5951884735548477E-2</v>
      </c>
    </row>
    <row r="24" spans="1:11" s="41" customFormat="1">
      <c r="A24" s="49">
        <v>10</v>
      </c>
      <c r="B24" s="52">
        <f t="shared" si="5"/>
        <v>32</v>
      </c>
      <c r="C24" s="41" t="str">
        <f t="shared" si="0"/>
        <v>32-10</v>
      </c>
      <c r="D24" s="41" t="s">
        <v>19</v>
      </c>
      <c r="E24" s="41">
        <v>1</v>
      </c>
      <c r="F24" s="42">
        <v>0.55000000000000027</v>
      </c>
      <c r="G24" s="42">
        <v>0.30195690633529509</v>
      </c>
      <c r="H24" s="43">
        <v>-2.2245149987860639E-2</v>
      </c>
      <c r="I24" s="42">
        <f t="shared" si="1"/>
        <v>0.24804309366470517</v>
      </c>
      <c r="J24" s="45">
        <f t="shared" si="2"/>
        <v>0.45098744302673643</v>
      </c>
      <c r="K24" s="42">
        <f t="shared" si="3"/>
        <v>0.42597845316764771</v>
      </c>
    </row>
    <row r="25" spans="1:11" s="41" customFormat="1">
      <c r="A25" s="52">
        <v>11</v>
      </c>
      <c r="B25" s="52">
        <f t="shared" si="5"/>
        <v>32</v>
      </c>
      <c r="C25" s="41" t="str">
        <f t="shared" si="0"/>
        <v>32-11</v>
      </c>
      <c r="D25" s="41" t="s">
        <v>20</v>
      </c>
      <c r="E25" s="41">
        <v>1</v>
      </c>
      <c r="F25" s="42">
        <v>0.43099999999999999</v>
      </c>
      <c r="G25" s="42">
        <v>0.77891218222135861</v>
      </c>
      <c r="H25" s="43">
        <v>0.86213949039673887</v>
      </c>
      <c r="I25" s="42">
        <f t="shared" si="1"/>
        <v>-0.34791218222135861</v>
      </c>
      <c r="J25" s="45">
        <f t="shared" si="2"/>
        <v>-0.80722084042078568</v>
      </c>
      <c r="K25" s="42">
        <f t="shared" si="3"/>
        <v>0.60495609111067927</v>
      </c>
    </row>
    <row r="26" spans="1:11" s="41" customFormat="1">
      <c r="A26" s="52">
        <v>12</v>
      </c>
      <c r="B26" s="52">
        <f t="shared" si="5"/>
        <v>32</v>
      </c>
      <c r="C26" s="41" t="str">
        <f t="shared" si="0"/>
        <v>32-12</v>
      </c>
      <c r="D26" s="41" t="s">
        <v>21</v>
      </c>
      <c r="E26" s="41">
        <v>1</v>
      </c>
      <c r="F26" s="42">
        <v>0.124</v>
      </c>
      <c r="G26" s="42">
        <v>0.101368285622706</v>
      </c>
      <c r="H26" s="43">
        <v>1.4945601901996239E-2</v>
      </c>
      <c r="I26" s="42">
        <f t="shared" si="1"/>
        <v>2.2631714377293999E-2</v>
      </c>
      <c r="J26" s="45">
        <f t="shared" si="2"/>
        <v>0.1825138256233387</v>
      </c>
      <c r="K26" s="42">
        <f t="shared" si="3"/>
        <v>0.112684142811353</v>
      </c>
    </row>
    <row r="27" spans="1:11" s="41" customFormat="1">
      <c r="A27" s="52">
        <v>13</v>
      </c>
      <c r="B27" s="52">
        <f t="shared" si="5"/>
        <v>32</v>
      </c>
      <c r="C27" s="41" t="str">
        <f t="shared" si="0"/>
        <v>32-13</v>
      </c>
      <c r="D27" s="41" t="s">
        <v>6</v>
      </c>
      <c r="E27" s="41">
        <v>1</v>
      </c>
      <c r="F27" s="42">
        <v>0.107</v>
      </c>
      <c r="G27" s="42">
        <v>9.5360013134243624E-2</v>
      </c>
      <c r="H27" s="43">
        <v>2.0802858745915839E-3</v>
      </c>
      <c r="I27" s="42">
        <f t="shared" si="1"/>
        <v>1.1639986865756374E-2</v>
      </c>
      <c r="J27" s="45">
        <f t="shared" si="2"/>
        <v>0.10878492397903154</v>
      </c>
      <c r="K27" s="42">
        <f t="shared" si="3"/>
        <v>0.10118000656712181</v>
      </c>
    </row>
    <row r="28" spans="1:11" s="41" customFormat="1">
      <c r="A28" s="52">
        <v>14</v>
      </c>
      <c r="B28" s="52">
        <f t="shared" si="5"/>
        <v>32</v>
      </c>
      <c r="C28" s="41" t="str">
        <f t="shared" si="0"/>
        <v>32-14</v>
      </c>
      <c r="D28" s="41" t="s">
        <v>22</v>
      </c>
      <c r="E28" s="41">
        <v>1</v>
      </c>
      <c r="F28" s="42">
        <v>0.14199999999999999</v>
      </c>
      <c r="G28" s="42">
        <v>0.1301850993034511</v>
      </c>
      <c r="H28" s="43">
        <v>-4.7283126422157422E-2</v>
      </c>
      <c r="I28" s="42">
        <f t="shared" si="1"/>
        <v>1.1814900696548891E-2</v>
      </c>
      <c r="J28" s="45">
        <f t="shared" si="2"/>
        <v>8.3203526032034458E-2</v>
      </c>
      <c r="K28" s="42">
        <f t="shared" si="3"/>
        <v>0.13609254965172554</v>
      </c>
    </row>
    <row r="29" spans="1:11" s="41" customFormat="1">
      <c r="A29" s="52">
        <v>15</v>
      </c>
      <c r="B29" s="52">
        <f t="shared" si="5"/>
        <v>32</v>
      </c>
      <c r="C29" s="41" t="str">
        <f t="shared" si="0"/>
        <v>32-15</v>
      </c>
      <c r="D29" s="41" t="s">
        <v>23</v>
      </c>
      <c r="E29" s="41">
        <v>1</v>
      </c>
      <c r="F29" s="42">
        <v>0.34</v>
      </c>
      <c r="G29" s="42">
        <v>0.21151711354548411</v>
      </c>
      <c r="H29" s="43">
        <v>2.6272923992381791E-2</v>
      </c>
      <c r="I29" s="42">
        <f t="shared" si="1"/>
        <v>0.12848288645451592</v>
      </c>
      <c r="J29" s="45">
        <f t="shared" si="2"/>
        <v>0.37789084251328209</v>
      </c>
      <c r="K29" s="42">
        <f t="shared" si="3"/>
        <v>0.27575855677274208</v>
      </c>
    </row>
    <row r="30" spans="1:11" s="41" customFormat="1">
      <c r="A30" s="52">
        <v>16</v>
      </c>
      <c r="B30" s="52">
        <f t="shared" si="5"/>
        <v>32</v>
      </c>
      <c r="C30" s="41" t="str">
        <f t="shared" si="0"/>
        <v>32-16</v>
      </c>
      <c r="D30" s="41" t="s">
        <v>24</v>
      </c>
      <c r="E30" s="41">
        <v>1</v>
      </c>
      <c r="F30" s="42">
        <v>0.1</v>
      </c>
      <c r="G30" s="42">
        <v>2.7361057130111952</v>
      </c>
      <c r="H30" s="43">
        <v>0.84227959967176858</v>
      </c>
      <c r="I30" s="42">
        <f t="shared" si="1"/>
        <v>-2.6361057130111951</v>
      </c>
      <c r="J30" s="45">
        <f t="shared" si="2"/>
        <v>-26.361057130111949</v>
      </c>
      <c r="K30" s="42">
        <f t="shared" si="3"/>
        <v>1.4180528565055976</v>
      </c>
    </row>
    <row r="31" spans="1:11" s="24" customFormat="1">
      <c r="A31" s="53">
        <v>17</v>
      </c>
      <c r="B31" s="53">
        <f t="shared" si="5"/>
        <v>32</v>
      </c>
      <c r="C31" s="24" t="str">
        <f t="shared" si="0"/>
        <v>32-17</v>
      </c>
      <c r="D31" s="24" t="s">
        <v>26</v>
      </c>
      <c r="E31" s="24">
        <v>0.8</v>
      </c>
      <c r="F31" s="32">
        <v>0.88166666666666682</v>
      </c>
      <c r="G31" s="32">
        <v>4.4327740618699568E-2</v>
      </c>
      <c r="H31" s="25">
        <v>-2.11810820009505E-3</v>
      </c>
      <c r="I31" s="32">
        <f t="shared" si="1"/>
        <v>0.83733892604796722</v>
      </c>
      <c r="J31" s="27">
        <f t="shared" si="2"/>
        <v>0.94972278946839361</v>
      </c>
      <c r="K31" s="32">
        <f t="shared" si="3"/>
        <v>0.46299720364268321</v>
      </c>
    </row>
    <row r="32" spans="1:11" s="41" customFormat="1">
      <c r="A32" s="52">
        <v>4</v>
      </c>
      <c r="B32" s="52">
        <v>31</v>
      </c>
      <c r="C32" s="41" t="str">
        <f t="shared" si="0"/>
        <v>31-4</v>
      </c>
      <c r="D32" s="17" t="s">
        <v>13</v>
      </c>
      <c r="E32" s="41">
        <v>1</v>
      </c>
      <c r="F32" s="42">
        <v>0.21</v>
      </c>
      <c r="G32" s="42">
        <v>0.1885064873251297</v>
      </c>
      <c r="H32" s="43">
        <v>1.2030031854303369E-3</v>
      </c>
      <c r="I32" s="42">
        <f t="shared" si="1"/>
        <v>2.1493512674870291E-2</v>
      </c>
      <c r="J32" s="45">
        <f t="shared" si="2"/>
        <v>0.1023500603565252</v>
      </c>
      <c r="K32" s="42">
        <f t="shared" si="3"/>
        <v>0.19925324366256486</v>
      </c>
    </row>
    <row r="33" spans="1:14" s="41" customFormat="1">
      <c r="A33" s="52">
        <v>5</v>
      </c>
      <c r="B33" s="52">
        <f t="shared" ref="B33:B45" si="6">B32</f>
        <v>31</v>
      </c>
      <c r="C33" s="41" t="str">
        <f t="shared" si="0"/>
        <v>31-5</v>
      </c>
      <c r="D33" s="41" t="s">
        <v>14</v>
      </c>
      <c r="E33" s="41">
        <v>1</v>
      </c>
      <c r="F33" s="42">
        <v>0.23</v>
      </c>
      <c r="G33" s="42">
        <v>0.19486674148257399</v>
      </c>
      <c r="H33" s="43">
        <v>8.8771698820751838E-2</v>
      </c>
      <c r="I33" s="42">
        <f t="shared" si="1"/>
        <v>3.5133258517426019E-2</v>
      </c>
      <c r="J33" s="45">
        <f t="shared" si="2"/>
        <v>0.15275329790185224</v>
      </c>
      <c r="K33" s="42">
        <f t="shared" si="3"/>
        <v>0.21243337074128699</v>
      </c>
      <c r="N33" s="41" t="s">
        <v>37</v>
      </c>
    </row>
    <row r="34" spans="1:14" s="41" customFormat="1">
      <c r="A34" s="52">
        <v>6</v>
      </c>
      <c r="B34" s="52">
        <f t="shared" si="6"/>
        <v>31</v>
      </c>
      <c r="C34" s="41" t="str">
        <f t="shared" si="0"/>
        <v>31-6</v>
      </c>
      <c r="D34" s="17" t="s">
        <v>15</v>
      </c>
      <c r="E34" s="41">
        <v>1</v>
      </c>
      <c r="F34" s="42">
        <v>0.09</v>
      </c>
      <c r="G34" s="42">
        <v>0.10350006285662119</v>
      </c>
      <c r="H34" s="43">
        <v>1.2527003092557109E-3</v>
      </c>
      <c r="I34" s="42">
        <f t="shared" si="1"/>
        <v>-1.3500062856621198E-2</v>
      </c>
      <c r="J34" s="45">
        <f t="shared" si="2"/>
        <v>-0.15000069840690219</v>
      </c>
      <c r="K34" s="42">
        <f t="shared" si="3"/>
        <v>9.6750031428310596E-2</v>
      </c>
      <c r="N34" s="41" t="s">
        <v>38</v>
      </c>
    </row>
    <row r="35" spans="1:14" s="41" customFormat="1">
      <c r="A35" s="52">
        <v>7</v>
      </c>
      <c r="B35" s="52">
        <f t="shared" si="6"/>
        <v>31</v>
      </c>
      <c r="C35" s="41" t="str">
        <f t="shared" si="0"/>
        <v>31-7</v>
      </c>
      <c r="D35" s="41" t="s">
        <v>16</v>
      </c>
      <c r="E35" s="41">
        <v>1</v>
      </c>
      <c r="F35" s="42">
        <v>0.25</v>
      </c>
      <c r="G35" s="42">
        <v>8.1228374791858099E-3</v>
      </c>
      <c r="H35" s="43">
        <v>6.552681866031989E-4</v>
      </c>
      <c r="I35" s="42">
        <f t="shared" si="1"/>
        <v>0.2418771625208142</v>
      </c>
      <c r="J35" s="45">
        <f t="shared" si="2"/>
        <v>0.96750865008325682</v>
      </c>
      <c r="K35" s="42">
        <f t="shared" si="3"/>
        <v>0.1290614187395929</v>
      </c>
      <c r="N35" s="41" t="s">
        <v>39</v>
      </c>
    </row>
    <row r="36" spans="1:14" s="41" customFormat="1">
      <c r="A36" s="52">
        <v>8</v>
      </c>
      <c r="B36" s="52">
        <f t="shared" si="6"/>
        <v>31</v>
      </c>
      <c r="C36" s="41" t="str">
        <f t="shared" si="0"/>
        <v>31-8</v>
      </c>
      <c r="D36" s="41" t="s">
        <v>17</v>
      </c>
      <c r="E36" s="41">
        <v>1</v>
      </c>
      <c r="F36" s="42">
        <v>0.20200000000000001</v>
      </c>
      <c r="G36" s="42">
        <v>0.2115512075561416</v>
      </c>
      <c r="H36" s="43">
        <v>9.7327249898275098E-2</v>
      </c>
      <c r="I36" s="42">
        <f t="shared" si="1"/>
        <v>-9.5512075561415832E-3</v>
      </c>
      <c r="J36" s="45">
        <f t="shared" si="2"/>
        <v>-4.7283205723473179E-2</v>
      </c>
      <c r="K36" s="42">
        <f t="shared" si="3"/>
        <v>0.2067756037780708</v>
      </c>
    </row>
    <row r="37" spans="1:14" s="41" customFormat="1">
      <c r="A37" s="52">
        <v>9</v>
      </c>
      <c r="B37" s="52">
        <f t="shared" si="6"/>
        <v>31</v>
      </c>
      <c r="C37" s="41" t="str">
        <f t="shared" si="0"/>
        <v>31-9</v>
      </c>
      <c r="D37" s="17" t="s">
        <v>18</v>
      </c>
      <c r="E37" s="41">
        <v>1</v>
      </c>
      <c r="F37" s="42">
        <v>0.06</v>
      </c>
      <c r="G37" s="42">
        <v>5.1980377321227629E-2</v>
      </c>
      <c r="H37" s="43">
        <v>7.1244169101067182E-4</v>
      </c>
      <c r="I37" s="42">
        <f t="shared" si="1"/>
        <v>8.0196226787723687E-3</v>
      </c>
      <c r="J37" s="45">
        <f t="shared" si="2"/>
        <v>0.13366037797953947</v>
      </c>
      <c r="K37" s="42">
        <f t="shared" si="3"/>
        <v>5.599018866061381E-2</v>
      </c>
      <c r="N37" s="41" t="s">
        <v>40</v>
      </c>
    </row>
    <row r="38" spans="1:14" s="41" customFormat="1">
      <c r="A38" s="49">
        <v>10</v>
      </c>
      <c r="B38" s="52">
        <f t="shared" si="6"/>
        <v>31</v>
      </c>
      <c r="C38" s="41" t="str">
        <f t="shared" si="0"/>
        <v>31-10</v>
      </c>
      <c r="D38" s="49" t="s">
        <v>19</v>
      </c>
      <c r="E38" s="41">
        <v>1</v>
      </c>
      <c r="F38" s="42">
        <v>0.55000000000000027</v>
      </c>
      <c r="G38" s="42">
        <v>0.2996966999236918</v>
      </c>
      <c r="H38" s="43">
        <v>-2.217666919306879E-2</v>
      </c>
      <c r="I38" s="42">
        <f t="shared" si="1"/>
        <v>0.25030330007630847</v>
      </c>
      <c r="J38" s="45">
        <f t="shared" si="2"/>
        <v>0.45509690922965151</v>
      </c>
      <c r="K38" s="42">
        <f t="shared" si="3"/>
        <v>0.42484834996184606</v>
      </c>
    </row>
    <row r="39" spans="1:14" s="41" customFormat="1">
      <c r="A39" s="52">
        <v>11</v>
      </c>
      <c r="B39" s="52">
        <f t="shared" si="6"/>
        <v>31</v>
      </c>
      <c r="C39" s="41" t="str">
        <f t="shared" si="0"/>
        <v>31-11</v>
      </c>
      <c r="D39" s="54" t="s">
        <v>20</v>
      </c>
      <c r="E39" s="41">
        <v>1</v>
      </c>
      <c r="F39" s="42">
        <v>0.43099999999999999</v>
      </c>
      <c r="G39" s="42">
        <v>0.75691085955063342</v>
      </c>
      <c r="H39" s="43">
        <v>0.83824443274675098</v>
      </c>
      <c r="I39" s="42">
        <f t="shared" si="1"/>
        <v>-0.32591085955063342</v>
      </c>
      <c r="J39" s="45">
        <f t="shared" si="2"/>
        <v>-0.75617368805251373</v>
      </c>
      <c r="K39" s="42">
        <f t="shared" si="3"/>
        <v>0.59395542977531668</v>
      </c>
      <c r="L39" s="41" t="s">
        <v>41</v>
      </c>
    </row>
    <row r="40" spans="1:14" s="41" customFormat="1">
      <c r="A40" s="52">
        <v>12</v>
      </c>
      <c r="B40" s="52">
        <f t="shared" si="6"/>
        <v>31</v>
      </c>
      <c r="C40" s="41" t="str">
        <f t="shared" si="0"/>
        <v>31-12</v>
      </c>
      <c r="D40" s="17" t="s">
        <v>21</v>
      </c>
      <c r="E40" s="41">
        <v>1</v>
      </c>
      <c r="F40" s="42">
        <v>0.124</v>
      </c>
      <c r="G40" s="42">
        <v>0.10087095119859001</v>
      </c>
      <c r="H40" s="43">
        <v>1.5256249617653501E-2</v>
      </c>
      <c r="I40" s="42">
        <f t="shared" si="1"/>
        <v>2.3129048801409993E-2</v>
      </c>
      <c r="J40" s="45">
        <f t="shared" si="2"/>
        <v>0.1865245871081451</v>
      </c>
      <c r="K40" s="42">
        <f t="shared" si="3"/>
        <v>0.11243547559929501</v>
      </c>
    </row>
    <row r="41" spans="1:14" s="41" customFormat="1">
      <c r="A41" s="52">
        <v>13</v>
      </c>
      <c r="B41" s="52">
        <f t="shared" si="6"/>
        <v>31</v>
      </c>
      <c r="C41" s="41" t="str">
        <f t="shared" si="0"/>
        <v>31-13</v>
      </c>
      <c r="D41" s="17" t="s">
        <v>6</v>
      </c>
      <c r="E41" s="41">
        <v>1</v>
      </c>
      <c r="F41" s="42">
        <v>0.107</v>
      </c>
      <c r="G41" s="42">
        <v>9.3470138544841597E-2</v>
      </c>
      <c r="H41" s="43">
        <v>2.466544942623934E-3</v>
      </c>
      <c r="I41" s="42">
        <f t="shared" si="1"/>
        <v>1.3529861455158401E-2</v>
      </c>
      <c r="J41" s="45">
        <f t="shared" si="2"/>
        <v>0.1264473033192374</v>
      </c>
      <c r="K41" s="42">
        <f t="shared" si="3"/>
        <v>0.10023506927242079</v>
      </c>
    </row>
    <row r="42" spans="1:14" s="41" customFormat="1">
      <c r="A42" s="52">
        <v>14</v>
      </c>
      <c r="B42" s="52">
        <f t="shared" si="6"/>
        <v>31</v>
      </c>
      <c r="C42" s="41" t="str">
        <f t="shared" si="0"/>
        <v>31-14</v>
      </c>
      <c r="D42" s="17" t="s">
        <v>22</v>
      </c>
      <c r="E42" s="41">
        <v>1</v>
      </c>
      <c r="F42" s="42">
        <v>0.14199999999999999</v>
      </c>
      <c r="G42" s="42">
        <v>0.1377526857698049</v>
      </c>
      <c r="H42" s="43">
        <v>-5.1660125689952763E-2</v>
      </c>
      <c r="I42" s="42">
        <f t="shared" si="1"/>
        <v>4.2473142301950872E-3</v>
      </c>
      <c r="J42" s="45">
        <f t="shared" si="2"/>
        <v>2.9910663592923152E-2</v>
      </c>
      <c r="K42" s="51">
        <f t="shared" si="3"/>
        <v>0.13987634288490244</v>
      </c>
      <c r="L42" s="41" t="s">
        <v>42</v>
      </c>
      <c r="N42" s="41">
        <v>1.2</v>
      </c>
    </row>
    <row r="43" spans="1:14" s="41" customFormat="1">
      <c r="A43" s="52">
        <v>15</v>
      </c>
      <c r="B43" s="52">
        <f t="shared" si="6"/>
        <v>31</v>
      </c>
      <c r="C43" s="41" t="str">
        <f t="shared" si="0"/>
        <v>31-15</v>
      </c>
      <c r="D43" s="55" t="s">
        <v>23</v>
      </c>
      <c r="E43" s="41">
        <v>1</v>
      </c>
      <c r="F43" s="42">
        <v>0.34</v>
      </c>
      <c r="G43" s="42">
        <v>0.21099446694982341</v>
      </c>
      <c r="H43" s="43">
        <v>2.653879512045193E-2</v>
      </c>
      <c r="I43" s="42">
        <f t="shared" si="1"/>
        <v>0.12900553305017662</v>
      </c>
      <c r="J43" s="45">
        <f t="shared" si="2"/>
        <v>0.37942803838287237</v>
      </c>
      <c r="K43" s="42">
        <f t="shared" si="3"/>
        <v>0.27549723347491173</v>
      </c>
    </row>
    <row r="44" spans="1:14" s="41" customFormat="1">
      <c r="A44" s="52">
        <v>16</v>
      </c>
      <c r="B44" s="52">
        <f t="shared" si="6"/>
        <v>31</v>
      </c>
      <c r="C44" s="41" t="str">
        <f t="shared" si="0"/>
        <v>31-16</v>
      </c>
      <c r="D44" s="41" t="s">
        <v>24</v>
      </c>
      <c r="E44" s="41">
        <v>1</v>
      </c>
      <c r="F44" s="42">
        <v>0.1</v>
      </c>
      <c r="G44" s="42">
        <v>2.8809994221700479</v>
      </c>
      <c r="H44" s="43">
        <v>0.92605960745642779</v>
      </c>
      <c r="I44" s="42">
        <f t="shared" si="1"/>
        <v>-2.7809994221700478</v>
      </c>
      <c r="J44" s="45">
        <f t="shared" si="2"/>
        <v>-27.809994221700478</v>
      </c>
      <c r="K44" s="51">
        <f t="shared" si="3"/>
        <v>1.490499711085024</v>
      </c>
      <c r="L44" s="41" t="s">
        <v>43</v>
      </c>
      <c r="N44" s="41">
        <v>1.2</v>
      </c>
    </row>
    <row r="45" spans="1:14" s="24" customFormat="1">
      <c r="A45" s="53">
        <v>17</v>
      </c>
      <c r="B45" s="53">
        <f t="shared" si="6"/>
        <v>31</v>
      </c>
      <c r="C45" s="24" t="str">
        <f t="shared" si="0"/>
        <v>31-17</v>
      </c>
      <c r="D45" s="24" t="s">
        <v>26</v>
      </c>
      <c r="E45" s="24">
        <v>1</v>
      </c>
      <c r="F45" s="32">
        <v>0.88166666666666682</v>
      </c>
      <c r="G45" s="32">
        <v>4.1904695727967407E-2</v>
      </c>
      <c r="H45" s="25">
        <v>-1.931609943655577E-3</v>
      </c>
      <c r="I45" s="32">
        <f t="shared" si="1"/>
        <v>0.83976197093869942</v>
      </c>
      <c r="J45" s="27">
        <f t="shared" si="2"/>
        <v>0.95247104454294818</v>
      </c>
      <c r="K45" s="56">
        <f t="shared" si="3"/>
        <v>0.46178568119731711</v>
      </c>
      <c r="L45" s="24" t="s">
        <v>44</v>
      </c>
      <c r="N45" s="24">
        <v>0.8</v>
      </c>
    </row>
    <row r="46" spans="1:14" s="41" customFormat="1">
      <c r="A46" s="52">
        <v>4</v>
      </c>
      <c r="B46" s="52">
        <v>30</v>
      </c>
      <c r="C46" s="41" t="str">
        <f t="shared" si="0"/>
        <v>30-4</v>
      </c>
      <c r="D46" s="17" t="s">
        <v>13</v>
      </c>
      <c r="E46" s="41">
        <v>1</v>
      </c>
      <c r="F46" s="42">
        <v>0.21</v>
      </c>
      <c r="G46" s="42">
        <v>0.17390686321708601</v>
      </c>
      <c r="H46" s="43">
        <v>7.1413313477583951E-4</v>
      </c>
      <c r="I46" s="42">
        <f t="shared" si="1"/>
        <v>3.6093136782913982E-2</v>
      </c>
      <c r="J46" s="45">
        <f t="shared" si="2"/>
        <v>0.17187207991863801</v>
      </c>
      <c r="K46" s="47">
        <f t="shared" si="3"/>
        <v>0.191953431608543</v>
      </c>
    </row>
    <row r="47" spans="1:14" s="41" customFormat="1">
      <c r="A47" s="52">
        <v>5</v>
      </c>
      <c r="B47" s="52">
        <f t="shared" ref="B47:B59" si="7">B46</f>
        <v>30</v>
      </c>
      <c r="C47" s="41" t="str">
        <f t="shared" si="0"/>
        <v>30-5</v>
      </c>
      <c r="D47" s="41" t="s">
        <v>14</v>
      </c>
      <c r="E47" s="41">
        <v>1</v>
      </c>
      <c r="F47" s="42">
        <v>0.23</v>
      </c>
      <c r="G47" s="42">
        <v>0.1923253526181456</v>
      </c>
      <c r="H47" s="43">
        <v>8.7753137974066323E-2</v>
      </c>
      <c r="I47" s="42">
        <f t="shared" si="1"/>
        <v>3.7674647381854415E-2</v>
      </c>
      <c r="J47" s="45">
        <f t="shared" si="2"/>
        <v>0.16380281470371483</v>
      </c>
      <c r="K47" s="48">
        <f t="shared" si="3"/>
        <v>0.21116267630907282</v>
      </c>
    </row>
    <row r="48" spans="1:14" s="41" customFormat="1">
      <c r="A48" s="52">
        <v>6</v>
      </c>
      <c r="B48" s="52">
        <f t="shared" si="7"/>
        <v>30</v>
      </c>
      <c r="C48" s="41" t="str">
        <f t="shared" si="0"/>
        <v>30-6</v>
      </c>
      <c r="D48" s="17" t="s">
        <v>15</v>
      </c>
      <c r="E48" s="41">
        <v>1</v>
      </c>
      <c r="F48" s="42">
        <v>0.09</v>
      </c>
      <c r="G48" s="42">
        <v>8.2136865146225493E-2</v>
      </c>
      <c r="H48" s="43">
        <v>1.1031580643462179E-3</v>
      </c>
      <c r="I48" s="42">
        <f t="shared" si="1"/>
        <v>7.8631348537745033E-3</v>
      </c>
      <c r="J48" s="45">
        <f t="shared" si="2"/>
        <v>8.7368165041938922E-2</v>
      </c>
      <c r="K48" s="47">
        <f t="shared" si="3"/>
        <v>8.6068432573112752E-2</v>
      </c>
    </row>
    <row r="49" spans="1:12" s="41" customFormat="1">
      <c r="A49" s="52">
        <v>7</v>
      </c>
      <c r="B49" s="52">
        <f t="shared" si="7"/>
        <v>30</v>
      </c>
      <c r="C49" s="41" t="str">
        <f t="shared" si="0"/>
        <v>30-7</v>
      </c>
      <c r="D49" s="41" t="s">
        <v>16</v>
      </c>
      <c r="E49" s="41">
        <v>1</v>
      </c>
      <c r="F49" s="42">
        <v>0.25</v>
      </c>
      <c r="G49" s="42">
        <v>7.8125076967630706E-3</v>
      </c>
      <c r="H49" s="43">
        <v>8.8600053214271882E-5</v>
      </c>
      <c r="I49" s="42">
        <f t="shared" si="1"/>
        <v>0.24218749230323694</v>
      </c>
      <c r="J49" s="45">
        <f t="shared" si="2"/>
        <v>0.96874996921294776</v>
      </c>
      <c r="K49" s="42">
        <f t="shared" si="3"/>
        <v>0.12890625384838153</v>
      </c>
      <c r="L49" s="41" t="s">
        <v>45</v>
      </c>
    </row>
    <row r="50" spans="1:12" s="41" customFormat="1">
      <c r="A50" s="52">
        <v>8</v>
      </c>
      <c r="B50" s="52">
        <f t="shared" si="7"/>
        <v>30</v>
      </c>
      <c r="C50" s="41" t="str">
        <f t="shared" si="0"/>
        <v>30-8</v>
      </c>
      <c r="D50" s="41" t="s">
        <v>17</v>
      </c>
      <c r="E50" s="41">
        <v>1</v>
      </c>
      <c r="F50" s="42">
        <v>0.20599999999999999</v>
      </c>
      <c r="G50" s="42">
        <v>0.19872493546724049</v>
      </c>
      <c r="H50" s="43">
        <v>9.17496709970365E-2</v>
      </c>
      <c r="I50" s="42">
        <f t="shared" si="1"/>
        <v>7.2750645327595009E-3</v>
      </c>
      <c r="J50" s="45">
        <f t="shared" si="2"/>
        <v>3.5315847246405345E-2</v>
      </c>
      <c r="K50" s="48">
        <f t="shared" si="3"/>
        <v>0.20236246773362024</v>
      </c>
    </row>
    <row r="51" spans="1:12" s="41" customFormat="1">
      <c r="A51" s="52">
        <v>9</v>
      </c>
      <c r="B51" s="52">
        <f t="shared" si="7"/>
        <v>30</v>
      </c>
      <c r="C51" s="41" t="str">
        <f t="shared" si="0"/>
        <v>30-9</v>
      </c>
      <c r="D51" s="17" t="s">
        <v>18</v>
      </c>
      <c r="E51" s="41">
        <v>1</v>
      </c>
      <c r="F51" s="42">
        <v>6.3E-2</v>
      </c>
      <c r="G51" s="42">
        <v>4.9384407842744497E-2</v>
      </c>
      <c r="H51" s="43">
        <v>6.7687732704144199E-4</v>
      </c>
      <c r="I51" s="42">
        <f t="shared" si="1"/>
        <v>1.3615592157255503E-2</v>
      </c>
      <c r="J51" s="45">
        <f t="shared" si="2"/>
        <v>0.21612051043262703</v>
      </c>
      <c r="K51" s="47">
        <f t="shared" si="3"/>
        <v>5.6192203921372252E-2</v>
      </c>
    </row>
    <row r="52" spans="1:12" s="41" customFormat="1">
      <c r="A52" s="49">
        <v>10</v>
      </c>
      <c r="B52" s="52">
        <f t="shared" si="7"/>
        <v>30</v>
      </c>
      <c r="C52" s="41" t="str">
        <f t="shared" si="0"/>
        <v>30-10</v>
      </c>
      <c r="D52" s="49" t="s">
        <v>19</v>
      </c>
      <c r="E52" s="41">
        <v>1</v>
      </c>
      <c r="F52" s="42">
        <v>0.78399999999999981</v>
      </c>
      <c r="G52" s="42">
        <v>0.24027144374429729</v>
      </c>
      <c r="H52" s="43">
        <v>-1.8766777079700061E-2</v>
      </c>
      <c r="I52" s="42">
        <f t="shared" si="1"/>
        <v>0.54372855625570249</v>
      </c>
      <c r="J52" s="45">
        <f t="shared" si="2"/>
        <v>0.69353132175472276</v>
      </c>
      <c r="K52" s="48">
        <f t="shared" si="3"/>
        <v>0.51213572187214851</v>
      </c>
    </row>
    <row r="53" spans="1:12" s="41" customFormat="1">
      <c r="A53" s="52">
        <v>11</v>
      </c>
      <c r="B53" s="52">
        <f t="shared" si="7"/>
        <v>30</v>
      </c>
      <c r="C53" s="41" t="str">
        <f t="shared" si="0"/>
        <v>30-11</v>
      </c>
      <c r="D53" s="54" t="s">
        <v>20</v>
      </c>
      <c r="E53" s="41">
        <v>1</v>
      </c>
      <c r="F53" s="42">
        <v>0.43099999999999999</v>
      </c>
      <c r="G53" s="42">
        <v>0.72655026467175976</v>
      </c>
      <c r="H53" s="43">
        <v>0.75046319817040352</v>
      </c>
      <c r="I53" s="42">
        <f t="shared" si="1"/>
        <v>-0.29555026467175977</v>
      </c>
      <c r="J53" s="45">
        <f t="shared" si="2"/>
        <v>-0.68573147255628719</v>
      </c>
      <c r="K53" s="51">
        <f t="shared" si="3"/>
        <v>0.57877513233587985</v>
      </c>
      <c r="L53" s="41" t="s">
        <v>46</v>
      </c>
    </row>
    <row r="54" spans="1:12" s="41" customFormat="1">
      <c r="A54" s="52">
        <v>12</v>
      </c>
      <c r="B54" s="52">
        <f t="shared" si="7"/>
        <v>30</v>
      </c>
      <c r="C54" s="41" t="str">
        <f t="shared" si="0"/>
        <v>30-12</v>
      </c>
      <c r="D54" s="17" t="s">
        <v>21</v>
      </c>
      <c r="E54" s="41">
        <v>1</v>
      </c>
      <c r="F54" s="42">
        <v>0.124</v>
      </c>
      <c r="G54" s="42">
        <v>9.5994895014746548E-2</v>
      </c>
      <c r="H54" s="43">
        <v>1.546748983838795E-2</v>
      </c>
      <c r="I54" s="42">
        <f t="shared" si="1"/>
        <v>2.8005104985253451E-2</v>
      </c>
      <c r="J54" s="45">
        <f t="shared" si="2"/>
        <v>0.22584762084881815</v>
      </c>
      <c r="K54" s="47">
        <f t="shared" si="3"/>
        <v>0.10999744750737328</v>
      </c>
    </row>
    <row r="55" spans="1:12" s="41" customFormat="1">
      <c r="A55" s="52">
        <v>13</v>
      </c>
      <c r="B55" s="52">
        <f t="shared" si="7"/>
        <v>30</v>
      </c>
      <c r="C55" s="41" t="str">
        <f t="shared" si="0"/>
        <v>30-13</v>
      </c>
      <c r="D55" s="17" t="s">
        <v>6</v>
      </c>
      <c r="E55" s="41">
        <v>1</v>
      </c>
      <c r="F55" s="42">
        <v>0.107</v>
      </c>
      <c r="G55" s="42">
        <v>8.7481711763579731E-2</v>
      </c>
      <c r="H55" s="43">
        <v>3.4784146983158782E-3</v>
      </c>
      <c r="I55" s="42">
        <f t="shared" si="1"/>
        <v>1.9518288236420267E-2</v>
      </c>
      <c r="J55" s="45">
        <f t="shared" si="2"/>
        <v>0.18241390875159127</v>
      </c>
      <c r="K55" s="47">
        <f t="shared" si="3"/>
        <v>9.7240855881789864E-2</v>
      </c>
    </row>
    <row r="56" spans="1:12" s="41" customFormat="1">
      <c r="A56" s="52">
        <v>14</v>
      </c>
      <c r="B56" s="52">
        <f t="shared" si="7"/>
        <v>30</v>
      </c>
      <c r="C56" s="41" t="str">
        <f t="shared" si="0"/>
        <v>30-14</v>
      </c>
      <c r="D56" s="17" t="s">
        <v>22</v>
      </c>
      <c r="E56" s="41">
        <v>1</v>
      </c>
      <c r="F56" s="42">
        <v>0.15</v>
      </c>
      <c r="G56" s="42">
        <v>0.1334504346489053</v>
      </c>
      <c r="H56" s="43">
        <v>-4.9821184171017607E-2</v>
      </c>
      <c r="I56" s="42">
        <f t="shared" si="1"/>
        <v>1.6549565351094697E-2</v>
      </c>
      <c r="J56" s="45">
        <f t="shared" si="2"/>
        <v>0.11033043567396465</v>
      </c>
      <c r="K56" s="48">
        <f t="shared" si="3"/>
        <v>0.14172521732445265</v>
      </c>
    </row>
    <row r="57" spans="1:12" s="41" customFormat="1">
      <c r="A57" s="52">
        <v>15</v>
      </c>
      <c r="B57" s="52">
        <f t="shared" si="7"/>
        <v>30</v>
      </c>
      <c r="C57" s="41" t="str">
        <f t="shared" si="0"/>
        <v>30-15</v>
      </c>
      <c r="D57" s="55" t="s">
        <v>23</v>
      </c>
      <c r="E57" s="41">
        <v>1</v>
      </c>
      <c r="F57" s="42">
        <v>0.34</v>
      </c>
      <c r="G57" s="42">
        <v>0.2086890882949127</v>
      </c>
      <c r="H57" s="43">
        <v>2.5832727516394809E-2</v>
      </c>
      <c r="I57" s="42">
        <f t="shared" si="1"/>
        <v>0.13131091170508732</v>
      </c>
      <c r="J57" s="45">
        <f t="shared" si="2"/>
        <v>0.38620856383849211</v>
      </c>
      <c r="K57" s="42">
        <f t="shared" si="3"/>
        <v>0.27434454414745635</v>
      </c>
    </row>
    <row r="58" spans="1:12" s="41" customFormat="1">
      <c r="A58" s="52">
        <v>16</v>
      </c>
      <c r="B58" s="52">
        <f t="shared" si="7"/>
        <v>30</v>
      </c>
      <c r="C58" s="41" t="str">
        <f t="shared" si="0"/>
        <v>30-16</v>
      </c>
      <c r="D58" s="41" t="s">
        <v>24</v>
      </c>
      <c r="E58" s="41">
        <v>1</v>
      </c>
      <c r="F58" s="42">
        <v>0.13</v>
      </c>
      <c r="G58" s="42">
        <v>2.547089014215544</v>
      </c>
      <c r="H58" s="43">
        <v>0.90796865382773095</v>
      </c>
      <c r="I58" s="42">
        <f t="shared" si="1"/>
        <v>-2.4170890142155441</v>
      </c>
      <c r="J58" s="45">
        <f t="shared" si="2"/>
        <v>-18.592992417042648</v>
      </c>
      <c r="K58" s="42">
        <f t="shared" si="3"/>
        <v>1.338544507107772</v>
      </c>
      <c r="L58" s="41" t="s">
        <v>47</v>
      </c>
    </row>
    <row r="59" spans="1:12" s="24" customFormat="1">
      <c r="A59" s="53">
        <v>17</v>
      </c>
      <c r="B59" s="53">
        <f t="shared" si="7"/>
        <v>30</v>
      </c>
      <c r="C59" s="24" t="str">
        <f t="shared" si="0"/>
        <v>30-17</v>
      </c>
      <c r="D59" s="24" t="s">
        <v>26</v>
      </c>
      <c r="E59" s="24">
        <v>1</v>
      </c>
      <c r="F59" s="32">
        <v>0.58666666666666678</v>
      </c>
      <c r="G59" s="32">
        <v>3.6070186941895489E-2</v>
      </c>
      <c r="H59" s="25">
        <v>-1.2489705840036209E-3</v>
      </c>
      <c r="I59" s="32">
        <f t="shared" si="1"/>
        <v>0.55059647972477133</v>
      </c>
      <c r="J59" s="27">
        <f t="shared" si="2"/>
        <v>0.93851672680358733</v>
      </c>
      <c r="K59" s="62">
        <f t="shared" si="3"/>
        <v>0.31136842680428112</v>
      </c>
      <c r="L59" s="24" t="s">
        <v>48</v>
      </c>
    </row>
    <row r="60" spans="1:12" s="41" customFormat="1">
      <c r="A60" s="52">
        <v>4</v>
      </c>
      <c r="B60" s="52">
        <v>29</v>
      </c>
      <c r="C60" s="41" t="str">
        <f t="shared" si="0"/>
        <v>29-4</v>
      </c>
      <c r="D60" s="41" t="s">
        <v>13</v>
      </c>
      <c r="E60" s="41">
        <v>1</v>
      </c>
      <c r="F60" s="42">
        <v>0.25</v>
      </c>
      <c r="G60" s="42">
        <v>0.159653135080849</v>
      </c>
      <c r="H60" s="43">
        <v>3.3156877614277458E-3</v>
      </c>
      <c r="I60" s="42">
        <f t="shared" si="1"/>
        <v>9.0346864919151004E-2</v>
      </c>
      <c r="J60" s="45">
        <f t="shared" si="2"/>
        <v>0.36138745967660402</v>
      </c>
      <c r="K60" s="48">
        <f t="shared" si="3"/>
        <v>0.2048265675404245</v>
      </c>
    </row>
    <row r="61" spans="1:12" s="41" customFormat="1">
      <c r="A61" s="52">
        <v>5</v>
      </c>
      <c r="B61" s="52">
        <f t="shared" ref="B61:B73" si="8">B60</f>
        <v>29</v>
      </c>
      <c r="C61" s="41" t="str">
        <f t="shared" si="0"/>
        <v>29-5</v>
      </c>
      <c r="D61" s="41" t="s">
        <v>14</v>
      </c>
      <c r="E61" s="41">
        <v>1</v>
      </c>
      <c r="F61" s="42">
        <v>0.23799999999999999</v>
      </c>
      <c r="G61" s="42">
        <v>0.19334488780171649</v>
      </c>
      <c r="H61" s="43">
        <v>8.6070029877966026E-2</v>
      </c>
      <c r="I61" s="42">
        <f t="shared" si="1"/>
        <v>4.4655112198283498E-2</v>
      </c>
      <c r="J61" s="45">
        <f t="shared" si="2"/>
        <v>0.18762652184152731</v>
      </c>
      <c r="K61" s="42">
        <f t="shared" si="3"/>
        <v>0.21567244390085824</v>
      </c>
    </row>
    <row r="62" spans="1:12" s="41" customFormat="1">
      <c r="A62" s="52">
        <v>6</v>
      </c>
      <c r="B62" s="52">
        <f t="shared" si="8"/>
        <v>29</v>
      </c>
      <c r="C62" s="41" t="str">
        <f t="shared" si="0"/>
        <v>29-6</v>
      </c>
      <c r="D62" s="41" t="s">
        <v>15</v>
      </c>
      <c r="E62" s="41">
        <v>1</v>
      </c>
      <c r="F62" s="42">
        <v>9.1999999999999998E-2</v>
      </c>
      <c r="G62" s="42">
        <v>3.9083889338799888E-2</v>
      </c>
      <c r="H62" s="43">
        <v>6.019619793376801E-4</v>
      </c>
      <c r="I62" s="42">
        <f t="shared" si="1"/>
        <v>5.2916110661200111E-2</v>
      </c>
      <c r="J62" s="45">
        <f t="shared" si="2"/>
        <v>0.57517511588260994</v>
      </c>
      <c r="K62" s="42">
        <f t="shared" si="3"/>
        <v>6.5541944669399943E-2</v>
      </c>
    </row>
    <row r="63" spans="1:12" s="41" customFormat="1">
      <c r="A63" s="52">
        <v>7</v>
      </c>
      <c r="B63" s="52">
        <f t="shared" si="8"/>
        <v>29</v>
      </c>
      <c r="C63" s="41" t="str">
        <f t="shared" si="0"/>
        <v>29-7</v>
      </c>
      <c r="D63" s="41" t="s">
        <v>16</v>
      </c>
      <c r="E63" s="41">
        <v>1</v>
      </c>
      <c r="F63" s="42">
        <v>0.25</v>
      </c>
      <c r="G63" s="42">
        <v>7.5978528100489207E-3</v>
      </c>
      <c r="H63" s="43">
        <v>1.023551816612713E-4</v>
      </c>
      <c r="I63" s="42">
        <f t="shared" si="1"/>
        <v>0.24240214718995107</v>
      </c>
      <c r="J63" s="45">
        <f t="shared" si="2"/>
        <v>0.96960858875980427</v>
      </c>
      <c r="K63" s="48">
        <f t="shared" si="3"/>
        <v>0.12879892640502447</v>
      </c>
    </row>
    <row r="64" spans="1:12" s="41" customFormat="1">
      <c r="A64" s="52">
        <v>8</v>
      </c>
      <c r="B64" s="52">
        <f t="shared" si="8"/>
        <v>29</v>
      </c>
      <c r="C64" s="41" t="str">
        <f t="shared" si="0"/>
        <v>29-8</v>
      </c>
      <c r="D64" s="41" t="s">
        <v>17</v>
      </c>
      <c r="E64" s="41">
        <v>1</v>
      </c>
      <c r="F64" s="42">
        <v>0.22500000000000001</v>
      </c>
      <c r="G64" s="42">
        <v>0.1879567525008895</v>
      </c>
      <c r="H64" s="43">
        <v>8.8105661136718916E-2</v>
      </c>
      <c r="I64" s="42">
        <f t="shared" si="1"/>
        <v>3.7043247499110504E-2</v>
      </c>
      <c r="J64" s="45">
        <f t="shared" si="2"/>
        <v>0.16463665555160223</v>
      </c>
      <c r="K64" s="48">
        <f t="shared" si="3"/>
        <v>0.20647837625044474</v>
      </c>
    </row>
    <row r="65" spans="1:12" s="41" customFormat="1">
      <c r="A65" s="52">
        <v>9</v>
      </c>
      <c r="B65" s="52">
        <f t="shared" si="8"/>
        <v>29</v>
      </c>
      <c r="C65" s="41" t="str">
        <f t="shared" si="0"/>
        <v>29-9</v>
      </c>
      <c r="D65" s="17" t="s">
        <v>18</v>
      </c>
      <c r="E65" s="41">
        <v>1</v>
      </c>
      <c r="F65" s="42">
        <v>6.3E-2</v>
      </c>
      <c r="G65" s="42">
        <v>4.9525018865126808E-2</v>
      </c>
      <c r="H65" s="43">
        <v>7.075312374357056E-4</v>
      </c>
      <c r="I65" s="42">
        <f t="shared" si="1"/>
        <v>1.3474981134873193E-2</v>
      </c>
      <c r="J65" s="45">
        <f t="shared" si="2"/>
        <v>0.21388858944243164</v>
      </c>
      <c r="K65" s="42">
        <f t="shared" si="3"/>
        <v>5.6262509432563404E-2</v>
      </c>
    </row>
    <row r="66" spans="1:12" s="41" customFormat="1">
      <c r="A66" s="49">
        <v>10</v>
      </c>
      <c r="B66" s="52">
        <f t="shared" si="8"/>
        <v>29</v>
      </c>
      <c r="C66" s="41" t="str">
        <f t="shared" si="0"/>
        <v>29-10</v>
      </c>
      <c r="D66" s="49" t="s">
        <v>19</v>
      </c>
      <c r="E66" s="41">
        <v>1</v>
      </c>
      <c r="F66" s="42">
        <v>0.78399999999999981</v>
      </c>
      <c r="G66" s="42">
        <v>0.22546429881242561</v>
      </c>
      <c r="H66" s="43">
        <v>-2.1392025877221769E-2</v>
      </c>
      <c r="I66" s="42">
        <f t="shared" si="1"/>
        <v>0.55853570118757423</v>
      </c>
      <c r="J66" s="45">
        <f t="shared" si="2"/>
        <v>0.71241798620864072</v>
      </c>
      <c r="K66" s="42">
        <f t="shared" si="3"/>
        <v>0.50473214940621269</v>
      </c>
    </row>
    <row r="67" spans="1:12" s="41" customFormat="1">
      <c r="A67" s="52">
        <v>11</v>
      </c>
      <c r="B67" s="52">
        <f t="shared" si="8"/>
        <v>29</v>
      </c>
      <c r="C67" s="41" t="str">
        <f t="shared" si="0"/>
        <v>29-11</v>
      </c>
      <c r="D67" s="50" t="s">
        <v>20</v>
      </c>
      <c r="E67" s="41">
        <v>1</v>
      </c>
      <c r="F67" s="42">
        <v>0.23300000000000001</v>
      </c>
      <c r="G67" s="48">
        <v>0.43116171452800028</v>
      </c>
      <c r="H67" s="43">
        <v>0.45413795706211219</v>
      </c>
      <c r="I67" s="42">
        <f t="shared" si="1"/>
        <v>-0.19816171452800027</v>
      </c>
      <c r="J67" s="45">
        <f t="shared" si="2"/>
        <v>-0.85047946149356335</v>
      </c>
      <c r="K67" s="42">
        <f t="shared" si="3"/>
        <v>0.33208085726400016</v>
      </c>
    </row>
    <row r="68" spans="1:12" s="41" customFormat="1">
      <c r="A68" s="52">
        <v>12</v>
      </c>
      <c r="B68" s="52">
        <f t="shared" si="8"/>
        <v>29</v>
      </c>
      <c r="C68" s="41" t="str">
        <f t="shared" ref="C68:C128" si="9">B68&amp;"-"&amp;A68</f>
        <v>29-12</v>
      </c>
      <c r="D68" s="17" t="s">
        <v>21</v>
      </c>
      <c r="E68" s="41">
        <v>1</v>
      </c>
      <c r="F68" s="42">
        <v>0.124</v>
      </c>
      <c r="G68" s="42">
        <v>9.0930742707298409E-2</v>
      </c>
      <c r="H68" s="43">
        <v>1.510638022852436E-2</v>
      </c>
      <c r="I68" s="42">
        <f t="shared" ref="I68:I128" si="10">F68-G68</f>
        <v>3.306925729270159E-2</v>
      </c>
      <c r="J68" s="45">
        <f t="shared" ref="J68:J128" si="11">I68/F68</f>
        <v>0.26668755881210959</v>
      </c>
      <c r="K68" s="42">
        <f t="shared" ref="K68:K128" si="12">(F68+G68)/2</f>
        <v>0.1074653713536492</v>
      </c>
    </row>
    <row r="69" spans="1:12" s="41" customFormat="1">
      <c r="A69" s="52">
        <v>13</v>
      </c>
      <c r="B69" s="52">
        <f t="shared" si="8"/>
        <v>29</v>
      </c>
      <c r="C69" s="41" t="str">
        <f t="shared" si="9"/>
        <v>29-13</v>
      </c>
      <c r="D69" s="17" t="s">
        <v>6</v>
      </c>
      <c r="E69" s="41">
        <v>1</v>
      </c>
      <c r="F69" s="42">
        <v>0.107</v>
      </c>
      <c r="G69" s="42">
        <v>8.451812681283738E-2</v>
      </c>
      <c r="H69" s="43">
        <v>3.7893658992498012E-3</v>
      </c>
      <c r="I69" s="42">
        <f t="shared" si="10"/>
        <v>2.2481873187162618E-2</v>
      </c>
      <c r="J69" s="45">
        <f t="shared" si="11"/>
        <v>0.21011096436600579</v>
      </c>
      <c r="K69" s="42">
        <f t="shared" si="12"/>
        <v>9.5759063406418682E-2</v>
      </c>
    </row>
    <row r="70" spans="1:12" s="41" customFormat="1">
      <c r="A70" s="52">
        <v>14</v>
      </c>
      <c r="B70" s="52">
        <f t="shared" si="8"/>
        <v>29</v>
      </c>
      <c r="C70" s="41" t="str">
        <f t="shared" si="9"/>
        <v>29-14</v>
      </c>
      <c r="D70" s="17" t="s">
        <v>22</v>
      </c>
      <c r="E70" s="41">
        <v>1</v>
      </c>
      <c r="F70" s="42">
        <v>0.16600000000000001</v>
      </c>
      <c r="G70" s="42">
        <v>0.13336076274878911</v>
      </c>
      <c r="H70" s="43">
        <v>-4.8427753856712698E-2</v>
      </c>
      <c r="I70" s="42">
        <f t="shared" si="10"/>
        <v>3.2639237251210901E-2</v>
      </c>
      <c r="J70" s="45">
        <f t="shared" si="11"/>
        <v>0.19662191115187289</v>
      </c>
      <c r="K70" s="48">
        <f t="shared" si="12"/>
        <v>0.14968038137439454</v>
      </c>
      <c r="L70" s="41" t="s">
        <v>49</v>
      </c>
    </row>
    <row r="71" spans="1:12" s="41" customFormat="1">
      <c r="A71" s="52">
        <v>15</v>
      </c>
      <c r="B71" s="52">
        <f t="shared" si="8"/>
        <v>29</v>
      </c>
      <c r="C71" s="41" t="str">
        <f t="shared" si="9"/>
        <v>29-15</v>
      </c>
      <c r="D71" s="41" t="s">
        <v>23</v>
      </c>
      <c r="E71" s="41">
        <v>1</v>
      </c>
      <c r="F71" s="42">
        <v>0.34</v>
      </c>
      <c r="G71" s="42">
        <v>0.20810355869688421</v>
      </c>
      <c r="H71" s="43">
        <v>2.608299854792951E-2</v>
      </c>
      <c r="I71" s="42">
        <f t="shared" si="10"/>
        <v>0.13189644130311581</v>
      </c>
      <c r="J71" s="45">
        <f t="shared" si="11"/>
        <v>0.38793070971504651</v>
      </c>
      <c r="K71" s="48">
        <f t="shared" si="12"/>
        <v>0.2740517793484421</v>
      </c>
    </row>
    <row r="72" spans="1:12" s="41" customFormat="1">
      <c r="A72" s="52">
        <v>16</v>
      </c>
      <c r="B72" s="52">
        <f t="shared" si="8"/>
        <v>29</v>
      </c>
      <c r="C72" s="41" t="str">
        <f t="shared" si="9"/>
        <v>29-16</v>
      </c>
      <c r="D72" s="41" t="s">
        <v>24</v>
      </c>
      <c r="E72" s="41">
        <v>1</v>
      </c>
      <c r="F72" s="42">
        <v>0.25</v>
      </c>
      <c r="G72" s="42">
        <v>1.7348530201407519</v>
      </c>
      <c r="H72" s="43">
        <v>0.71390958446775732</v>
      </c>
      <c r="I72" s="42">
        <f t="shared" si="10"/>
        <v>-1.4848530201407519</v>
      </c>
      <c r="J72" s="45">
        <f t="shared" si="11"/>
        <v>-5.9394120805630077</v>
      </c>
      <c r="K72" s="36">
        <f t="shared" si="12"/>
        <v>0.99242651007037597</v>
      </c>
    </row>
    <row r="73" spans="1:12" s="24" customFormat="1">
      <c r="A73" s="53">
        <v>17</v>
      </c>
      <c r="B73" s="53">
        <f t="shared" si="8"/>
        <v>29</v>
      </c>
      <c r="C73" s="24" t="str">
        <f t="shared" si="9"/>
        <v>29-17</v>
      </c>
      <c r="D73" s="24" t="s">
        <v>26</v>
      </c>
      <c r="E73" s="24">
        <v>1</v>
      </c>
      <c r="F73" s="32">
        <v>0.61666666666666659</v>
      </c>
      <c r="G73" s="32">
        <v>2.0682214103291088E-2</v>
      </c>
      <c r="H73" s="25">
        <v>-2.5372114745903358E-4</v>
      </c>
      <c r="I73" s="32">
        <f t="shared" si="10"/>
        <v>0.59598445256337551</v>
      </c>
      <c r="J73" s="27">
        <f t="shared" si="11"/>
        <v>0.96646127442709551</v>
      </c>
      <c r="K73" s="32">
        <f t="shared" si="12"/>
        <v>0.31867444038497883</v>
      </c>
    </row>
    <row r="74" spans="1:12" s="41" customFormat="1">
      <c r="A74" s="52">
        <v>4</v>
      </c>
      <c r="B74" s="52">
        <v>28</v>
      </c>
      <c r="C74" s="41" t="str">
        <f t="shared" si="9"/>
        <v>28-4</v>
      </c>
      <c r="D74" s="41" t="s">
        <v>13</v>
      </c>
      <c r="E74" s="41">
        <v>1</v>
      </c>
      <c r="F74" s="42">
        <v>0.25</v>
      </c>
      <c r="G74" s="42">
        <v>0.3284951505056467</v>
      </c>
      <c r="H74" s="43">
        <v>0.21327611993850629</v>
      </c>
      <c r="I74" s="42">
        <f t="shared" si="10"/>
        <v>-7.8495150505646705E-2</v>
      </c>
      <c r="J74" s="45">
        <f t="shared" si="11"/>
        <v>-0.31398060202258682</v>
      </c>
      <c r="K74" s="51">
        <f t="shared" si="12"/>
        <v>0.28924757525282335</v>
      </c>
    </row>
    <row r="75" spans="1:12" s="41" customFormat="1">
      <c r="A75" s="52">
        <v>5</v>
      </c>
      <c r="B75" s="52">
        <v>28</v>
      </c>
      <c r="C75" s="41" t="str">
        <f t="shared" si="9"/>
        <v>28-5</v>
      </c>
      <c r="D75" s="41" t="s">
        <v>14</v>
      </c>
      <c r="E75" s="41">
        <v>1</v>
      </c>
      <c r="F75" s="42">
        <v>0.23799999999999999</v>
      </c>
      <c r="G75" s="42">
        <v>0.16623596908945351</v>
      </c>
      <c r="H75" s="43">
        <v>6.2190475424162207E-2</v>
      </c>
      <c r="I75" s="42">
        <f t="shared" si="10"/>
        <v>7.1764030910546478E-2</v>
      </c>
      <c r="J75" s="45">
        <f t="shared" si="11"/>
        <v>0.30152954164095158</v>
      </c>
      <c r="K75" s="42">
        <f t="shared" si="12"/>
        <v>0.20211798454472674</v>
      </c>
    </row>
    <row r="76" spans="1:12" s="41" customFormat="1">
      <c r="A76" s="52">
        <v>6</v>
      </c>
      <c r="B76" s="52">
        <v>28</v>
      </c>
      <c r="C76" s="41" t="str">
        <f t="shared" si="9"/>
        <v>28-6</v>
      </c>
      <c r="D76" s="41" t="s">
        <v>15</v>
      </c>
      <c r="E76" s="41">
        <v>1</v>
      </c>
      <c r="F76" s="42">
        <v>9.1999999999999998E-2</v>
      </c>
      <c r="G76" s="42">
        <v>1.890885558783437E-2</v>
      </c>
      <c r="H76" s="43">
        <v>2.9839557773858561E-4</v>
      </c>
      <c r="I76" s="42">
        <f t="shared" si="10"/>
        <v>7.3091144412165632E-2</v>
      </c>
      <c r="J76" s="45">
        <f t="shared" si="11"/>
        <v>0.79446896100180031</v>
      </c>
      <c r="K76" s="51">
        <f t="shared" si="12"/>
        <v>5.5454427793917183E-2</v>
      </c>
    </row>
    <row r="77" spans="1:12" s="41" customFormat="1">
      <c r="A77" s="52">
        <v>7</v>
      </c>
      <c r="B77" s="52">
        <v>28</v>
      </c>
      <c r="C77" s="41" t="str">
        <f t="shared" si="9"/>
        <v>28-7</v>
      </c>
      <c r="D77" s="41" t="s">
        <v>16</v>
      </c>
      <c r="E77" s="41">
        <v>1</v>
      </c>
      <c r="F77" s="42">
        <v>0.48799999999999999</v>
      </c>
      <c r="G77" s="42">
        <v>1.0562380886846769E-2</v>
      </c>
      <c r="H77" s="43">
        <v>3.1963937062066061E-4</v>
      </c>
      <c r="I77" s="42">
        <f t="shared" si="10"/>
        <v>0.47743761911315324</v>
      </c>
      <c r="J77" s="45">
        <f t="shared" si="11"/>
        <v>0.97835577687121567</v>
      </c>
      <c r="K77" s="48">
        <f t="shared" si="12"/>
        <v>0.24928119044342337</v>
      </c>
    </row>
    <row r="78" spans="1:12" s="41" customFormat="1">
      <c r="A78" s="52">
        <v>8</v>
      </c>
      <c r="B78" s="52">
        <v>28</v>
      </c>
      <c r="C78" s="41" t="str">
        <f t="shared" si="9"/>
        <v>28-8</v>
      </c>
      <c r="D78" s="41" t="s">
        <v>17</v>
      </c>
      <c r="E78" s="41">
        <v>1</v>
      </c>
      <c r="F78" s="42">
        <v>0.22500000000000001</v>
      </c>
      <c r="G78" s="42">
        <v>0.29276903301105239</v>
      </c>
      <c r="H78" s="43">
        <v>0.16665784147182511</v>
      </c>
      <c r="I78" s="42">
        <f t="shared" si="10"/>
        <v>-6.7769033011052388E-2</v>
      </c>
      <c r="J78" s="45">
        <f t="shared" si="11"/>
        <v>-0.30119570227134396</v>
      </c>
      <c r="K78" s="42">
        <f t="shared" si="12"/>
        <v>0.25888451650552619</v>
      </c>
    </row>
    <row r="79" spans="1:12" s="41" customFormat="1">
      <c r="A79" s="52">
        <v>9</v>
      </c>
      <c r="B79" s="52">
        <v>28</v>
      </c>
      <c r="C79" s="41" t="str">
        <f t="shared" si="9"/>
        <v>28-9</v>
      </c>
      <c r="D79" s="41" t="s">
        <v>18</v>
      </c>
      <c r="E79" s="41">
        <v>1</v>
      </c>
      <c r="F79" s="42">
        <v>9.0999999999999998E-2</v>
      </c>
      <c r="G79" s="42">
        <v>3.5613994756599383E-2</v>
      </c>
      <c r="H79" s="43">
        <v>6.740597763530505E-4</v>
      </c>
      <c r="I79" s="42">
        <f t="shared" si="10"/>
        <v>5.5386005243400614E-2</v>
      </c>
      <c r="J79" s="45">
        <f t="shared" si="11"/>
        <v>0.60863742025714962</v>
      </c>
      <c r="K79" s="48">
        <f t="shared" si="12"/>
        <v>6.3306997378299687E-2</v>
      </c>
    </row>
    <row r="80" spans="1:12" s="41" customFormat="1">
      <c r="A80" s="49">
        <v>10</v>
      </c>
      <c r="B80" s="52">
        <v>28</v>
      </c>
      <c r="C80" s="41" t="str">
        <f t="shared" si="9"/>
        <v>28-10</v>
      </c>
      <c r="D80" s="49" t="s">
        <v>19</v>
      </c>
      <c r="E80" s="41">
        <v>1</v>
      </c>
      <c r="F80" s="42">
        <v>0.78399999999999981</v>
      </c>
      <c r="G80" s="42">
        <v>0.23055895077112079</v>
      </c>
      <c r="H80" s="43">
        <v>-1.6535983848457472E-2</v>
      </c>
      <c r="I80" s="42">
        <f t="shared" si="10"/>
        <v>0.55344104922887905</v>
      </c>
      <c r="J80" s="45">
        <f t="shared" si="11"/>
        <v>0.70591970564908058</v>
      </c>
      <c r="K80" s="48">
        <f t="shared" si="12"/>
        <v>0.50727947538556029</v>
      </c>
    </row>
    <row r="81" spans="1:11" s="41" customFormat="1">
      <c r="A81" s="52">
        <v>11</v>
      </c>
      <c r="B81" s="52">
        <v>28</v>
      </c>
      <c r="C81" s="41" t="str">
        <f t="shared" si="9"/>
        <v>28-11</v>
      </c>
      <c r="D81" s="50" t="s">
        <v>20</v>
      </c>
      <c r="E81" s="41">
        <v>1</v>
      </c>
      <c r="F81" s="42">
        <v>0.23300000000000001</v>
      </c>
      <c r="G81" s="42">
        <v>0.56875215836864401</v>
      </c>
      <c r="H81" s="43">
        <v>0.74113119617429346</v>
      </c>
      <c r="I81" s="42">
        <f t="shared" si="10"/>
        <v>-0.33575215836864403</v>
      </c>
      <c r="J81" s="45">
        <f t="shared" si="11"/>
        <v>-1.4409963878482575</v>
      </c>
      <c r="K81" s="51">
        <f t="shared" si="12"/>
        <v>0.400876079184322</v>
      </c>
    </row>
    <row r="82" spans="1:11" s="41" customFormat="1">
      <c r="A82" s="52">
        <v>12</v>
      </c>
      <c r="B82" s="52">
        <v>28</v>
      </c>
      <c r="C82" s="41" t="str">
        <f t="shared" si="9"/>
        <v>28-12</v>
      </c>
      <c r="D82" s="17" t="s">
        <v>21</v>
      </c>
      <c r="E82" s="41">
        <v>1</v>
      </c>
      <c r="F82" s="42">
        <v>0.14599999999999999</v>
      </c>
      <c r="G82" s="42">
        <v>0.10221918357221391</v>
      </c>
      <c r="H82" s="43">
        <v>2.4475017868941989E-2</v>
      </c>
      <c r="I82" s="42">
        <f t="shared" si="10"/>
        <v>4.3780816427786085E-2</v>
      </c>
      <c r="J82" s="45">
        <f t="shared" si="11"/>
        <v>0.2998686056697677</v>
      </c>
      <c r="K82" s="42">
        <f t="shared" si="12"/>
        <v>0.12410959178610695</v>
      </c>
    </row>
    <row r="83" spans="1:11" s="41" customFormat="1">
      <c r="A83" s="52">
        <v>13</v>
      </c>
      <c r="B83" s="52">
        <v>28</v>
      </c>
      <c r="C83" s="41" t="str">
        <f t="shared" si="9"/>
        <v>28-13</v>
      </c>
      <c r="D83" s="17" t="s">
        <v>6</v>
      </c>
      <c r="E83" s="41">
        <v>1</v>
      </c>
      <c r="F83" s="42">
        <v>0.126</v>
      </c>
      <c r="G83" s="42">
        <v>8.8961663785917994E-2</v>
      </c>
      <c r="H83" s="43">
        <v>1.401108858678478E-2</v>
      </c>
      <c r="I83" s="42">
        <f t="shared" si="10"/>
        <v>3.7038336214082007E-2</v>
      </c>
      <c r="J83" s="45">
        <f t="shared" si="11"/>
        <v>0.29395504931811117</v>
      </c>
      <c r="K83" s="42">
        <f t="shared" si="12"/>
        <v>0.107480831892959</v>
      </c>
    </row>
    <row r="84" spans="1:11" s="41" customFormat="1">
      <c r="A84" s="52">
        <v>14</v>
      </c>
      <c r="B84" s="52">
        <v>28</v>
      </c>
      <c r="C84" s="41" t="str">
        <f t="shared" si="9"/>
        <v>28-14</v>
      </c>
      <c r="D84" s="41" t="s">
        <v>22</v>
      </c>
      <c r="E84" s="41">
        <v>1</v>
      </c>
      <c r="F84" s="42">
        <v>0.1855</v>
      </c>
      <c r="G84" s="42">
        <v>0.14635910722103981</v>
      </c>
      <c r="H84" s="43">
        <v>-5.6314762853975499E-2</v>
      </c>
      <c r="I84" s="42">
        <f t="shared" si="10"/>
        <v>3.9140892778960185E-2</v>
      </c>
      <c r="J84" s="45">
        <f t="shared" si="11"/>
        <v>0.21100211740679345</v>
      </c>
      <c r="K84" s="48">
        <f t="shared" si="12"/>
        <v>0.16592955361051992</v>
      </c>
    </row>
    <row r="85" spans="1:11" s="41" customFormat="1">
      <c r="A85" s="52">
        <v>15</v>
      </c>
      <c r="B85" s="52">
        <v>28</v>
      </c>
      <c r="C85" s="41" t="str">
        <f t="shared" si="9"/>
        <v>28-15</v>
      </c>
      <c r="D85" s="41" t="s">
        <v>23</v>
      </c>
      <c r="E85" s="41">
        <v>1</v>
      </c>
      <c r="F85" s="42">
        <v>0.34</v>
      </c>
      <c r="G85" s="42">
        <v>0.2068064665389942</v>
      </c>
      <c r="H85" s="43">
        <v>3.774790415697022E-2</v>
      </c>
      <c r="I85" s="42">
        <f t="shared" si="10"/>
        <v>0.13319353346100582</v>
      </c>
      <c r="J85" s="45">
        <f t="shared" si="11"/>
        <v>0.39174568665001708</v>
      </c>
      <c r="K85" s="42">
        <f t="shared" si="12"/>
        <v>0.27340323326949711</v>
      </c>
    </row>
    <row r="86" spans="1:11" s="41" customFormat="1">
      <c r="A86" s="52">
        <v>16</v>
      </c>
      <c r="B86" s="52">
        <v>28</v>
      </c>
      <c r="C86" s="41" t="str">
        <f t="shared" si="9"/>
        <v>28-16</v>
      </c>
      <c r="D86" s="41" t="s">
        <v>24</v>
      </c>
      <c r="E86" s="41">
        <v>1</v>
      </c>
      <c r="F86" s="42">
        <v>0.44</v>
      </c>
      <c r="G86" s="42">
        <v>1.1281442627582929</v>
      </c>
      <c r="H86" s="43">
        <v>0.48748036574407988</v>
      </c>
      <c r="I86" s="42">
        <f t="shared" si="10"/>
        <v>-0.68814426275829299</v>
      </c>
      <c r="J86" s="45">
        <f t="shared" si="11"/>
        <v>-1.5639642335415749</v>
      </c>
      <c r="K86" s="51">
        <f t="shared" si="12"/>
        <v>0.78407213137914644</v>
      </c>
    </row>
    <row r="87" spans="1:11" s="24" customFormat="1">
      <c r="A87" s="53">
        <v>17</v>
      </c>
      <c r="B87" s="53">
        <v>28</v>
      </c>
      <c r="C87" s="24" t="str">
        <f t="shared" si="9"/>
        <v>28-17</v>
      </c>
      <c r="D87" s="24" t="s">
        <v>26</v>
      </c>
      <c r="E87" s="24">
        <v>1</v>
      </c>
      <c r="F87" s="32">
        <v>0.44</v>
      </c>
      <c r="G87" s="32">
        <v>1.396379953630634E-2</v>
      </c>
      <c r="H87" s="25">
        <v>-7.3288324855330764E-4</v>
      </c>
      <c r="I87" s="32">
        <f t="shared" si="10"/>
        <v>0.42603620046369367</v>
      </c>
      <c r="J87" s="27">
        <f t="shared" si="11"/>
        <v>0.96826409196294017</v>
      </c>
      <c r="K87" s="56">
        <f t="shared" si="12"/>
        <v>0.22698189976815317</v>
      </c>
    </row>
    <row r="88" spans="1:11" s="41" customFormat="1">
      <c r="A88" s="41">
        <v>4</v>
      </c>
      <c r="B88" s="41">
        <v>27</v>
      </c>
      <c r="C88" s="41" t="str">
        <f t="shared" si="9"/>
        <v>27-4</v>
      </c>
      <c r="D88" s="41" t="s">
        <v>13</v>
      </c>
      <c r="E88" s="41">
        <v>1</v>
      </c>
      <c r="F88" s="42">
        <v>0.25</v>
      </c>
      <c r="G88" s="42">
        <v>0.3284951505056467</v>
      </c>
      <c r="H88" s="43">
        <v>0.21327611993850629</v>
      </c>
      <c r="I88" s="42">
        <f t="shared" si="10"/>
        <v>-7.8495150505646705E-2</v>
      </c>
      <c r="J88" s="45">
        <f t="shared" si="11"/>
        <v>-0.31398060202258682</v>
      </c>
      <c r="K88" s="51">
        <f t="shared" si="12"/>
        <v>0.28924757525282335</v>
      </c>
    </row>
    <row r="89" spans="1:11" s="41" customFormat="1">
      <c r="A89" s="41">
        <v>5</v>
      </c>
      <c r="B89" s="41">
        <v>27</v>
      </c>
      <c r="C89" s="41" t="str">
        <f t="shared" si="9"/>
        <v>27-5</v>
      </c>
      <c r="D89" s="41" t="s">
        <v>14</v>
      </c>
      <c r="E89" s="41">
        <v>1</v>
      </c>
      <c r="F89" s="42">
        <v>0.23799999999999999</v>
      </c>
      <c r="G89" s="42">
        <v>0.16623596908945351</v>
      </c>
      <c r="H89" s="43">
        <v>6.2190475424162207E-2</v>
      </c>
      <c r="I89" s="42">
        <f t="shared" si="10"/>
        <v>7.1764030910546478E-2</v>
      </c>
      <c r="J89" s="45">
        <f t="shared" si="11"/>
        <v>0.30152954164095158</v>
      </c>
      <c r="K89" s="51">
        <f t="shared" si="12"/>
        <v>0.20211798454472674</v>
      </c>
    </row>
    <row r="90" spans="1:11" s="41" customFormat="1">
      <c r="A90" s="41">
        <v>6</v>
      </c>
      <c r="B90" s="41">
        <v>27</v>
      </c>
      <c r="C90" s="41" t="str">
        <f t="shared" si="9"/>
        <v>27-6</v>
      </c>
      <c r="D90" s="41" t="s">
        <v>15</v>
      </c>
      <c r="E90" s="41">
        <v>1</v>
      </c>
      <c r="F90" s="42">
        <v>9.1999999999999998E-2</v>
      </c>
      <c r="G90" s="42">
        <v>1.890885558783437E-2</v>
      </c>
      <c r="H90" s="43">
        <v>2.9839557773858561E-4</v>
      </c>
      <c r="I90" s="42">
        <f t="shared" si="10"/>
        <v>7.3091144412165632E-2</v>
      </c>
      <c r="J90" s="45">
        <f t="shared" si="11"/>
        <v>0.79446896100180031</v>
      </c>
      <c r="K90" s="42">
        <f t="shared" si="12"/>
        <v>5.5454427793917183E-2</v>
      </c>
    </row>
    <row r="91" spans="1:11" s="41" customFormat="1">
      <c r="A91" s="41">
        <v>7</v>
      </c>
      <c r="B91" s="41">
        <v>27</v>
      </c>
      <c r="C91" s="41" t="str">
        <f t="shared" si="9"/>
        <v>27-7</v>
      </c>
      <c r="D91" s="41" t="s">
        <v>16</v>
      </c>
      <c r="E91" s="41">
        <v>1</v>
      </c>
      <c r="F91" s="42">
        <v>0.48799999999999999</v>
      </c>
      <c r="G91" s="42">
        <v>1.0562380886846769E-2</v>
      </c>
      <c r="H91" s="43">
        <v>3.1963937062066061E-4</v>
      </c>
      <c r="I91" s="42">
        <f t="shared" si="10"/>
        <v>0.47743761911315324</v>
      </c>
      <c r="J91" s="45">
        <f t="shared" si="11"/>
        <v>0.97835577687121567</v>
      </c>
      <c r="K91" s="48">
        <f t="shared" si="12"/>
        <v>0.24928119044342337</v>
      </c>
    </row>
    <row r="92" spans="1:11" s="41" customFormat="1">
      <c r="A92" s="41">
        <v>8</v>
      </c>
      <c r="B92" s="41">
        <v>27</v>
      </c>
      <c r="C92" s="41" t="str">
        <f t="shared" si="9"/>
        <v>27-8</v>
      </c>
      <c r="D92" s="41" t="s">
        <v>17</v>
      </c>
      <c r="E92" s="41">
        <v>1</v>
      </c>
      <c r="F92" s="42">
        <v>0.22500000000000001</v>
      </c>
      <c r="G92" s="42">
        <v>0.29276903301105239</v>
      </c>
      <c r="H92" s="43">
        <v>0.16665784147182511</v>
      </c>
      <c r="I92" s="42">
        <f t="shared" si="10"/>
        <v>-6.7769033011052388E-2</v>
      </c>
      <c r="J92" s="45">
        <f t="shared" si="11"/>
        <v>-0.30119570227134396</v>
      </c>
      <c r="K92" s="48">
        <f t="shared" si="12"/>
        <v>0.25888451650552619</v>
      </c>
    </row>
    <row r="93" spans="1:11" s="41" customFormat="1">
      <c r="A93" s="41">
        <v>9</v>
      </c>
      <c r="B93" s="41">
        <v>27</v>
      </c>
      <c r="C93" s="41" t="str">
        <f t="shared" si="9"/>
        <v>27-9</v>
      </c>
      <c r="D93" s="41" t="s">
        <v>18</v>
      </c>
      <c r="E93" s="41">
        <v>1</v>
      </c>
      <c r="F93" s="42">
        <v>9.0999999999999998E-2</v>
      </c>
      <c r="G93" s="42">
        <v>3.5613994756599383E-2</v>
      </c>
      <c r="H93" s="43">
        <v>6.740597763530505E-4</v>
      </c>
      <c r="I93" s="42">
        <f t="shared" si="10"/>
        <v>5.5386005243400614E-2</v>
      </c>
      <c r="J93" s="45">
        <f t="shared" si="11"/>
        <v>0.60863742025714962</v>
      </c>
      <c r="K93" s="42">
        <f t="shared" si="12"/>
        <v>6.3306997378299687E-2</v>
      </c>
    </row>
    <row r="94" spans="1:11" s="41" customFormat="1">
      <c r="A94" s="49">
        <v>10</v>
      </c>
      <c r="B94" s="41">
        <v>27</v>
      </c>
      <c r="C94" s="41" t="str">
        <f t="shared" si="9"/>
        <v>27-10</v>
      </c>
      <c r="D94" s="49" t="s">
        <v>19</v>
      </c>
      <c r="E94" s="41">
        <v>1</v>
      </c>
      <c r="F94" s="42">
        <v>0.78399999999999981</v>
      </c>
      <c r="G94" s="42">
        <v>0.23055895077112079</v>
      </c>
      <c r="H94" s="43">
        <v>-1.6535983848457472E-2</v>
      </c>
      <c r="I94" s="42">
        <f t="shared" si="10"/>
        <v>0.55344104922887905</v>
      </c>
      <c r="J94" s="45">
        <f t="shared" si="11"/>
        <v>0.70591970564908058</v>
      </c>
      <c r="K94" s="51">
        <f t="shared" si="12"/>
        <v>0.50727947538556029</v>
      </c>
    </row>
    <row r="95" spans="1:11" s="41" customFormat="1">
      <c r="A95" s="41">
        <v>11</v>
      </c>
      <c r="B95" s="41">
        <v>27</v>
      </c>
      <c r="C95" s="41" t="str">
        <f t="shared" si="9"/>
        <v>27-11</v>
      </c>
      <c r="D95" s="50" t="s">
        <v>20</v>
      </c>
      <c r="E95" s="41">
        <v>1</v>
      </c>
      <c r="F95" s="42">
        <v>0.23300000000000001</v>
      </c>
      <c r="G95" s="42">
        <v>0.56875215836864401</v>
      </c>
      <c r="H95" s="43">
        <v>0.74113119617429346</v>
      </c>
      <c r="I95" s="42">
        <f t="shared" si="10"/>
        <v>-0.33575215836864403</v>
      </c>
      <c r="J95" s="45">
        <f t="shared" si="11"/>
        <v>-1.4409963878482575</v>
      </c>
      <c r="K95" s="48">
        <f t="shared" si="12"/>
        <v>0.400876079184322</v>
      </c>
    </row>
    <row r="96" spans="1:11" s="41" customFormat="1">
      <c r="A96" s="41">
        <v>12</v>
      </c>
      <c r="B96" s="41">
        <v>27</v>
      </c>
      <c r="C96" s="41" t="str">
        <f t="shared" si="9"/>
        <v>27-12</v>
      </c>
      <c r="D96" s="17" t="s">
        <v>21</v>
      </c>
      <c r="E96" s="41">
        <v>1</v>
      </c>
      <c r="F96" s="42">
        <v>0.14599999999999999</v>
      </c>
      <c r="G96" s="42">
        <v>0.10221918357221391</v>
      </c>
      <c r="H96" s="43">
        <v>2.4475017868941989E-2</v>
      </c>
      <c r="I96" s="42">
        <f t="shared" si="10"/>
        <v>4.3780816427786085E-2</v>
      </c>
      <c r="J96" s="45">
        <f t="shared" si="11"/>
        <v>0.2998686056697677</v>
      </c>
      <c r="K96" s="42">
        <f t="shared" si="12"/>
        <v>0.12410959178610695</v>
      </c>
    </row>
    <row r="97" spans="1:11" s="41" customFormat="1">
      <c r="A97" s="41">
        <v>13</v>
      </c>
      <c r="B97" s="41">
        <v>27</v>
      </c>
      <c r="C97" s="41" t="str">
        <f t="shared" si="9"/>
        <v>27-13</v>
      </c>
      <c r="D97" s="17" t="s">
        <v>6</v>
      </c>
      <c r="E97" s="41">
        <v>1</v>
      </c>
      <c r="F97" s="42">
        <v>0.126</v>
      </c>
      <c r="G97" s="42">
        <v>8.8961663785917994E-2</v>
      </c>
      <c r="H97" s="43">
        <v>1.401108858678478E-2</v>
      </c>
      <c r="I97" s="42">
        <f t="shared" si="10"/>
        <v>3.7038336214082007E-2</v>
      </c>
      <c r="J97" s="45">
        <f t="shared" si="11"/>
        <v>0.29395504931811117</v>
      </c>
      <c r="K97" s="42">
        <f t="shared" si="12"/>
        <v>0.107480831892959</v>
      </c>
    </row>
    <row r="98" spans="1:11" s="41" customFormat="1">
      <c r="A98" s="41">
        <v>14</v>
      </c>
      <c r="B98" s="41">
        <v>27</v>
      </c>
      <c r="C98" s="41" t="str">
        <f t="shared" si="9"/>
        <v>27-14</v>
      </c>
      <c r="D98" s="41" t="s">
        <v>22</v>
      </c>
      <c r="E98" s="41">
        <v>1</v>
      </c>
      <c r="F98" s="42">
        <v>0.1855</v>
      </c>
      <c r="G98" s="42">
        <v>0.14635910722103981</v>
      </c>
      <c r="H98" s="43">
        <v>-5.6314762853975499E-2</v>
      </c>
      <c r="I98" s="42">
        <f t="shared" si="10"/>
        <v>3.9140892778960185E-2</v>
      </c>
      <c r="J98" s="45">
        <f t="shared" si="11"/>
        <v>0.21100211740679345</v>
      </c>
      <c r="K98" s="48">
        <f t="shared" si="12"/>
        <v>0.16592955361051992</v>
      </c>
    </row>
    <row r="99" spans="1:11" s="41" customFormat="1">
      <c r="A99" s="41">
        <v>15</v>
      </c>
      <c r="B99" s="41">
        <v>27</v>
      </c>
      <c r="C99" s="41" t="str">
        <f t="shared" si="9"/>
        <v>27-15</v>
      </c>
      <c r="D99" s="41" t="s">
        <v>23</v>
      </c>
      <c r="E99" s="41">
        <v>1</v>
      </c>
      <c r="F99" s="42">
        <v>0.34</v>
      </c>
      <c r="G99" s="42">
        <v>0.2068064665389942</v>
      </c>
      <c r="H99" s="43">
        <v>3.774790415697022E-2</v>
      </c>
      <c r="I99" s="42">
        <f t="shared" si="10"/>
        <v>0.13319353346100582</v>
      </c>
      <c r="J99" s="45">
        <f t="shared" si="11"/>
        <v>0.39174568665001708</v>
      </c>
      <c r="K99" s="42">
        <f t="shared" si="12"/>
        <v>0.27340323326949711</v>
      </c>
    </row>
    <row r="100" spans="1:11" s="41" customFormat="1">
      <c r="A100" s="41">
        <v>16</v>
      </c>
      <c r="B100" s="41">
        <v>27</v>
      </c>
      <c r="C100" s="41" t="str">
        <f t="shared" si="9"/>
        <v>27-16</v>
      </c>
      <c r="D100" s="41" t="s">
        <v>24</v>
      </c>
      <c r="E100" s="41">
        <v>1</v>
      </c>
      <c r="F100" s="42">
        <v>0.44</v>
      </c>
      <c r="G100" s="42">
        <v>1.1281442627582929</v>
      </c>
      <c r="H100" s="43">
        <v>0.48748036574407988</v>
      </c>
      <c r="I100" s="42">
        <f t="shared" si="10"/>
        <v>-0.68814426275829299</v>
      </c>
      <c r="J100" s="45">
        <f t="shared" si="11"/>
        <v>-1.5639642335415749</v>
      </c>
      <c r="K100" s="51">
        <f t="shared" si="12"/>
        <v>0.78407213137914644</v>
      </c>
    </row>
    <row r="101" spans="1:11" s="24" customFormat="1">
      <c r="A101" s="24">
        <v>17</v>
      </c>
      <c r="B101" s="24">
        <v>27</v>
      </c>
      <c r="C101" s="24" t="str">
        <f t="shared" si="9"/>
        <v>27-17</v>
      </c>
      <c r="D101" s="24" t="s">
        <v>26</v>
      </c>
      <c r="E101" s="24">
        <v>1</v>
      </c>
      <c r="F101" s="32">
        <v>0.44</v>
      </c>
      <c r="G101" s="32">
        <v>1.396379953630634E-2</v>
      </c>
      <c r="H101" s="25">
        <v>-7.3288324855330764E-4</v>
      </c>
      <c r="I101" s="32">
        <f t="shared" si="10"/>
        <v>0.42603620046369367</v>
      </c>
      <c r="J101" s="27">
        <f t="shared" si="11"/>
        <v>0.96826409196294017</v>
      </c>
      <c r="K101" s="29">
        <f t="shared" si="12"/>
        <v>0.22698189976815317</v>
      </c>
    </row>
    <row r="102" spans="1:11" s="41" customFormat="1">
      <c r="A102" s="41">
        <v>5</v>
      </c>
      <c r="B102" s="41">
        <v>26</v>
      </c>
      <c r="C102" s="41" t="str">
        <f t="shared" si="9"/>
        <v>26-5</v>
      </c>
      <c r="D102" s="41" t="s">
        <v>13</v>
      </c>
      <c r="E102" s="41">
        <v>1</v>
      </c>
      <c r="F102" s="42">
        <v>0.25</v>
      </c>
      <c r="G102" s="42">
        <v>0.31412806543466842</v>
      </c>
      <c r="H102" s="43">
        <v>0.20922630358303321</v>
      </c>
      <c r="I102" s="42">
        <f t="shared" si="10"/>
        <v>-6.4128065434668424E-2</v>
      </c>
      <c r="J102" s="45">
        <f t="shared" si="11"/>
        <v>-0.2565122617386737</v>
      </c>
      <c r="K102" s="42">
        <f t="shared" si="12"/>
        <v>0.28206403271733421</v>
      </c>
    </row>
    <row r="103" spans="1:11" s="41" customFormat="1">
      <c r="A103" s="41">
        <v>6</v>
      </c>
      <c r="B103" s="41">
        <v>26</v>
      </c>
      <c r="C103" s="41" t="str">
        <f t="shared" si="9"/>
        <v>26-6</v>
      </c>
      <c r="D103" s="41" t="s">
        <v>14</v>
      </c>
      <c r="E103" s="41">
        <v>1</v>
      </c>
      <c r="F103" s="42">
        <v>0.23799999999999999</v>
      </c>
      <c r="G103" s="42">
        <v>0.1116835856913586</v>
      </c>
      <c r="H103" s="43">
        <v>3.8461418326846117E-2</v>
      </c>
      <c r="I103" s="42">
        <f t="shared" si="10"/>
        <v>0.12631641430864138</v>
      </c>
      <c r="J103" s="45">
        <f t="shared" si="11"/>
        <v>0.5307412365909302</v>
      </c>
      <c r="K103" s="48">
        <f t="shared" si="12"/>
        <v>0.1748417928456793</v>
      </c>
    </row>
    <row r="104" spans="1:11" s="41" customFormat="1">
      <c r="A104" s="41">
        <v>7</v>
      </c>
      <c r="B104" s="41">
        <v>26</v>
      </c>
      <c r="C104" s="41" t="str">
        <f t="shared" si="9"/>
        <v>26-7</v>
      </c>
      <c r="D104" s="41" t="s">
        <v>15</v>
      </c>
      <c r="E104" s="41">
        <v>1</v>
      </c>
      <c r="F104" s="42">
        <v>9.1999999999999998E-2</v>
      </c>
      <c r="G104" s="42">
        <v>1.739742406312323E-2</v>
      </c>
      <c r="H104" s="43">
        <v>2.5466320547230901E-4</v>
      </c>
      <c r="I104" s="42">
        <f t="shared" si="10"/>
        <v>7.4602575936876775E-2</v>
      </c>
      <c r="J104" s="45">
        <f t="shared" si="11"/>
        <v>0.81089756453126927</v>
      </c>
      <c r="K104" s="48">
        <f t="shared" si="12"/>
        <v>5.4698712031561611E-2</v>
      </c>
    </row>
    <row r="105" spans="1:11" s="41" customFormat="1">
      <c r="A105" s="41">
        <v>8</v>
      </c>
      <c r="B105" s="41">
        <v>26</v>
      </c>
      <c r="C105" s="41" t="str">
        <f t="shared" si="9"/>
        <v>26-8</v>
      </c>
      <c r="D105" s="41" t="s">
        <v>16</v>
      </c>
      <c r="E105" s="41">
        <v>1</v>
      </c>
      <c r="F105" s="42">
        <v>0.48799999999999999</v>
      </c>
      <c r="G105" s="42">
        <v>1.542032714276727E-2</v>
      </c>
      <c r="H105" s="43">
        <v>1.5982630685555689E-3</v>
      </c>
      <c r="I105" s="42">
        <f t="shared" si="10"/>
        <v>0.47257967285723274</v>
      </c>
      <c r="J105" s="45">
        <f t="shared" si="11"/>
        <v>0.96840096896973926</v>
      </c>
      <c r="K105" s="48">
        <f t="shared" si="12"/>
        <v>0.25171016357138365</v>
      </c>
    </row>
    <row r="106" spans="1:11" s="41" customFormat="1">
      <c r="A106" s="41">
        <v>9</v>
      </c>
      <c r="B106" s="41">
        <v>26</v>
      </c>
      <c r="C106" s="41" t="str">
        <f t="shared" si="9"/>
        <v>26-9</v>
      </c>
      <c r="D106" s="41" t="s">
        <v>17</v>
      </c>
      <c r="E106" s="41">
        <v>1</v>
      </c>
      <c r="F106" s="42">
        <v>0.22500000000000001</v>
      </c>
      <c r="G106" s="42">
        <v>0.16220972711162729</v>
      </c>
      <c r="H106" s="43">
        <v>9.0094882272995044E-2</v>
      </c>
      <c r="I106" s="42">
        <f t="shared" si="10"/>
        <v>6.2790272888372717E-2</v>
      </c>
      <c r="J106" s="45">
        <f t="shared" si="11"/>
        <v>0.27906787950387874</v>
      </c>
      <c r="K106" s="48">
        <f t="shared" si="12"/>
        <v>0.19360486355581363</v>
      </c>
    </row>
    <row r="107" spans="1:11" s="41" customFormat="1">
      <c r="A107" s="49">
        <v>10</v>
      </c>
      <c r="B107" s="41">
        <v>26</v>
      </c>
      <c r="C107" s="41" t="str">
        <f t="shared" si="9"/>
        <v>26-10</v>
      </c>
      <c r="D107" s="41" t="s">
        <v>18</v>
      </c>
      <c r="E107" s="41">
        <v>1</v>
      </c>
      <c r="F107" s="42">
        <v>9.0999999999999998E-2</v>
      </c>
      <c r="G107" s="42">
        <v>3.6208118156326512E-2</v>
      </c>
      <c r="H107" s="43">
        <v>7.4305191345686765E-4</v>
      </c>
      <c r="I107" s="42">
        <f t="shared" si="10"/>
        <v>5.4791881843673486E-2</v>
      </c>
      <c r="J107" s="45">
        <f t="shared" si="11"/>
        <v>0.60210859168871966</v>
      </c>
      <c r="K107" s="48">
        <f t="shared" si="12"/>
        <v>6.3604059078163258E-2</v>
      </c>
    </row>
    <row r="108" spans="1:11" s="41" customFormat="1">
      <c r="A108" s="41">
        <v>11</v>
      </c>
      <c r="B108" s="41">
        <v>26</v>
      </c>
      <c r="C108" s="41" t="str">
        <f t="shared" si="9"/>
        <v>26-11</v>
      </c>
      <c r="D108" s="49" t="s">
        <v>19</v>
      </c>
      <c r="E108" s="41">
        <v>1</v>
      </c>
      <c r="F108" s="42">
        <v>0.78399999999999981</v>
      </c>
      <c r="G108" s="42">
        <v>0.2153659347571365</v>
      </c>
      <c r="H108" s="43">
        <v>-1.5743069524937089E-2</v>
      </c>
      <c r="I108" s="42">
        <f t="shared" si="10"/>
        <v>0.56863406524286331</v>
      </c>
      <c r="J108" s="45">
        <f t="shared" si="11"/>
        <v>0.7252985526056932</v>
      </c>
      <c r="K108" s="48">
        <f t="shared" si="12"/>
        <v>0.49968296737856815</v>
      </c>
    </row>
    <row r="109" spans="1:11" s="41" customFormat="1">
      <c r="A109" s="41">
        <v>12</v>
      </c>
      <c r="B109" s="41">
        <v>26</v>
      </c>
      <c r="C109" s="41" t="str">
        <f t="shared" si="9"/>
        <v>26-12</v>
      </c>
      <c r="D109" s="50" t="s">
        <v>20</v>
      </c>
      <c r="E109" s="41">
        <v>1</v>
      </c>
      <c r="F109" s="42">
        <v>0.23300000000000001</v>
      </c>
      <c r="G109" s="42">
        <v>0.41838156777688013</v>
      </c>
      <c r="H109" s="43">
        <v>0.49404707944813692</v>
      </c>
      <c r="I109" s="42">
        <f t="shared" si="10"/>
        <v>-0.18538156777688011</v>
      </c>
      <c r="J109" s="45">
        <f t="shared" si="11"/>
        <v>-0.79562904625270425</v>
      </c>
      <c r="K109" s="48">
        <f t="shared" si="12"/>
        <v>0.32569078388844008</v>
      </c>
    </row>
    <row r="110" spans="1:11" s="41" customFormat="1">
      <c r="A110" s="41">
        <v>13</v>
      </c>
      <c r="B110" s="41">
        <v>26</v>
      </c>
      <c r="C110" s="41" t="str">
        <f t="shared" si="9"/>
        <v>26-13</v>
      </c>
      <c r="D110" s="41" t="s">
        <v>21</v>
      </c>
      <c r="E110" s="41">
        <v>1</v>
      </c>
      <c r="F110" s="42">
        <v>0.14599999999999999</v>
      </c>
      <c r="G110" s="42">
        <v>0.1082055679272069</v>
      </c>
      <c r="H110" s="43">
        <v>2.6525886842465589E-2</v>
      </c>
      <c r="I110" s="42">
        <f t="shared" si="10"/>
        <v>3.7794432072793094E-2</v>
      </c>
      <c r="J110" s="45">
        <f t="shared" si="11"/>
        <v>0.25886597310132259</v>
      </c>
      <c r="K110" s="48">
        <f t="shared" si="12"/>
        <v>0.12710278396360344</v>
      </c>
    </row>
    <row r="111" spans="1:11" s="41" customFormat="1">
      <c r="A111" s="41">
        <v>14</v>
      </c>
      <c r="B111" s="41">
        <v>26</v>
      </c>
      <c r="C111" s="41" t="str">
        <f t="shared" si="9"/>
        <v>26-14</v>
      </c>
      <c r="D111" s="41" t="s">
        <v>6</v>
      </c>
      <c r="E111" s="41">
        <v>1</v>
      </c>
      <c r="F111" s="42">
        <v>0.126</v>
      </c>
      <c r="G111" s="42">
        <v>8.5822185550218297E-2</v>
      </c>
      <c r="H111" s="43">
        <v>1.241987306181629E-2</v>
      </c>
      <c r="I111" s="42">
        <f t="shared" si="10"/>
        <v>4.0177814449781704E-2</v>
      </c>
      <c r="J111" s="45">
        <f t="shared" si="11"/>
        <v>0.31887154325223577</v>
      </c>
      <c r="K111" s="48">
        <f t="shared" si="12"/>
        <v>0.10591109277510916</v>
      </c>
    </row>
    <row r="112" spans="1:11" s="41" customFormat="1">
      <c r="A112" s="41">
        <v>15</v>
      </c>
      <c r="B112" s="41">
        <v>26</v>
      </c>
      <c r="C112" s="41" t="str">
        <f t="shared" si="9"/>
        <v>26-15</v>
      </c>
      <c r="D112" s="41" t="s">
        <v>22</v>
      </c>
      <c r="E112" s="41">
        <v>1</v>
      </c>
      <c r="F112" s="42">
        <v>0.1855</v>
      </c>
      <c r="G112" s="42">
        <v>8.0140520191641751E-2</v>
      </c>
      <c r="H112" s="43">
        <v>9.9313112844627276E-3</v>
      </c>
      <c r="I112" s="42">
        <f t="shared" si="10"/>
        <v>0.10535947980835825</v>
      </c>
      <c r="J112" s="45">
        <f t="shared" si="11"/>
        <v>0.56797563239007143</v>
      </c>
      <c r="K112" s="48">
        <f t="shared" si="12"/>
        <v>0.13282026009582087</v>
      </c>
    </row>
    <row r="113" spans="1:11" s="41" customFormat="1">
      <c r="A113" s="41">
        <v>16</v>
      </c>
      <c r="B113" s="41">
        <v>26</v>
      </c>
      <c r="C113" s="41" t="str">
        <f t="shared" si="9"/>
        <v>26-16</v>
      </c>
      <c r="D113" s="41" t="s">
        <v>23</v>
      </c>
      <c r="E113" s="41">
        <v>1</v>
      </c>
      <c r="F113" s="42">
        <v>0.34</v>
      </c>
      <c r="G113" s="42">
        <v>0.19530127190658819</v>
      </c>
      <c r="H113" s="43">
        <v>6.7978199118482005E-2</v>
      </c>
      <c r="I113" s="42">
        <f t="shared" si="10"/>
        <v>0.14469872809341183</v>
      </c>
      <c r="J113" s="45">
        <f t="shared" si="11"/>
        <v>0.42558449439238771</v>
      </c>
      <c r="K113" s="48">
        <f t="shared" si="12"/>
        <v>0.26765063595329408</v>
      </c>
    </row>
    <row r="114" spans="1:11" s="24" customFormat="1">
      <c r="A114" s="24">
        <v>17</v>
      </c>
      <c r="B114" s="24">
        <v>26</v>
      </c>
      <c r="C114" s="24" t="str">
        <f t="shared" si="9"/>
        <v>26-17</v>
      </c>
      <c r="D114" s="24" t="s">
        <v>24</v>
      </c>
      <c r="E114" s="24">
        <v>1</v>
      </c>
      <c r="F114" s="32">
        <v>0.44</v>
      </c>
      <c r="G114" s="32">
        <v>1.1300346514765349</v>
      </c>
      <c r="H114" s="25">
        <v>0.49176007405762762</v>
      </c>
      <c r="I114" s="32">
        <f t="shared" si="10"/>
        <v>-0.69003465147653498</v>
      </c>
      <c r="J114" s="27">
        <f t="shared" si="11"/>
        <v>-1.5682605715375795</v>
      </c>
      <c r="K114" s="32">
        <f t="shared" si="12"/>
        <v>0.78501732573826744</v>
      </c>
    </row>
    <row r="115" spans="1:11" s="41" customFormat="1">
      <c r="A115" s="41">
        <v>4</v>
      </c>
      <c r="B115" s="41">
        <v>25</v>
      </c>
      <c r="C115" s="41" t="str">
        <f t="shared" si="9"/>
        <v>25-4</v>
      </c>
      <c r="D115" s="41" t="s">
        <v>13</v>
      </c>
      <c r="E115" s="41">
        <v>1</v>
      </c>
      <c r="F115" s="42">
        <v>0.44</v>
      </c>
      <c r="G115" s="42">
        <v>1.4343992770843521E-2</v>
      </c>
      <c r="H115" s="42">
        <v>-1.1337068249494221E-3</v>
      </c>
      <c r="I115" s="42">
        <f t="shared" si="10"/>
        <v>0.42565600722915647</v>
      </c>
      <c r="J115" s="45">
        <f t="shared" si="11"/>
        <v>0.96740001642990103</v>
      </c>
      <c r="K115" s="42">
        <f t="shared" si="12"/>
        <v>0.22717199638542176</v>
      </c>
    </row>
    <row r="116" spans="1:11" s="41" customFormat="1">
      <c r="A116" s="41">
        <v>5</v>
      </c>
      <c r="B116" s="41">
        <v>25</v>
      </c>
      <c r="C116" s="41" t="str">
        <f t="shared" si="9"/>
        <v>25-5</v>
      </c>
      <c r="D116" s="41" t="s">
        <v>14</v>
      </c>
      <c r="E116" s="41">
        <v>1</v>
      </c>
      <c r="F116" s="42">
        <v>0.23799999999999999</v>
      </c>
      <c r="G116" s="42">
        <v>0.23635066661269599</v>
      </c>
      <c r="H116" s="42">
        <v>0.17971051415975789</v>
      </c>
      <c r="I116" s="42">
        <f t="shared" si="10"/>
        <v>1.6493333873039973E-3</v>
      </c>
      <c r="J116" s="45">
        <f t="shared" si="11"/>
        <v>6.929972215563014E-3</v>
      </c>
      <c r="K116" s="42">
        <f t="shared" si="12"/>
        <v>0.23717533330634799</v>
      </c>
    </row>
    <row r="117" spans="1:11" s="41" customFormat="1">
      <c r="A117" s="41">
        <v>6</v>
      </c>
      <c r="B117" s="41">
        <v>25</v>
      </c>
      <c r="C117" s="41" t="str">
        <f t="shared" si="9"/>
        <v>25-6</v>
      </c>
      <c r="D117" s="41" t="s">
        <v>15</v>
      </c>
      <c r="E117" s="41">
        <v>1</v>
      </c>
      <c r="F117" s="42">
        <v>9.1999999999999998E-2</v>
      </c>
      <c r="G117" s="42">
        <v>4.2777020867729422E-2</v>
      </c>
      <c r="H117" s="42">
        <v>1.669925201793797E-3</v>
      </c>
      <c r="I117" s="42">
        <f t="shared" si="10"/>
        <v>4.9222979132270576E-2</v>
      </c>
      <c r="J117" s="45">
        <f t="shared" si="11"/>
        <v>0.53503238187250624</v>
      </c>
      <c r="K117" s="42">
        <f t="shared" si="12"/>
        <v>6.7388510433864707E-2</v>
      </c>
    </row>
    <row r="118" spans="1:11" s="41" customFormat="1">
      <c r="A118" s="41">
        <v>7</v>
      </c>
      <c r="B118" s="41">
        <v>25</v>
      </c>
      <c r="C118" s="41" t="str">
        <f t="shared" si="9"/>
        <v>25-7</v>
      </c>
      <c r="D118" s="41" t="s">
        <v>16</v>
      </c>
      <c r="E118" s="41">
        <v>1</v>
      </c>
      <c r="F118" s="42">
        <v>0.48799999999999999</v>
      </c>
      <c r="G118" s="42">
        <v>1.6828096212796531E-2</v>
      </c>
      <c r="H118" s="42">
        <v>-5.7019267597915348E-3</v>
      </c>
      <c r="I118" s="42">
        <f t="shared" si="10"/>
        <v>0.47117190378720347</v>
      </c>
      <c r="J118" s="45">
        <f t="shared" si="11"/>
        <v>0.96551619628525309</v>
      </c>
      <c r="K118" s="42">
        <f t="shared" si="12"/>
        <v>0.25241404810639828</v>
      </c>
    </row>
    <row r="119" spans="1:11" s="41" customFormat="1">
      <c r="A119" s="41">
        <v>8</v>
      </c>
      <c r="B119" s="41">
        <v>25</v>
      </c>
      <c r="C119" s="41" t="str">
        <f t="shared" si="9"/>
        <v>25-8</v>
      </c>
      <c r="D119" s="41" t="s">
        <v>17</v>
      </c>
      <c r="E119" s="41">
        <v>1</v>
      </c>
      <c r="F119" s="42">
        <v>0.22500000000000001</v>
      </c>
      <c r="G119" s="42">
        <v>0.18602813961647799</v>
      </c>
      <c r="H119" s="42">
        <v>0.75627745069806573</v>
      </c>
      <c r="I119" s="42">
        <f t="shared" si="10"/>
        <v>3.8971860383522017E-2</v>
      </c>
      <c r="J119" s="45">
        <f t="shared" si="11"/>
        <v>0.17320826837120895</v>
      </c>
      <c r="K119" s="42">
        <f t="shared" si="12"/>
        <v>0.205514069808239</v>
      </c>
    </row>
    <row r="120" spans="1:11" s="41" customFormat="1">
      <c r="A120" s="41">
        <v>9</v>
      </c>
      <c r="B120" s="41">
        <v>25</v>
      </c>
      <c r="C120" s="41" t="str">
        <f t="shared" si="9"/>
        <v>25-9</v>
      </c>
      <c r="D120" s="41" t="s">
        <v>18</v>
      </c>
      <c r="E120" s="41">
        <v>1</v>
      </c>
      <c r="F120" s="42">
        <v>9.0999999999999998E-2</v>
      </c>
      <c r="G120" s="42">
        <v>9.171565591247377E-2</v>
      </c>
      <c r="H120" s="42">
        <v>2.858157161546325E-3</v>
      </c>
      <c r="I120" s="42">
        <f t="shared" si="10"/>
        <v>-7.1565591247377269E-4</v>
      </c>
      <c r="J120" s="45">
        <f t="shared" si="11"/>
        <v>-7.8643506865249749E-3</v>
      </c>
      <c r="K120" s="42">
        <f t="shared" si="12"/>
        <v>9.1357827956236884E-2</v>
      </c>
    </row>
    <row r="121" spans="1:11" s="41" customFormat="1">
      <c r="A121" s="49">
        <v>10</v>
      </c>
      <c r="B121" s="41">
        <v>25</v>
      </c>
      <c r="C121" s="41" t="str">
        <f t="shared" si="9"/>
        <v>25-10</v>
      </c>
      <c r="D121" s="49" t="s">
        <v>19</v>
      </c>
      <c r="E121" s="41">
        <v>1</v>
      </c>
      <c r="F121" s="42">
        <v>0.78399999999999981</v>
      </c>
      <c r="G121" s="42">
        <v>0.81598145774661801</v>
      </c>
      <c r="H121" s="42">
        <v>-0.25702616251470539</v>
      </c>
      <c r="I121" s="42">
        <f t="shared" si="10"/>
        <v>-3.1981457746618203E-2</v>
      </c>
      <c r="J121" s="45">
        <f t="shared" si="11"/>
        <v>-4.0792675697217104E-2</v>
      </c>
      <c r="K121" s="42">
        <f t="shared" si="12"/>
        <v>0.79999072887330891</v>
      </c>
    </row>
    <row r="122" spans="1:11" s="41" customFormat="1">
      <c r="A122" s="41">
        <v>11</v>
      </c>
      <c r="B122" s="41">
        <v>25</v>
      </c>
      <c r="C122" s="41" t="str">
        <f t="shared" si="9"/>
        <v>25-11</v>
      </c>
      <c r="D122" s="50" t="s">
        <v>20</v>
      </c>
      <c r="E122" s="41">
        <v>1</v>
      </c>
      <c r="F122" s="42">
        <v>0.23300000000000001</v>
      </c>
      <c r="G122" s="42">
        <v>0.38729565393175902</v>
      </c>
      <c r="H122" s="42">
        <v>0.80065023200675778</v>
      </c>
      <c r="I122" s="42">
        <f t="shared" si="10"/>
        <v>-0.15429565393175901</v>
      </c>
      <c r="J122" s="45">
        <f t="shared" si="11"/>
        <v>-0.66221310700325753</v>
      </c>
      <c r="K122" s="42">
        <f t="shared" si="12"/>
        <v>0.3101478269658795</v>
      </c>
    </row>
    <row r="123" spans="1:11" s="41" customFormat="1">
      <c r="A123" s="41">
        <v>12</v>
      </c>
      <c r="B123" s="41">
        <v>25</v>
      </c>
      <c r="C123" s="41" t="str">
        <f t="shared" si="9"/>
        <v>25-12</v>
      </c>
      <c r="D123" s="41" t="s">
        <v>21</v>
      </c>
      <c r="E123" s="41">
        <v>1</v>
      </c>
      <c r="F123" s="42">
        <v>0.14599999999999999</v>
      </c>
      <c r="G123" s="42">
        <v>0.15312648341172241</v>
      </c>
      <c r="H123" s="42">
        <v>4.8134588703591281E-2</v>
      </c>
      <c r="I123" s="42">
        <f t="shared" si="10"/>
        <v>-7.1264834117224229E-3</v>
      </c>
      <c r="J123" s="45">
        <f t="shared" si="11"/>
        <v>-4.8811530217276876E-2</v>
      </c>
      <c r="K123" s="42">
        <f t="shared" si="12"/>
        <v>0.14956324170586122</v>
      </c>
    </row>
    <row r="124" spans="1:11" s="41" customFormat="1">
      <c r="A124" s="41">
        <v>13</v>
      </c>
      <c r="B124" s="41">
        <v>25</v>
      </c>
      <c r="C124" s="41" t="str">
        <f t="shared" si="9"/>
        <v>25-13</v>
      </c>
      <c r="D124" s="41" t="s">
        <v>6</v>
      </c>
      <c r="E124" s="41">
        <v>1</v>
      </c>
      <c r="F124" s="42">
        <v>0.126</v>
      </c>
      <c r="G124" s="42">
        <v>0.1249990769682055</v>
      </c>
      <c r="H124" s="42">
        <v>1.8843721813655831E-2</v>
      </c>
      <c r="I124" s="42">
        <f t="shared" si="10"/>
        <v>1.0009230317944984E-3</v>
      </c>
      <c r="J124" s="45">
        <f t="shared" si="11"/>
        <v>7.9438335856706222E-3</v>
      </c>
      <c r="K124" s="42">
        <f t="shared" si="12"/>
        <v>0.12549953848410275</v>
      </c>
    </row>
    <row r="125" spans="1:11" s="41" customFormat="1">
      <c r="A125" s="41">
        <v>14</v>
      </c>
      <c r="B125" s="41">
        <v>25</v>
      </c>
      <c r="C125" s="41" t="str">
        <f t="shared" si="9"/>
        <v>25-14</v>
      </c>
      <c r="D125" s="3" t="s">
        <v>22</v>
      </c>
      <c r="E125" s="41">
        <v>1</v>
      </c>
      <c r="F125" s="42">
        <v>0.1855</v>
      </c>
      <c r="G125" s="42">
        <v>0.22657569254492699</v>
      </c>
      <c r="H125" s="42">
        <v>-0.1407908750974079</v>
      </c>
      <c r="I125" s="42">
        <f t="shared" si="10"/>
        <v>-4.1075692544926989E-2</v>
      </c>
      <c r="J125" s="45">
        <f t="shared" si="11"/>
        <v>-0.22143230482440426</v>
      </c>
      <c r="K125" s="42">
        <f t="shared" si="12"/>
        <v>0.20603784627246349</v>
      </c>
    </row>
    <row r="126" spans="1:11" s="41" customFormat="1">
      <c r="A126" s="41">
        <v>15</v>
      </c>
      <c r="B126" s="41">
        <v>25</v>
      </c>
      <c r="C126" s="41" t="str">
        <f t="shared" si="9"/>
        <v>25-15</v>
      </c>
      <c r="D126" s="3" t="s">
        <v>23</v>
      </c>
      <c r="E126" s="41">
        <v>1</v>
      </c>
      <c r="F126" s="42">
        <v>0.34</v>
      </c>
      <c r="G126" s="42">
        <v>0.31675663156512629</v>
      </c>
      <c r="H126" s="42">
        <v>8.9722310835896865E-2</v>
      </c>
      <c r="I126" s="42">
        <f t="shared" si="10"/>
        <v>2.3243368434873735E-2</v>
      </c>
      <c r="J126" s="45">
        <f t="shared" si="11"/>
        <v>6.8362848337863921E-2</v>
      </c>
      <c r="K126" s="42">
        <f t="shared" si="12"/>
        <v>0.32837831578256316</v>
      </c>
    </row>
    <row r="127" spans="1:11" s="41" customFormat="1">
      <c r="A127" s="41">
        <v>16</v>
      </c>
      <c r="B127" s="41">
        <v>25</v>
      </c>
      <c r="C127" s="41" t="str">
        <f t="shared" si="9"/>
        <v>25-16</v>
      </c>
      <c r="D127" s="3" t="s">
        <v>24</v>
      </c>
      <c r="E127" s="41">
        <v>1</v>
      </c>
      <c r="F127" s="42">
        <v>0.44</v>
      </c>
      <c r="G127" s="42">
        <v>1.5058924234792459</v>
      </c>
      <c r="H127" s="42">
        <v>1.187032189527516</v>
      </c>
      <c r="I127" s="42">
        <f t="shared" si="10"/>
        <v>-1.065892423479246</v>
      </c>
      <c r="J127" s="45">
        <f t="shared" si="11"/>
        <v>-2.4224827806346498</v>
      </c>
      <c r="K127" s="42">
        <f t="shared" si="12"/>
        <v>0.97294621173962292</v>
      </c>
    </row>
    <row r="128" spans="1:11" s="24" customFormat="1">
      <c r="A128" s="24">
        <v>17</v>
      </c>
      <c r="B128" s="24">
        <v>25</v>
      </c>
      <c r="C128" s="24" t="str">
        <f t="shared" si="9"/>
        <v>25-17</v>
      </c>
      <c r="D128" s="57" t="s">
        <v>26</v>
      </c>
      <c r="E128" s="24">
        <v>1</v>
      </c>
      <c r="F128" s="32">
        <v>0.44</v>
      </c>
      <c r="G128" s="32">
        <v>2.1984997996938711E-2</v>
      </c>
      <c r="H128" s="32">
        <v>1.596185731995652E-3</v>
      </c>
      <c r="I128" s="32">
        <f t="shared" si="10"/>
        <v>0.4180150020030613</v>
      </c>
      <c r="J128" s="27">
        <f t="shared" si="11"/>
        <v>0.95003409546150297</v>
      </c>
      <c r="K128" s="32">
        <f t="shared" si="12"/>
        <v>0.23099249899846935</v>
      </c>
    </row>
    <row r="129" spans="1:13">
      <c r="A129">
        <v>3</v>
      </c>
      <c r="B129">
        <v>24</v>
      </c>
      <c r="C129" t="str">
        <f t="shared" ref="C129:C192" si="13">B129&amp;"-"&amp;A129</f>
        <v>24-3</v>
      </c>
      <c r="D129" t="s">
        <v>12</v>
      </c>
      <c r="E129">
        <v>1</v>
      </c>
      <c r="F129" s="42">
        <v>0.23</v>
      </c>
      <c r="G129" s="42">
        <v>0.28942337617942332</v>
      </c>
      <c r="H129" s="43">
        <v>-2.168442175277218E-2</v>
      </c>
      <c r="I129" s="43">
        <f t="shared" ref="I129:I192" si="14">F129-G129</f>
        <v>-5.942337617942331E-2</v>
      </c>
      <c r="J129" s="44">
        <f t="shared" ref="J129:J192" si="15">(F129-G129)/G129</f>
        <v>-0.20531643630120863</v>
      </c>
      <c r="K129" s="42">
        <f t="shared" ref="K129:K160" si="16">(F129+G129)/2</f>
        <v>0.25971168808971168</v>
      </c>
      <c r="M129"/>
    </row>
    <row r="130" spans="1:13">
      <c r="A130">
        <v>4</v>
      </c>
      <c r="B130">
        <v>24</v>
      </c>
      <c r="C130" t="str">
        <f t="shared" si="13"/>
        <v>24-4</v>
      </c>
      <c r="D130" t="s">
        <v>13</v>
      </c>
      <c r="E130">
        <v>1</v>
      </c>
      <c r="F130" s="47">
        <v>0.25</v>
      </c>
      <c r="G130" s="47">
        <v>0.25288452525176602</v>
      </c>
      <c r="H130" s="43">
        <v>-4.988386970477645E-2</v>
      </c>
      <c r="I130" s="43">
        <f t="shared" si="14"/>
        <v>-2.8845252517660236E-3</v>
      </c>
      <c r="J130" s="44">
        <f t="shared" si="15"/>
        <v>-1.1406491753080804E-2</v>
      </c>
      <c r="K130" s="42">
        <f t="shared" si="16"/>
        <v>0.25144226262588298</v>
      </c>
      <c r="M130"/>
    </row>
    <row r="131" spans="1:13">
      <c r="A131">
        <v>5</v>
      </c>
      <c r="B131">
        <v>24</v>
      </c>
      <c r="C131" t="str">
        <f t="shared" si="13"/>
        <v>24-5</v>
      </c>
      <c r="D131" t="s">
        <v>14</v>
      </c>
      <c r="E131">
        <v>1</v>
      </c>
      <c r="F131" s="47">
        <v>0.23799999999999999</v>
      </c>
      <c r="G131" s="47">
        <v>0.24758111987312109</v>
      </c>
      <c r="H131" s="43">
        <v>0.2070373052240205</v>
      </c>
      <c r="I131" s="43">
        <f t="shared" si="14"/>
        <v>-9.5811198731211022E-3</v>
      </c>
      <c r="J131" s="44">
        <f t="shared" si="15"/>
        <v>-3.8698911605340412E-2</v>
      </c>
      <c r="K131" s="42">
        <f t="shared" si="16"/>
        <v>0.24279055993656054</v>
      </c>
      <c r="M131"/>
    </row>
    <row r="132" spans="1:13">
      <c r="A132">
        <v>6</v>
      </c>
      <c r="B132">
        <v>24</v>
      </c>
      <c r="C132" t="str">
        <f t="shared" si="13"/>
        <v>24-6</v>
      </c>
      <c r="D132" t="s">
        <v>15</v>
      </c>
      <c r="E132">
        <v>1</v>
      </c>
      <c r="F132" s="42">
        <v>9.1999999999999998E-2</v>
      </c>
      <c r="G132" s="42">
        <v>6.6063822248435419E-2</v>
      </c>
      <c r="H132" s="43">
        <v>2.4842415704809692E-3</v>
      </c>
      <c r="I132" s="43">
        <f t="shared" si="14"/>
        <v>2.5936177751564579E-2</v>
      </c>
      <c r="J132" s="44">
        <f t="shared" si="15"/>
        <v>0.39259275150672684</v>
      </c>
      <c r="K132" s="48">
        <f t="shared" si="16"/>
        <v>7.9031911124217702E-2</v>
      </c>
      <c r="M132"/>
    </row>
    <row r="133" spans="1:13">
      <c r="A133">
        <v>7</v>
      </c>
      <c r="B133">
        <v>24</v>
      </c>
      <c r="C133" t="str">
        <f t="shared" si="13"/>
        <v>24-7</v>
      </c>
      <c r="D133" t="s">
        <v>16</v>
      </c>
      <c r="E133">
        <v>1</v>
      </c>
      <c r="F133" s="42">
        <v>0.44</v>
      </c>
      <c r="G133" s="42">
        <v>0.5350147207236956</v>
      </c>
      <c r="H133" s="43">
        <v>9.3657477814315229E-2</v>
      </c>
      <c r="I133" s="43">
        <f t="shared" si="14"/>
        <v>-9.50147207236956E-2</v>
      </c>
      <c r="J133" s="44">
        <f t="shared" si="15"/>
        <v>-0.17759272229962669</v>
      </c>
      <c r="K133" s="48">
        <f t="shared" si="16"/>
        <v>0.48750736036184783</v>
      </c>
      <c r="M133"/>
    </row>
    <row r="134" spans="1:13">
      <c r="A134">
        <v>8</v>
      </c>
      <c r="B134">
        <v>24</v>
      </c>
      <c r="C134" t="str">
        <f t="shared" si="13"/>
        <v>24-8</v>
      </c>
      <c r="D134" t="s">
        <v>17</v>
      </c>
      <c r="E134">
        <v>1</v>
      </c>
      <c r="F134" s="42">
        <v>0.23100000000000001</v>
      </c>
      <c r="G134" s="42">
        <v>0.2192154766336657</v>
      </c>
      <c r="H134" s="43">
        <v>0.34543415347032419</v>
      </c>
      <c r="I134" s="43">
        <f t="shared" si="14"/>
        <v>1.1784523366334315E-2</v>
      </c>
      <c r="J134" s="44">
        <f t="shared" si="15"/>
        <v>5.375771613984906E-2</v>
      </c>
      <c r="K134" s="48">
        <f t="shared" si="16"/>
        <v>0.22510773831683284</v>
      </c>
      <c r="M134"/>
    </row>
    <row r="135" spans="1:13">
      <c r="A135">
        <v>9</v>
      </c>
      <c r="B135">
        <v>24</v>
      </c>
      <c r="C135" t="str">
        <f t="shared" si="13"/>
        <v>24-9</v>
      </c>
      <c r="D135" t="s">
        <v>18</v>
      </c>
      <c r="E135">
        <v>1</v>
      </c>
      <c r="F135" s="47">
        <v>0.09</v>
      </c>
      <c r="G135" s="47">
        <v>9.1964912372078156E-2</v>
      </c>
      <c r="H135" s="43">
        <v>2.58840151052757E-3</v>
      </c>
      <c r="I135" s="43">
        <f t="shared" si="14"/>
        <v>-1.9649123720781592E-3</v>
      </c>
      <c r="J135" s="44">
        <f t="shared" si="15"/>
        <v>-2.1365891853714573E-2</v>
      </c>
      <c r="K135" s="42">
        <f t="shared" si="16"/>
        <v>9.0982456186039076E-2</v>
      </c>
      <c r="M135"/>
    </row>
    <row r="136" spans="1:13">
      <c r="A136" s="49">
        <v>10</v>
      </c>
      <c r="B136">
        <v>24</v>
      </c>
      <c r="C136" t="str">
        <f t="shared" si="13"/>
        <v>24-10</v>
      </c>
      <c r="D136" s="49" t="s">
        <v>19</v>
      </c>
      <c r="E136">
        <v>1</v>
      </c>
      <c r="F136" s="42">
        <v>0.78300000000000003</v>
      </c>
      <c r="G136" s="42">
        <v>0.78512405986933731</v>
      </c>
      <c r="H136" s="43">
        <v>0.31680397653778408</v>
      </c>
      <c r="I136" s="43">
        <f t="shared" si="14"/>
        <v>-2.1240598693372803E-3</v>
      </c>
      <c r="J136" s="44">
        <f t="shared" si="15"/>
        <v>-2.7053811975788549E-3</v>
      </c>
      <c r="K136" s="48">
        <f t="shared" si="16"/>
        <v>0.78406202993466867</v>
      </c>
      <c r="M136"/>
    </row>
    <row r="137" spans="1:13">
      <c r="A137">
        <v>11</v>
      </c>
      <c r="B137">
        <v>24</v>
      </c>
      <c r="C137" t="str">
        <f t="shared" si="13"/>
        <v>24-11</v>
      </c>
      <c r="D137" s="50" t="s">
        <v>20</v>
      </c>
      <c r="E137">
        <v>1</v>
      </c>
      <c r="F137" s="42">
        <v>0.43</v>
      </c>
      <c r="G137" s="42">
        <v>3.5320462266250817E-2</v>
      </c>
      <c r="H137" s="43">
        <v>1.726639316742099E-3</v>
      </c>
      <c r="I137" s="43">
        <f t="shared" si="14"/>
        <v>0.3946795377337492</v>
      </c>
      <c r="J137" s="44">
        <f t="shared" si="15"/>
        <v>11.174246100138697</v>
      </c>
      <c r="K137" s="48">
        <f t="shared" si="16"/>
        <v>0.23266023113312539</v>
      </c>
      <c r="M137"/>
    </row>
    <row r="138" spans="1:13">
      <c r="A138">
        <v>12</v>
      </c>
      <c r="B138">
        <v>24</v>
      </c>
      <c r="C138" t="str">
        <f t="shared" si="13"/>
        <v>24-12</v>
      </c>
      <c r="D138" t="s">
        <v>21</v>
      </c>
      <c r="E138">
        <v>1</v>
      </c>
      <c r="F138" s="47">
        <v>0.14599999999999999</v>
      </c>
      <c r="G138" s="47">
        <v>0.14043218964022361</v>
      </c>
      <c r="H138" s="43">
        <v>3.112042954601598E-2</v>
      </c>
      <c r="I138" s="43">
        <f t="shared" si="14"/>
        <v>5.5678103597763817E-3</v>
      </c>
      <c r="J138" s="44">
        <f t="shared" si="15"/>
        <v>3.9647678883599838E-2</v>
      </c>
      <c r="K138" s="42">
        <f t="shared" si="16"/>
        <v>0.1432160948201118</v>
      </c>
      <c r="M138"/>
    </row>
    <row r="139" spans="1:13">
      <c r="A139">
        <v>13</v>
      </c>
      <c r="B139">
        <v>24</v>
      </c>
      <c r="C139" t="str">
        <f t="shared" si="13"/>
        <v>24-13</v>
      </c>
      <c r="D139" t="s">
        <v>6</v>
      </c>
      <c r="E139">
        <v>1</v>
      </c>
      <c r="F139" s="47">
        <v>0.126</v>
      </c>
      <c r="G139" s="47">
        <v>0.12526945475835241</v>
      </c>
      <c r="H139" s="43">
        <v>4.9648510537178324E-3</v>
      </c>
      <c r="I139" s="43">
        <f t="shared" si="14"/>
        <v>7.3054524164758994E-4</v>
      </c>
      <c r="J139" s="44">
        <f t="shared" si="15"/>
        <v>5.8317907031433013E-3</v>
      </c>
      <c r="K139" s="42">
        <f t="shared" si="16"/>
        <v>0.12563472737917619</v>
      </c>
      <c r="M139"/>
    </row>
    <row r="140" spans="1:13">
      <c r="A140">
        <v>14</v>
      </c>
      <c r="B140">
        <v>24</v>
      </c>
      <c r="C140" t="str">
        <f t="shared" si="13"/>
        <v>24-14</v>
      </c>
      <c r="D140" t="s">
        <v>22</v>
      </c>
      <c r="E140">
        <v>1</v>
      </c>
      <c r="F140" s="42">
        <v>0.1855</v>
      </c>
      <c r="G140" s="42">
        <v>0.20871266531323601</v>
      </c>
      <c r="H140">
        <v>-0.1161526734250536</v>
      </c>
      <c r="I140" s="43">
        <f t="shared" si="14"/>
        <v>-2.3212665313236014E-2</v>
      </c>
      <c r="J140" s="44">
        <f t="shared" si="15"/>
        <v>-0.11121828796732791</v>
      </c>
      <c r="K140" s="51">
        <f t="shared" si="16"/>
        <v>0.19710633265661801</v>
      </c>
      <c r="M140"/>
    </row>
    <row r="141" spans="1:13">
      <c r="A141">
        <v>15</v>
      </c>
      <c r="B141">
        <v>24</v>
      </c>
      <c r="C141" t="str">
        <f t="shared" si="13"/>
        <v>24-15</v>
      </c>
      <c r="D141" t="s">
        <v>23</v>
      </c>
      <c r="E141">
        <v>1</v>
      </c>
      <c r="F141">
        <v>0.34</v>
      </c>
      <c r="G141">
        <v>0.32471955297981808</v>
      </c>
      <c r="H141">
        <v>6.8155464133290725E-2</v>
      </c>
      <c r="I141" s="43">
        <f t="shared" si="14"/>
        <v>1.5280447020181942E-2</v>
      </c>
      <c r="J141" s="44">
        <f t="shared" si="15"/>
        <v>4.705736651815251E-2</v>
      </c>
      <c r="K141" s="48">
        <f t="shared" si="16"/>
        <v>0.33235977648990905</v>
      </c>
      <c r="M141"/>
    </row>
    <row r="142" spans="1:13">
      <c r="A142">
        <v>16</v>
      </c>
      <c r="B142">
        <v>24</v>
      </c>
      <c r="C142" t="str">
        <f t="shared" si="13"/>
        <v>24-16</v>
      </c>
      <c r="D142" t="s">
        <v>24</v>
      </c>
      <c r="E142">
        <v>1</v>
      </c>
      <c r="F142" s="42">
        <v>0.44</v>
      </c>
      <c r="G142" s="42">
        <v>1.419</v>
      </c>
      <c r="H142">
        <v>1.0880000000000001</v>
      </c>
      <c r="I142" s="43">
        <f t="shared" si="14"/>
        <v>-0.97900000000000009</v>
      </c>
      <c r="J142" s="44">
        <f t="shared" si="15"/>
        <v>-0.68992248062015504</v>
      </c>
      <c r="K142" s="51">
        <f t="shared" si="16"/>
        <v>0.92949999999999999</v>
      </c>
      <c r="L142">
        <v>0.44</v>
      </c>
      <c r="M142" t="s">
        <v>25</v>
      </c>
    </row>
    <row r="143" spans="1:13" s="24" customFormat="1" ht="16" customHeight="1">
      <c r="A143" s="24">
        <v>17</v>
      </c>
      <c r="B143" s="24">
        <v>24</v>
      </c>
      <c r="C143" s="24" t="str">
        <f t="shared" si="13"/>
        <v>24-17</v>
      </c>
      <c r="D143" s="24" t="s">
        <v>26</v>
      </c>
      <c r="E143" s="24">
        <v>1</v>
      </c>
      <c r="F143" s="24">
        <v>0.44</v>
      </c>
      <c r="G143" s="24">
        <v>3.5320462266250817E-2</v>
      </c>
      <c r="H143" s="25">
        <v>2.1999999999999999E-2</v>
      </c>
      <c r="I143" s="25">
        <f t="shared" si="14"/>
        <v>0.40467953773374921</v>
      </c>
      <c r="J143" s="26">
        <f t="shared" si="15"/>
        <v>11.457368102467504</v>
      </c>
      <c r="K143" s="29">
        <f t="shared" si="16"/>
        <v>0.2376602311331254</v>
      </c>
      <c r="L143" s="24">
        <v>0.44</v>
      </c>
      <c r="M143" s="24" t="s">
        <v>25</v>
      </c>
    </row>
    <row r="144" spans="1:13" ht="16" customHeight="1">
      <c r="A144">
        <v>3</v>
      </c>
      <c r="B144">
        <v>23</v>
      </c>
      <c r="C144" t="str">
        <f t="shared" si="13"/>
        <v>23-3</v>
      </c>
      <c r="D144" t="s">
        <v>12</v>
      </c>
      <c r="E144">
        <v>1</v>
      </c>
      <c r="F144" s="42">
        <v>0.23</v>
      </c>
      <c r="G144" s="42">
        <v>0.28942337617942332</v>
      </c>
      <c r="H144" s="43">
        <v>-2.168442175277218E-2</v>
      </c>
      <c r="I144" s="43">
        <f t="shared" si="14"/>
        <v>-5.942337617942331E-2</v>
      </c>
      <c r="J144" s="40">
        <f t="shared" si="15"/>
        <v>-0.20531643630120863</v>
      </c>
      <c r="K144" s="42">
        <f t="shared" si="16"/>
        <v>0.25971168808971168</v>
      </c>
      <c r="M144"/>
    </row>
    <row r="145" spans="1:13">
      <c r="A145">
        <v>4</v>
      </c>
      <c r="B145">
        <v>23</v>
      </c>
      <c r="C145" t="str">
        <f t="shared" si="13"/>
        <v>23-4</v>
      </c>
      <c r="D145" t="s">
        <v>13</v>
      </c>
      <c r="E145">
        <v>1</v>
      </c>
      <c r="F145" s="42">
        <v>0.25</v>
      </c>
      <c r="G145" s="42">
        <v>0.25288452525176602</v>
      </c>
      <c r="H145" s="43">
        <v>-4.988386970477645E-2</v>
      </c>
      <c r="I145" s="43">
        <f t="shared" si="14"/>
        <v>-2.8845252517660236E-3</v>
      </c>
      <c r="J145" s="40">
        <f t="shared" si="15"/>
        <v>-1.1406491753080804E-2</v>
      </c>
      <c r="K145" s="42">
        <f t="shared" si="16"/>
        <v>0.25144226262588298</v>
      </c>
      <c r="M145"/>
    </row>
    <row r="146" spans="1:13">
      <c r="A146">
        <v>5</v>
      </c>
      <c r="B146">
        <v>23</v>
      </c>
      <c r="C146" t="str">
        <f t="shared" si="13"/>
        <v>23-5</v>
      </c>
      <c r="D146" t="s">
        <v>14</v>
      </c>
      <c r="E146">
        <v>1</v>
      </c>
      <c r="F146" s="42">
        <v>0.23799999999999999</v>
      </c>
      <c r="G146" s="42">
        <v>0.24758111987312109</v>
      </c>
      <c r="H146" s="43">
        <v>0.2070373052240205</v>
      </c>
      <c r="I146" s="43">
        <f t="shared" si="14"/>
        <v>-9.5811198731211022E-3</v>
      </c>
      <c r="J146" s="40">
        <f t="shared" si="15"/>
        <v>-3.8698911605340412E-2</v>
      </c>
      <c r="K146" s="42">
        <f t="shared" si="16"/>
        <v>0.24279055993656054</v>
      </c>
      <c r="M146"/>
    </row>
    <row r="147" spans="1:13">
      <c r="A147">
        <v>6</v>
      </c>
      <c r="B147">
        <v>23</v>
      </c>
      <c r="C147" t="str">
        <f t="shared" si="13"/>
        <v>23-6</v>
      </c>
      <c r="D147" t="s">
        <v>15</v>
      </c>
      <c r="E147">
        <v>1</v>
      </c>
      <c r="F147" s="42">
        <v>9.1999999999999998E-2</v>
      </c>
      <c r="G147" s="42">
        <v>6.6063822248435419E-2</v>
      </c>
      <c r="H147" s="43">
        <v>2.4842415704809692E-3</v>
      </c>
      <c r="I147" s="43">
        <f t="shared" si="14"/>
        <v>2.5936177751564579E-2</v>
      </c>
      <c r="J147" s="40">
        <f t="shared" si="15"/>
        <v>0.39259275150672684</v>
      </c>
      <c r="K147" s="42">
        <f t="shared" si="16"/>
        <v>7.9031911124217702E-2</v>
      </c>
      <c r="M147"/>
    </row>
    <row r="148" spans="1:13">
      <c r="A148">
        <v>7</v>
      </c>
      <c r="B148">
        <v>23</v>
      </c>
      <c r="C148" t="str">
        <f t="shared" si="13"/>
        <v>23-7</v>
      </c>
      <c r="D148" t="s">
        <v>16</v>
      </c>
      <c r="E148">
        <v>1</v>
      </c>
      <c r="F148" s="42">
        <v>0.44</v>
      </c>
      <c r="G148" s="42">
        <v>0.5350147207236956</v>
      </c>
      <c r="H148" s="43">
        <v>9.3657477814315229E-2</v>
      </c>
      <c r="I148" s="43">
        <f t="shared" si="14"/>
        <v>-9.50147207236956E-2</v>
      </c>
      <c r="J148" s="40">
        <f t="shared" si="15"/>
        <v>-0.17759272229962669</v>
      </c>
      <c r="K148" s="42">
        <f t="shared" si="16"/>
        <v>0.48750736036184783</v>
      </c>
      <c r="M148"/>
    </row>
    <row r="149" spans="1:13">
      <c r="A149">
        <v>8</v>
      </c>
      <c r="B149">
        <v>23</v>
      </c>
      <c r="C149" t="str">
        <f t="shared" si="13"/>
        <v>23-8</v>
      </c>
      <c r="D149" t="s">
        <v>17</v>
      </c>
      <c r="E149">
        <v>1</v>
      </c>
      <c r="F149" s="42">
        <v>0.23100000000000001</v>
      </c>
      <c r="G149" s="42">
        <v>0.2192154766336657</v>
      </c>
      <c r="H149" s="43">
        <v>0.34543415347032419</v>
      </c>
      <c r="I149" s="43">
        <f t="shared" si="14"/>
        <v>1.1784523366334315E-2</v>
      </c>
      <c r="J149" s="40">
        <f t="shared" si="15"/>
        <v>5.375771613984906E-2</v>
      </c>
      <c r="K149" s="42">
        <f t="shared" si="16"/>
        <v>0.22510773831683284</v>
      </c>
      <c r="M149"/>
    </row>
    <row r="150" spans="1:13">
      <c r="A150">
        <v>9</v>
      </c>
      <c r="B150">
        <v>23</v>
      </c>
      <c r="C150" t="str">
        <f t="shared" si="13"/>
        <v>23-9</v>
      </c>
      <c r="D150" t="s">
        <v>18</v>
      </c>
      <c r="E150">
        <v>1</v>
      </c>
      <c r="F150" s="42">
        <v>0.09</v>
      </c>
      <c r="G150" s="42">
        <v>9.1964912372078156E-2</v>
      </c>
      <c r="H150" s="43">
        <v>2.58840151052757E-3</v>
      </c>
      <c r="I150" s="43">
        <f t="shared" si="14"/>
        <v>-1.9649123720781592E-3</v>
      </c>
      <c r="J150" s="40">
        <f t="shared" si="15"/>
        <v>-2.1365891853714573E-2</v>
      </c>
      <c r="K150" s="42">
        <f t="shared" si="16"/>
        <v>9.0982456186039076E-2</v>
      </c>
      <c r="M150"/>
    </row>
    <row r="151" spans="1:13">
      <c r="A151" s="49">
        <v>10</v>
      </c>
      <c r="B151">
        <v>23</v>
      </c>
      <c r="C151" t="str">
        <f t="shared" si="13"/>
        <v>23-10</v>
      </c>
      <c r="D151" s="49" t="s">
        <v>19</v>
      </c>
      <c r="E151">
        <v>1</v>
      </c>
      <c r="F151" s="42">
        <v>0.78300000000000003</v>
      </c>
      <c r="G151" s="42">
        <v>0.78512405986933731</v>
      </c>
      <c r="H151" s="43">
        <v>0.31680397653778408</v>
      </c>
      <c r="I151" s="43">
        <f t="shared" si="14"/>
        <v>-2.1240598693372803E-3</v>
      </c>
      <c r="J151" s="40">
        <f t="shared" si="15"/>
        <v>-2.7053811975788549E-3</v>
      </c>
      <c r="K151" s="42">
        <f t="shared" si="16"/>
        <v>0.78406202993466867</v>
      </c>
      <c r="M151"/>
    </row>
    <row r="152" spans="1:13">
      <c r="A152">
        <v>11</v>
      </c>
      <c r="B152">
        <v>23</v>
      </c>
      <c r="C152" t="str">
        <f t="shared" si="13"/>
        <v>23-11</v>
      </c>
      <c r="D152" s="50" t="s">
        <v>20</v>
      </c>
      <c r="E152">
        <v>1</v>
      </c>
      <c r="F152" s="42">
        <v>0.43</v>
      </c>
      <c r="G152" s="42">
        <v>0.5350147207236956</v>
      </c>
      <c r="H152" s="43">
        <v>9.3657477814315229E-2</v>
      </c>
      <c r="I152" s="43">
        <f t="shared" si="14"/>
        <v>-0.10501472072369561</v>
      </c>
      <c r="J152" s="40">
        <f t="shared" si="15"/>
        <v>-0.19628379679281702</v>
      </c>
      <c r="K152" s="42">
        <f t="shared" si="16"/>
        <v>0.48250736036184783</v>
      </c>
      <c r="M152"/>
    </row>
    <row r="153" spans="1:13">
      <c r="A153">
        <v>12</v>
      </c>
      <c r="B153">
        <v>23</v>
      </c>
      <c r="C153" t="str">
        <f t="shared" si="13"/>
        <v>23-12</v>
      </c>
      <c r="D153" t="s">
        <v>21</v>
      </c>
      <c r="E153">
        <v>1</v>
      </c>
      <c r="F153" s="42">
        <v>0.14599999999999999</v>
      </c>
      <c r="G153" s="42">
        <v>0.14043218964022361</v>
      </c>
      <c r="H153" s="43">
        <v>3.112042954601598E-2</v>
      </c>
      <c r="I153" s="43">
        <f t="shared" si="14"/>
        <v>5.5678103597763817E-3</v>
      </c>
      <c r="J153" s="40">
        <f t="shared" si="15"/>
        <v>3.9647678883599838E-2</v>
      </c>
      <c r="K153" s="42">
        <f t="shared" si="16"/>
        <v>0.1432160948201118</v>
      </c>
      <c r="M153"/>
    </row>
    <row r="154" spans="1:13" s="24" customFormat="1" ht="16" customHeight="1">
      <c r="A154" s="24">
        <v>13</v>
      </c>
      <c r="B154" s="24">
        <v>23</v>
      </c>
      <c r="C154" s="24" t="str">
        <f t="shared" si="13"/>
        <v>23-13</v>
      </c>
      <c r="D154" s="24" t="s">
        <v>6</v>
      </c>
      <c r="E154" s="24">
        <v>1</v>
      </c>
      <c r="F154" s="32">
        <v>0.126</v>
      </c>
      <c r="G154" s="32">
        <v>0.12526945475835241</v>
      </c>
      <c r="H154" s="25">
        <v>4.9648510537178324E-3</v>
      </c>
      <c r="I154" s="25">
        <f t="shared" si="14"/>
        <v>7.3054524164758994E-4</v>
      </c>
      <c r="J154" s="63">
        <f t="shared" si="15"/>
        <v>5.8317907031433013E-3</v>
      </c>
      <c r="K154" s="32">
        <f t="shared" si="16"/>
        <v>0.12563472737917619</v>
      </c>
      <c r="L154" s="24" t="s">
        <v>27</v>
      </c>
    </row>
    <row r="155" spans="1:13">
      <c r="A155">
        <v>3</v>
      </c>
      <c r="B155">
        <v>22</v>
      </c>
      <c r="C155" t="str">
        <f t="shared" si="13"/>
        <v>22-3</v>
      </c>
      <c r="D155" t="s">
        <v>12</v>
      </c>
      <c r="E155">
        <v>1</v>
      </c>
      <c r="F155" s="42">
        <v>0.23</v>
      </c>
      <c r="G155" s="42">
        <v>0.28938972285260511</v>
      </c>
      <c r="H155" s="43">
        <v>-2.187423095225691E-2</v>
      </c>
      <c r="I155" s="43">
        <f t="shared" si="14"/>
        <v>-5.9389722852605104E-2</v>
      </c>
      <c r="J155" s="40">
        <f t="shared" si="15"/>
        <v>-0.20522402201150064</v>
      </c>
      <c r="K155" s="42">
        <f t="shared" si="16"/>
        <v>0.25969486142630255</v>
      </c>
      <c r="M155"/>
    </row>
    <row r="156" spans="1:13">
      <c r="A156">
        <v>4</v>
      </c>
      <c r="B156">
        <v>22</v>
      </c>
      <c r="C156" t="str">
        <f t="shared" si="13"/>
        <v>22-4</v>
      </c>
      <c r="D156" t="s">
        <v>13</v>
      </c>
      <c r="E156">
        <v>1</v>
      </c>
      <c r="F156" s="42">
        <v>0.25</v>
      </c>
      <c r="G156" s="42">
        <v>0.25269954862817579</v>
      </c>
      <c r="H156" s="43">
        <v>-5.0015913984911509E-2</v>
      </c>
      <c r="I156" s="43">
        <f t="shared" si="14"/>
        <v>-2.6995486281757852E-3</v>
      </c>
      <c r="J156" s="44">
        <f t="shared" si="15"/>
        <v>-1.0682839137745844E-2</v>
      </c>
      <c r="K156" s="42">
        <f t="shared" si="16"/>
        <v>0.25134977431408789</v>
      </c>
      <c r="M156"/>
    </row>
    <row r="157" spans="1:13">
      <c r="A157">
        <v>5</v>
      </c>
      <c r="B157">
        <v>22</v>
      </c>
      <c r="C157" t="str">
        <f t="shared" si="13"/>
        <v>22-5</v>
      </c>
      <c r="D157" t="s">
        <v>14</v>
      </c>
      <c r="E157">
        <v>1</v>
      </c>
      <c r="F157" s="42">
        <v>0.23799999999999999</v>
      </c>
      <c r="G157" s="42">
        <v>0.24732166582244591</v>
      </c>
      <c r="H157" s="43">
        <v>0.20651328659337209</v>
      </c>
      <c r="I157" s="43">
        <f t="shared" si="14"/>
        <v>-9.3216658224459237E-3</v>
      </c>
      <c r="J157" s="44">
        <f t="shared" si="15"/>
        <v>-3.7690453812235028E-2</v>
      </c>
      <c r="K157" s="48">
        <f t="shared" si="16"/>
        <v>0.24266083291122295</v>
      </c>
      <c r="M157"/>
    </row>
    <row r="158" spans="1:13">
      <c r="A158">
        <v>6</v>
      </c>
      <c r="B158">
        <v>22</v>
      </c>
      <c r="C158" t="str">
        <f t="shared" si="13"/>
        <v>22-6</v>
      </c>
      <c r="D158" t="s">
        <v>15</v>
      </c>
      <c r="E158">
        <v>1</v>
      </c>
      <c r="F158" s="42">
        <v>9.1999999999999998E-2</v>
      </c>
      <c r="G158" s="42">
        <v>6.8326540813161515E-2</v>
      </c>
      <c r="H158" s="43">
        <v>2.459345612903667E-3</v>
      </c>
      <c r="I158" s="43">
        <f t="shared" si="14"/>
        <v>2.3673459186838483E-2</v>
      </c>
      <c r="J158" s="40">
        <f t="shared" si="15"/>
        <v>0.34647530674168631</v>
      </c>
      <c r="K158" s="48">
        <f t="shared" si="16"/>
        <v>8.016327040658075E-2</v>
      </c>
      <c r="M158"/>
    </row>
    <row r="159" spans="1:13">
      <c r="A159">
        <v>7</v>
      </c>
      <c r="B159">
        <v>22</v>
      </c>
      <c r="C159" t="str">
        <f t="shared" si="13"/>
        <v>22-7</v>
      </c>
      <c r="D159" t="s">
        <v>16</v>
      </c>
      <c r="E159">
        <v>1</v>
      </c>
      <c r="F159" s="42">
        <v>0.44</v>
      </c>
      <c r="G159" s="42">
        <v>0.52917064844822026</v>
      </c>
      <c r="H159" s="43">
        <v>9.995988464518886E-2</v>
      </c>
      <c r="I159" s="43">
        <f t="shared" si="14"/>
        <v>-8.9170648448220258E-2</v>
      </c>
      <c r="J159" s="40">
        <f t="shared" si="15"/>
        <v>-0.16851019365815351</v>
      </c>
      <c r="K159" s="48">
        <f t="shared" si="16"/>
        <v>0.48458532422411016</v>
      </c>
      <c r="M159"/>
    </row>
    <row r="160" spans="1:13">
      <c r="A160">
        <v>8</v>
      </c>
      <c r="B160">
        <v>22</v>
      </c>
      <c r="C160" t="str">
        <f t="shared" si="13"/>
        <v>22-8</v>
      </c>
      <c r="D160" t="s">
        <v>17</v>
      </c>
      <c r="E160">
        <v>1</v>
      </c>
      <c r="F160" s="42">
        <v>0.23100000000000001</v>
      </c>
      <c r="G160" s="42">
        <v>0.217530924049296</v>
      </c>
      <c r="H160" s="43">
        <v>0.3430921170151115</v>
      </c>
      <c r="I160" s="43">
        <f t="shared" si="14"/>
        <v>1.3469075950704013E-2</v>
      </c>
      <c r="J160" s="44">
        <f t="shared" si="15"/>
        <v>6.1917982510163491E-2</v>
      </c>
      <c r="K160" s="48">
        <f t="shared" si="16"/>
        <v>0.224265462024648</v>
      </c>
      <c r="M160"/>
    </row>
    <row r="161" spans="1:13">
      <c r="A161">
        <v>9</v>
      </c>
      <c r="B161">
        <v>22</v>
      </c>
      <c r="C161" t="str">
        <f t="shared" si="13"/>
        <v>22-9</v>
      </c>
      <c r="D161" t="s">
        <v>18</v>
      </c>
      <c r="E161">
        <v>1</v>
      </c>
      <c r="F161" s="47">
        <v>0.09</v>
      </c>
      <c r="G161" s="47">
        <v>9.1966564449284832E-2</v>
      </c>
      <c r="H161" s="43">
        <v>2.5841176435721131E-3</v>
      </c>
      <c r="I161" s="43">
        <f t="shared" si="14"/>
        <v>-1.9665644492848355E-3</v>
      </c>
      <c r="J161" s="44">
        <f t="shared" si="15"/>
        <v>-2.1383471928749734E-2</v>
      </c>
      <c r="K161" s="42">
        <f t="shared" ref="K161:K192" si="17">(F161+G161)/2</f>
        <v>9.0983282224642414E-2</v>
      </c>
      <c r="M161"/>
    </row>
    <row r="162" spans="1:13">
      <c r="A162" s="49">
        <v>10</v>
      </c>
      <c r="B162">
        <v>22</v>
      </c>
      <c r="C162" t="str">
        <f t="shared" si="13"/>
        <v>22-10</v>
      </c>
      <c r="D162" s="49" t="s">
        <v>19</v>
      </c>
      <c r="E162">
        <v>1</v>
      </c>
      <c r="F162" s="42">
        <v>0.78300000000000003</v>
      </c>
      <c r="G162" s="42">
        <v>0.78500927259479747</v>
      </c>
      <c r="H162" s="43">
        <v>0.31701944921773739</v>
      </c>
      <c r="I162" s="43">
        <f t="shared" si="14"/>
        <v>-2.0092725947974399E-3</v>
      </c>
      <c r="J162" s="44">
        <f t="shared" si="15"/>
        <v>-2.559552689302534E-3</v>
      </c>
      <c r="K162" s="42">
        <f t="shared" si="17"/>
        <v>0.78400463629739869</v>
      </c>
      <c r="M162"/>
    </row>
    <row r="163" spans="1:13">
      <c r="A163">
        <v>11</v>
      </c>
      <c r="B163">
        <v>22</v>
      </c>
      <c r="C163" t="str">
        <f t="shared" si="13"/>
        <v>22-11</v>
      </c>
      <c r="D163" s="50" t="s">
        <v>20</v>
      </c>
      <c r="E163">
        <v>1</v>
      </c>
      <c r="F163" s="42">
        <v>0.43</v>
      </c>
      <c r="G163" s="42">
        <v>0.52917064844822026</v>
      </c>
      <c r="H163" s="43">
        <v>9.995988464518886E-2</v>
      </c>
      <c r="I163" s="43">
        <f t="shared" si="14"/>
        <v>-9.9170648448220267E-2</v>
      </c>
      <c r="J163" s="40">
        <f t="shared" si="15"/>
        <v>-0.18740768925683185</v>
      </c>
      <c r="K163" s="42">
        <f t="shared" si="17"/>
        <v>0.47958532422411015</v>
      </c>
      <c r="M163"/>
    </row>
    <row r="164" spans="1:13">
      <c r="A164">
        <v>12</v>
      </c>
      <c r="B164">
        <v>22</v>
      </c>
      <c r="C164" t="str">
        <f t="shared" si="13"/>
        <v>22-12</v>
      </c>
      <c r="D164" t="s">
        <v>21</v>
      </c>
      <c r="E164">
        <v>1</v>
      </c>
      <c r="F164" s="47">
        <v>0.14599999999999999</v>
      </c>
      <c r="G164" s="47">
        <v>0.140627041735749</v>
      </c>
      <c r="H164" s="43">
        <v>3.1613795459544673E-2</v>
      </c>
      <c r="I164" s="43">
        <f t="shared" si="14"/>
        <v>5.3729582642509932E-3</v>
      </c>
      <c r="J164" s="44">
        <f t="shared" si="15"/>
        <v>3.8207148482489378E-2</v>
      </c>
      <c r="K164" s="42">
        <f t="shared" si="17"/>
        <v>0.14331352086787449</v>
      </c>
      <c r="M164"/>
    </row>
    <row r="165" spans="1:13" s="24" customFormat="1">
      <c r="A165" s="24">
        <v>13</v>
      </c>
      <c r="B165" s="24">
        <v>22</v>
      </c>
      <c r="C165" s="24" t="str">
        <f t="shared" si="13"/>
        <v>22-13</v>
      </c>
      <c r="D165" s="24" t="s">
        <v>6</v>
      </c>
      <c r="E165" s="24">
        <v>1</v>
      </c>
      <c r="F165" s="34">
        <v>0.126</v>
      </c>
      <c r="G165" s="34">
        <v>0.1257154764119788</v>
      </c>
      <c r="H165" s="25">
        <v>4.9388475887012792E-3</v>
      </c>
      <c r="I165" s="25">
        <f t="shared" si="14"/>
        <v>2.8452358802119604E-4</v>
      </c>
      <c r="J165" s="26">
        <f t="shared" si="15"/>
        <v>2.263234377673529E-3</v>
      </c>
      <c r="K165" s="32">
        <f t="shared" si="17"/>
        <v>0.12585773820598939</v>
      </c>
    </row>
    <row r="166" spans="1:13">
      <c r="A166">
        <v>3</v>
      </c>
      <c r="B166">
        <v>21</v>
      </c>
      <c r="C166" t="str">
        <f t="shared" si="13"/>
        <v>21-3</v>
      </c>
      <c r="D166" t="s">
        <v>12</v>
      </c>
      <c r="E166">
        <v>1</v>
      </c>
      <c r="F166" s="42">
        <v>0.23</v>
      </c>
      <c r="G166" s="42">
        <v>0.28562458550059289</v>
      </c>
      <c r="H166" s="43">
        <v>-2.3873751680618411E-2</v>
      </c>
      <c r="I166" s="43">
        <f t="shared" si="14"/>
        <v>-5.5624585500592877E-2</v>
      </c>
      <c r="J166" s="44">
        <f t="shared" si="15"/>
        <v>-0.19474719027811915</v>
      </c>
      <c r="K166" s="42">
        <f t="shared" si="17"/>
        <v>0.25781229275029643</v>
      </c>
      <c r="L166" t="s">
        <v>28</v>
      </c>
      <c r="M166"/>
    </row>
    <row r="167" spans="1:13">
      <c r="A167">
        <v>4</v>
      </c>
      <c r="B167">
        <v>21</v>
      </c>
      <c r="C167" t="str">
        <f t="shared" si="13"/>
        <v>21-4</v>
      </c>
      <c r="D167" t="s">
        <v>13</v>
      </c>
      <c r="E167">
        <v>1</v>
      </c>
      <c r="F167" s="47">
        <v>0.25</v>
      </c>
      <c r="G167" s="47">
        <v>0.25037486879447202</v>
      </c>
      <c r="H167" s="43">
        <v>-4.82211739819952E-2</v>
      </c>
      <c r="I167" s="43">
        <f t="shared" si="14"/>
        <v>-3.7486879447201638E-4</v>
      </c>
      <c r="J167" s="44">
        <f t="shared" si="15"/>
        <v>-1.4972301184898037E-3</v>
      </c>
      <c r="K167" s="42">
        <f t="shared" si="17"/>
        <v>0.25018743439723601</v>
      </c>
      <c r="M167"/>
    </row>
    <row r="168" spans="1:13">
      <c r="A168">
        <v>5</v>
      </c>
      <c r="B168">
        <v>21</v>
      </c>
      <c r="C168" t="str">
        <f t="shared" si="13"/>
        <v>21-5</v>
      </c>
      <c r="D168" t="s">
        <v>14</v>
      </c>
      <c r="E168">
        <v>1</v>
      </c>
      <c r="F168" s="42">
        <v>0.23400000000000001</v>
      </c>
      <c r="G168" s="42">
        <v>0.24267227724666079</v>
      </c>
      <c r="H168" s="43">
        <v>0.204216731195215</v>
      </c>
      <c r="I168" s="43">
        <f t="shared" si="14"/>
        <v>-8.6722772466607811E-3</v>
      </c>
      <c r="J168" s="44">
        <f t="shared" si="15"/>
        <v>-3.5736579987857321E-2</v>
      </c>
      <c r="K168" s="42">
        <f t="shared" si="17"/>
        <v>0.23833613862333042</v>
      </c>
      <c r="M168"/>
    </row>
    <row r="169" spans="1:13">
      <c r="A169">
        <v>6</v>
      </c>
      <c r="B169">
        <v>21</v>
      </c>
      <c r="C169" t="str">
        <f t="shared" si="13"/>
        <v>21-6</v>
      </c>
      <c r="D169" t="s">
        <v>15</v>
      </c>
      <c r="E169">
        <v>1</v>
      </c>
      <c r="F169" s="42">
        <v>0.13</v>
      </c>
      <c r="G169" s="42">
        <v>5.3078239637379399E-2</v>
      </c>
      <c r="H169" s="43">
        <v>1.9045379038635469E-3</v>
      </c>
      <c r="I169" s="43">
        <f t="shared" si="14"/>
        <v>7.6921760362620606E-2</v>
      </c>
      <c r="J169" s="44">
        <f t="shared" si="15"/>
        <v>1.4492146101328092</v>
      </c>
      <c r="K169" s="48">
        <f t="shared" si="17"/>
        <v>9.1539119818689701E-2</v>
      </c>
      <c r="M169"/>
    </row>
    <row r="170" spans="1:13">
      <c r="A170">
        <v>7</v>
      </c>
      <c r="B170">
        <v>21</v>
      </c>
      <c r="C170" t="str">
        <f t="shared" si="13"/>
        <v>21-7</v>
      </c>
      <c r="D170" t="s">
        <v>16</v>
      </c>
      <c r="E170">
        <v>1</v>
      </c>
      <c r="F170" s="42">
        <v>0.44</v>
      </c>
      <c r="G170" s="42">
        <v>0.52637075541890144</v>
      </c>
      <c r="H170" s="43">
        <v>9.8650529253763261E-2</v>
      </c>
      <c r="I170" s="43">
        <f t="shared" si="14"/>
        <v>-8.6370755418901435E-2</v>
      </c>
      <c r="J170" s="44">
        <f t="shared" si="15"/>
        <v>-0.16408729879030803</v>
      </c>
      <c r="K170" s="42">
        <f t="shared" si="17"/>
        <v>0.48318537770945069</v>
      </c>
      <c r="L170" t="s">
        <v>29</v>
      </c>
      <c r="M170"/>
    </row>
    <row r="171" spans="1:13">
      <c r="A171">
        <v>8</v>
      </c>
      <c r="B171">
        <v>21</v>
      </c>
      <c r="C171" t="str">
        <f t="shared" si="13"/>
        <v>21-8</v>
      </c>
      <c r="D171" t="s">
        <v>17</v>
      </c>
      <c r="E171">
        <v>1</v>
      </c>
      <c r="F171" s="42">
        <v>0.24</v>
      </c>
      <c r="G171" s="42">
        <v>0.222909656096557</v>
      </c>
      <c r="H171" s="43">
        <v>0.35653129303651943</v>
      </c>
      <c r="I171" s="43">
        <f t="shared" si="14"/>
        <v>1.7090343903442995E-2</v>
      </c>
      <c r="J171" s="44">
        <f t="shared" si="15"/>
        <v>7.6669374502287294E-2</v>
      </c>
      <c r="K171" s="48">
        <f t="shared" si="17"/>
        <v>0.23145482804827849</v>
      </c>
      <c r="M171"/>
    </row>
    <row r="172" spans="1:13">
      <c r="A172">
        <v>9</v>
      </c>
      <c r="B172">
        <v>21</v>
      </c>
      <c r="C172" t="str">
        <f t="shared" si="13"/>
        <v>21-9</v>
      </c>
      <c r="D172" t="s">
        <v>18</v>
      </c>
      <c r="E172">
        <v>1</v>
      </c>
      <c r="F172" s="47">
        <v>0.09</v>
      </c>
      <c r="G172" s="47">
        <v>9.207334891205185E-2</v>
      </c>
      <c r="H172" s="43">
        <v>2.5912913980150232E-3</v>
      </c>
      <c r="I172" s="43">
        <f t="shared" si="14"/>
        <v>-2.0733489120518533E-3</v>
      </c>
      <c r="J172" s="44">
        <f t="shared" si="15"/>
        <v>-2.2518447917348038E-2</v>
      </c>
      <c r="K172" s="42">
        <f t="shared" si="17"/>
        <v>9.1036674456025923E-2</v>
      </c>
      <c r="M172"/>
    </row>
    <row r="173" spans="1:13">
      <c r="A173" s="49">
        <v>10</v>
      </c>
      <c r="B173">
        <v>21</v>
      </c>
      <c r="C173" t="str">
        <f t="shared" si="13"/>
        <v>21-10</v>
      </c>
      <c r="D173" s="49" t="s">
        <v>19</v>
      </c>
      <c r="E173">
        <v>1</v>
      </c>
      <c r="F173" s="47">
        <v>0.78</v>
      </c>
      <c r="G173" s="47">
        <v>0.78678103670706656</v>
      </c>
      <c r="H173" s="43">
        <v>0.31792662364946828</v>
      </c>
      <c r="I173" s="43">
        <f t="shared" si="14"/>
        <v>-6.7810367070665345E-3</v>
      </c>
      <c r="J173" s="44">
        <f t="shared" si="15"/>
        <v>-8.6187088792167247E-3</v>
      </c>
      <c r="K173" s="42">
        <f t="shared" si="17"/>
        <v>0.78339051835353324</v>
      </c>
      <c r="M173"/>
    </row>
    <row r="174" spans="1:13">
      <c r="A174">
        <v>11</v>
      </c>
      <c r="B174">
        <v>21</v>
      </c>
      <c r="C174" t="str">
        <f t="shared" si="13"/>
        <v>21-11</v>
      </c>
      <c r="D174" s="50" t="s">
        <v>20</v>
      </c>
      <c r="E174">
        <v>1</v>
      </c>
      <c r="F174" s="42">
        <v>0.43</v>
      </c>
      <c r="G174" s="42">
        <v>0.52637075541890144</v>
      </c>
      <c r="H174" s="43">
        <v>9.8650529253763261E-2</v>
      </c>
      <c r="I174" s="43">
        <f t="shared" si="14"/>
        <v>-9.6370755418901444E-2</v>
      </c>
      <c r="J174" s="44">
        <f t="shared" si="15"/>
        <v>-0.18308531472689196</v>
      </c>
      <c r="K174" s="48">
        <f t="shared" si="17"/>
        <v>0.47818537770945069</v>
      </c>
      <c r="M174"/>
    </row>
    <row r="175" spans="1:13">
      <c r="A175">
        <v>12</v>
      </c>
      <c r="B175">
        <v>21</v>
      </c>
      <c r="C175" t="str">
        <f t="shared" si="13"/>
        <v>21-12</v>
      </c>
      <c r="D175" t="s">
        <v>21</v>
      </c>
      <c r="E175">
        <v>1</v>
      </c>
      <c r="F175" s="42">
        <v>0.14799999999999999</v>
      </c>
      <c r="G175" s="42">
        <v>0.1431730376131512</v>
      </c>
      <c r="H175" s="43">
        <v>3.1899491237684839E-2</v>
      </c>
      <c r="I175" s="43">
        <f t="shared" si="14"/>
        <v>4.8269623868487932E-3</v>
      </c>
      <c r="J175" s="44">
        <f t="shared" si="15"/>
        <v>3.3714185766534378E-2</v>
      </c>
      <c r="K175" s="48">
        <f t="shared" si="17"/>
        <v>0.14558651880657558</v>
      </c>
      <c r="M175"/>
    </row>
    <row r="176" spans="1:13" s="24" customFormat="1">
      <c r="A176" s="24">
        <v>13</v>
      </c>
      <c r="B176">
        <v>21</v>
      </c>
      <c r="C176" s="24" t="str">
        <f t="shared" si="13"/>
        <v>21-13</v>
      </c>
      <c r="D176" s="24" t="s">
        <v>6</v>
      </c>
      <c r="E176" s="24">
        <v>1</v>
      </c>
      <c r="F176" s="34">
        <v>0.125</v>
      </c>
      <c r="G176" s="34">
        <v>0.12760341305154779</v>
      </c>
      <c r="H176" s="25">
        <v>5.985605081409686E-3</v>
      </c>
      <c r="I176" s="25">
        <f t="shared" si="14"/>
        <v>-2.6034130515477927E-3</v>
      </c>
      <c r="J176" s="26">
        <f t="shared" si="15"/>
        <v>-2.0402377877589334E-2</v>
      </c>
      <c r="K176" s="29">
        <f t="shared" si="17"/>
        <v>0.12630170652577388</v>
      </c>
    </row>
    <row r="177" spans="1:13">
      <c r="A177">
        <v>3</v>
      </c>
      <c r="B177">
        <v>20</v>
      </c>
      <c r="C177" t="str">
        <f t="shared" si="13"/>
        <v>20-3</v>
      </c>
      <c r="D177" t="s">
        <v>12</v>
      </c>
      <c r="E177">
        <v>1</v>
      </c>
      <c r="F177" s="42">
        <v>0.18</v>
      </c>
      <c r="G177" s="42">
        <v>0.2764028513193495</v>
      </c>
      <c r="H177" s="43">
        <v>-2.490832901171048E-2</v>
      </c>
      <c r="I177" s="43">
        <f t="shared" si="14"/>
        <v>-9.6402851319349503E-2</v>
      </c>
      <c r="J177" s="44">
        <f t="shared" si="15"/>
        <v>-0.34877661666365323</v>
      </c>
      <c r="K177" s="48">
        <f t="shared" si="17"/>
        <v>0.22820142565967474</v>
      </c>
      <c r="M177"/>
    </row>
    <row r="178" spans="1:13">
      <c r="A178">
        <v>4</v>
      </c>
      <c r="B178">
        <v>20</v>
      </c>
      <c r="C178" t="str">
        <f t="shared" si="13"/>
        <v>20-4</v>
      </c>
      <c r="D178" t="s">
        <v>13</v>
      </c>
      <c r="E178">
        <v>1</v>
      </c>
      <c r="F178" s="47">
        <v>0.25</v>
      </c>
      <c r="G178" s="47">
        <v>0.24712037209565871</v>
      </c>
      <c r="H178" s="43">
        <v>-4.5912277138734157E-2</v>
      </c>
      <c r="I178" s="43">
        <f t="shared" si="14"/>
        <v>2.879627904341292E-3</v>
      </c>
      <c r="J178" s="44">
        <f t="shared" si="15"/>
        <v>1.1652733766630161E-2</v>
      </c>
      <c r="K178" s="42">
        <f t="shared" si="17"/>
        <v>0.24856018604782937</v>
      </c>
      <c r="M178"/>
    </row>
    <row r="179" spans="1:13">
      <c r="A179">
        <v>5</v>
      </c>
      <c r="B179">
        <v>20</v>
      </c>
      <c r="C179" t="str">
        <f t="shared" si="13"/>
        <v>20-5</v>
      </c>
      <c r="D179" t="s">
        <v>14</v>
      </c>
      <c r="E179">
        <v>1</v>
      </c>
      <c r="F179" s="42">
        <v>0.23599999999999999</v>
      </c>
      <c r="G179" s="42">
        <v>0.2314029212615942</v>
      </c>
      <c r="H179" s="43">
        <v>0.1977803067493204</v>
      </c>
      <c r="I179" s="43">
        <f t="shared" si="14"/>
        <v>4.5970787384057854E-3</v>
      </c>
      <c r="J179" s="44">
        <f t="shared" si="15"/>
        <v>1.9866122317483293E-2</v>
      </c>
      <c r="K179" s="48">
        <f t="shared" si="17"/>
        <v>0.23370146063079711</v>
      </c>
      <c r="M179"/>
    </row>
    <row r="180" spans="1:13">
      <c r="A180">
        <v>6</v>
      </c>
      <c r="B180">
        <v>20</v>
      </c>
      <c r="C180" t="str">
        <f t="shared" si="13"/>
        <v>20-6</v>
      </c>
      <c r="D180" t="s">
        <v>15</v>
      </c>
      <c r="E180">
        <v>1</v>
      </c>
      <c r="F180" s="42">
        <v>0.2</v>
      </c>
      <c r="G180" s="42">
        <v>6.2379541381337902E-2</v>
      </c>
      <c r="H180" s="43">
        <v>2.2178454746797972E-3</v>
      </c>
      <c r="I180" s="43">
        <f t="shared" si="14"/>
        <v>0.13762045861866212</v>
      </c>
      <c r="J180" s="44">
        <f t="shared" si="15"/>
        <v>2.2061793910500609</v>
      </c>
      <c r="K180" s="48">
        <f t="shared" si="17"/>
        <v>0.13118977069066895</v>
      </c>
      <c r="M180"/>
    </row>
    <row r="181" spans="1:13">
      <c r="A181">
        <v>7</v>
      </c>
      <c r="B181">
        <v>20</v>
      </c>
      <c r="C181" t="str">
        <f t="shared" si="13"/>
        <v>20-7</v>
      </c>
      <c r="D181" t="s">
        <v>16</v>
      </c>
      <c r="E181">
        <v>1</v>
      </c>
      <c r="F181" s="42">
        <v>0.433</v>
      </c>
      <c r="G181" s="42">
        <v>0.45453993649011748</v>
      </c>
      <c r="H181" s="43">
        <v>7.9563753823888902E-2</v>
      </c>
      <c r="I181" s="43">
        <f t="shared" si="14"/>
        <v>-2.1539936490117484E-2</v>
      </c>
      <c r="J181" s="44">
        <f t="shared" si="15"/>
        <v>-4.738843556067994E-2</v>
      </c>
      <c r="K181" s="48">
        <f t="shared" si="17"/>
        <v>0.44376996824505877</v>
      </c>
      <c r="M181"/>
    </row>
    <row r="182" spans="1:13">
      <c r="A182">
        <v>8</v>
      </c>
      <c r="B182">
        <v>20</v>
      </c>
      <c r="C182" t="str">
        <f t="shared" si="13"/>
        <v>20-8</v>
      </c>
      <c r="D182" t="s">
        <v>17</v>
      </c>
      <c r="E182">
        <v>1</v>
      </c>
      <c r="F182" s="42">
        <v>0.26</v>
      </c>
      <c r="G182" s="42">
        <v>0.22827834696420901</v>
      </c>
      <c r="H182" s="43">
        <v>0.37059344342898293</v>
      </c>
      <c r="I182" s="43">
        <f t="shared" si="14"/>
        <v>3.1721653035790998E-2</v>
      </c>
      <c r="J182" s="44">
        <f t="shared" si="15"/>
        <v>0.13896041152236191</v>
      </c>
      <c r="K182" s="48">
        <f t="shared" si="17"/>
        <v>0.24413917348210451</v>
      </c>
      <c r="M182"/>
    </row>
    <row r="183" spans="1:13">
      <c r="A183">
        <v>9</v>
      </c>
      <c r="B183">
        <v>20</v>
      </c>
      <c r="C183" t="str">
        <f t="shared" si="13"/>
        <v>20-9</v>
      </c>
      <c r="D183" t="s">
        <v>18</v>
      </c>
      <c r="E183">
        <v>1</v>
      </c>
      <c r="F183" s="47">
        <v>0.09</v>
      </c>
      <c r="G183" s="47">
        <v>9.2153240339680156E-2</v>
      </c>
      <c r="H183" s="43">
        <v>2.591998444676581E-3</v>
      </c>
      <c r="I183" s="43">
        <f t="shared" si="14"/>
        <v>-2.1532403396801597E-3</v>
      </c>
      <c r="J183" s="44">
        <f t="shared" si="15"/>
        <v>-2.3365866807756715E-2</v>
      </c>
      <c r="K183" s="42">
        <f t="shared" si="17"/>
        <v>9.1076620169840083E-2</v>
      </c>
      <c r="M183"/>
    </row>
    <row r="184" spans="1:13">
      <c r="A184" s="49">
        <v>10</v>
      </c>
      <c r="B184">
        <v>20</v>
      </c>
      <c r="C184" t="str">
        <f t="shared" si="13"/>
        <v>20-10</v>
      </c>
      <c r="D184" s="49" t="s">
        <v>19</v>
      </c>
      <c r="E184">
        <v>1</v>
      </c>
      <c r="F184" s="47">
        <v>0.78</v>
      </c>
      <c r="G184" s="47">
        <v>0.78480942833663525</v>
      </c>
      <c r="H184" s="43">
        <v>0.32091519837873161</v>
      </c>
      <c r="I184" s="43">
        <f t="shared" si="14"/>
        <v>-4.8094283366352242E-3</v>
      </c>
      <c r="J184" s="44">
        <f t="shared" si="15"/>
        <v>-6.1281480101845484E-3</v>
      </c>
      <c r="K184" s="42">
        <f t="shared" si="17"/>
        <v>0.78240471416831769</v>
      </c>
      <c r="M184"/>
    </row>
    <row r="185" spans="1:13">
      <c r="A185">
        <v>11</v>
      </c>
      <c r="B185">
        <v>20</v>
      </c>
      <c r="C185" t="str">
        <f t="shared" si="13"/>
        <v>20-11</v>
      </c>
      <c r="D185" s="50" t="s">
        <v>20</v>
      </c>
      <c r="E185">
        <v>1</v>
      </c>
      <c r="F185" s="42">
        <v>0.41</v>
      </c>
      <c r="G185" s="42">
        <v>0.45453993649011748</v>
      </c>
      <c r="H185" s="43">
        <v>7.9563753823888902E-2</v>
      </c>
      <c r="I185" s="43">
        <f t="shared" si="14"/>
        <v>-4.4539936490117504E-2</v>
      </c>
      <c r="J185" s="44">
        <f t="shared" si="15"/>
        <v>-9.7989049838057257E-2</v>
      </c>
      <c r="K185" s="48">
        <f t="shared" si="17"/>
        <v>0.4322699682450587</v>
      </c>
      <c r="M185"/>
    </row>
    <row r="186" spans="1:13">
      <c r="A186">
        <v>12</v>
      </c>
      <c r="B186">
        <v>20</v>
      </c>
      <c r="C186" t="str">
        <f t="shared" si="13"/>
        <v>20-12</v>
      </c>
      <c r="D186" t="s">
        <v>21</v>
      </c>
      <c r="E186">
        <v>1</v>
      </c>
      <c r="F186" s="47">
        <v>0.14799999999999999</v>
      </c>
      <c r="G186" s="47">
        <v>0.1455153507647905</v>
      </c>
      <c r="H186" s="43">
        <v>3.2372056335400017E-2</v>
      </c>
      <c r="I186" s="43">
        <f t="shared" si="14"/>
        <v>2.4846492352094962E-3</v>
      </c>
      <c r="J186" s="44">
        <f t="shared" si="15"/>
        <v>1.7074825591601381E-2</v>
      </c>
      <c r="K186" s="42">
        <f t="shared" si="17"/>
        <v>0.14675767538239526</v>
      </c>
      <c r="M186"/>
    </row>
    <row r="187" spans="1:13" s="24" customFormat="1">
      <c r="A187" s="24">
        <v>13</v>
      </c>
      <c r="B187" s="24">
        <v>20</v>
      </c>
      <c r="C187" s="24" t="str">
        <f t="shared" si="13"/>
        <v>20-13</v>
      </c>
      <c r="D187" s="24" t="s">
        <v>6</v>
      </c>
      <c r="E187" s="24">
        <v>1</v>
      </c>
      <c r="F187" s="32">
        <v>0.12</v>
      </c>
      <c r="G187" s="32">
        <v>0.12946677697456049</v>
      </c>
      <c r="H187" s="25">
        <v>7.8990969711248398E-3</v>
      </c>
      <c r="I187" s="25">
        <f t="shared" si="14"/>
        <v>-9.4667769745604979E-3</v>
      </c>
      <c r="J187" s="26">
        <f t="shared" si="15"/>
        <v>-7.3121284052824351E-2</v>
      </c>
      <c r="K187" s="29">
        <f t="shared" si="17"/>
        <v>0.12473338848728024</v>
      </c>
    </row>
    <row r="188" spans="1:13">
      <c r="A188">
        <v>3</v>
      </c>
      <c r="B188">
        <v>19</v>
      </c>
      <c r="C188" t="str">
        <f t="shared" si="13"/>
        <v>19-3</v>
      </c>
      <c r="D188" t="s">
        <v>12</v>
      </c>
      <c r="E188">
        <v>1</v>
      </c>
      <c r="F188" s="42">
        <v>0.1273170599</v>
      </c>
      <c r="G188" s="42">
        <v>0.2369936651224834</v>
      </c>
      <c r="H188" s="43">
        <v>-3.0527269237943879E-2</v>
      </c>
      <c r="I188" s="43">
        <f t="shared" si="14"/>
        <v>-0.1096766052224834</v>
      </c>
      <c r="J188" s="44">
        <f t="shared" si="15"/>
        <v>-0.46278285609786313</v>
      </c>
      <c r="K188" s="42">
        <f t="shared" si="17"/>
        <v>0.1821553625112417</v>
      </c>
      <c r="M188"/>
    </row>
    <row r="189" spans="1:13">
      <c r="A189">
        <v>4</v>
      </c>
      <c r="B189">
        <v>19</v>
      </c>
      <c r="C189" t="str">
        <f t="shared" si="13"/>
        <v>19-4</v>
      </c>
      <c r="D189" s="17" t="s">
        <v>13</v>
      </c>
      <c r="E189">
        <v>1</v>
      </c>
      <c r="F189" s="42">
        <v>0.27</v>
      </c>
      <c r="G189" s="42">
        <v>0.2335817004903161</v>
      </c>
      <c r="H189" s="43">
        <v>-3.8424633107687747E-2</v>
      </c>
      <c r="I189" s="43">
        <f t="shared" si="14"/>
        <v>3.6418299509683921E-2</v>
      </c>
      <c r="J189" s="44">
        <f t="shared" si="15"/>
        <v>0.15591246845637963</v>
      </c>
      <c r="K189" s="42">
        <f t="shared" si="17"/>
        <v>0.25179085024515807</v>
      </c>
      <c r="M189"/>
    </row>
    <row r="190" spans="1:13">
      <c r="A190">
        <v>5</v>
      </c>
      <c r="B190">
        <v>19</v>
      </c>
      <c r="C190" t="str">
        <f t="shared" si="13"/>
        <v>19-5</v>
      </c>
      <c r="D190" s="9" t="s">
        <v>14</v>
      </c>
      <c r="E190">
        <v>1</v>
      </c>
      <c r="F190" s="42">
        <v>0.25</v>
      </c>
      <c r="G190" s="42">
        <v>0.22220353618782551</v>
      </c>
      <c r="H190" s="43">
        <v>0.18858225643069801</v>
      </c>
      <c r="I190" s="43">
        <f t="shared" si="14"/>
        <v>2.7796463812174488E-2</v>
      </c>
      <c r="J190" s="44">
        <f t="shared" si="15"/>
        <v>0.12509460600428307</v>
      </c>
      <c r="K190" s="42">
        <f t="shared" si="17"/>
        <v>0.23610176809391276</v>
      </c>
      <c r="M190"/>
    </row>
    <row r="191" spans="1:13">
      <c r="A191">
        <v>6</v>
      </c>
      <c r="B191">
        <v>19</v>
      </c>
      <c r="C191" t="str">
        <f t="shared" si="13"/>
        <v>19-6</v>
      </c>
      <c r="D191" s="9" t="s">
        <v>15</v>
      </c>
      <c r="E191">
        <v>1</v>
      </c>
      <c r="F191" s="42">
        <v>0.3</v>
      </c>
      <c r="G191" s="42">
        <v>7.7590366745476549E-2</v>
      </c>
      <c r="H191" s="43">
        <v>2.341058663481525E-3</v>
      </c>
      <c r="I191" s="43">
        <f t="shared" si="14"/>
        <v>0.22240963325452345</v>
      </c>
      <c r="J191" s="44">
        <f t="shared" si="15"/>
        <v>2.8664593632364772</v>
      </c>
      <c r="K191" s="42">
        <f t="shared" si="17"/>
        <v>0.18879518337273826</v>
      </c>
      <c r="M191"/>
    </row>
    <row r="192" spans="1:13">
      <c r="A192">
        <v>7</v>
      </c>
      <c r="B192">
        <v>19</v>
      </c>
      <c r="C192" t="str">
        <f t="shared" si="13"/>
        <v>19-7</v>
      </c>
      <c r="D192" s="17" t="s">
        <v>16</v>
      </c>
      <c r="E192">
        <v>1</v>
      </c>
      <c r="F192" s="42">
        <v>0.33</v>
      </c>
      <c r="G192" s="42">
        <v>0.41964052279747699</v>
      </c>
      <c r="H192" s="43">
        <v>5.9470093797580989E-2</v>
      </c>
      <c r="I192" s="43">
        <f t="shared" si="14"/>
        <v>-8.9640522797476974E-2</v>
      </c>
      <c r="J192" s="44">
        <f t="shared" si="15"/>
        <v>-0.21361264684330414</v>
      </c>
      <c r="K192" s="42">
        <f t="shared" si="17"/>
        <v>0.37482026139873847</v>
      </c>
      <c r="M192"/>
    </row>
    <row r="193" spans="1:13">
      <c r="A193">
        <v>8</v>
      </c>
      <c r="B193">
        <v>19</v>
      </c>
      <c r="C193" t="str">
        <f t="shared" ref="C193:C256" si="18">B193&amp;"-"&amp;A193</f>
        <v>19-8</v>
      </c>
      <c r="D193" s="9" t="s">
        <v>17</v>
      </c>
      <c r="E193">
        <v>1</v>
      </c>
      <c r="F193" s="42">
        <v>0.32</v>
      </c>
      <c r="G193" s="42">
        <v>0.2377028873710009</v>
      </c>
      <c r="H193" s="43">
        <v>0.39967504220310052</v>
      </c>
      <c r="I193" s="43">
        <f t="shared" ref="I193:I256" si="19">F193-G193</f>
        <v>8.2297112628999108E-2</v>
      </c>
      <c r="J193" s="44">
        <f t="shared" ref="J193:J256" si="20">(F193-G193)/G193</f>
        <v>0.34621839700479434</v>
      </c>
      <c r="K193" s="42">
        <f t="shared" ref="K193:K224" si="21">(F193+G193)/2</f>
        <v>0.27885144368550047</v>
      </c>
      <c r="M193"/>
    </row>
    <row r="194" spans="1:13">
      <c r="A194">
        <v>9</v>
      </c>
      <c r="B194">
        <v>19</v>
      </c>
      <c r="C194" t="str">
        <f t="shared" si="18"/>
        <v>19-9</v>
      </c>
      <c r="D194" s="17" t="s">
        <v>18</v>
      </c>
      <c r="E194">
        <v>1</v>
      </c>
      <c r="F194" s="42">
        <v>0.09</v>
      </c>
      <c r="G194" s="42">
        <v>9.2084117139483501E-2</v>
      </c>
      <c r="H194" s="43">
        <v>2.6188070769456052E-3</v>
      </c>
      <c r="I194" s="43">
        <f t="shared" si="19"/>
        <v>-2.0841171394835045E-3</v>
      </c>
      <c r="J194" s="44">
        <f t="shared" si="20"/>
        <v>-2.2632753662899421E-2</v>
      </c>
      <c r="K194" s="42">
        <f t="shared" si="21"/>
        <v>9.1042058569741749E-2</v>
      </c>
      <c r="M194"/>
    </row>
    <row r="195" spans="1:13">
      <c r="A195" s="49">
        <v>10</v>
      </c>
      <c r="B195">
        <v>19</v>
      </c>
      <c r="C195" t="str">
        <f t="shared" si="18"/>
        <v>19-10</v>
      </c>
      <c r="D195" s="23" t="s">
        <v>19</v>
      </c>
      <c r="E195">
        <v>1</v>
      </c>
      <c r="F195" s="42">
        <v>0.8</v>
      </c>
      <c r="G195" s="42">
        <v>0.76110389395626721</v>
      </c>
      <c r="H195" s="43">
        <v>0.32032960211394268</v>
      </c>
      <c r="I195" s="43">
        <f t="shared" si="19"/>
        <v>3.8896106043732837E-2</v>
      </c>
      <c r="J195" s="44">
        <f t="shared" si="20"/>
        <v>5.1104857500529087E-2</v>
      </c>
      <c r="K195" s="42">
        <f t="shared" si="21"/>
        <v>0.78055194697813368</v>
      </c>
      <c r="M195"/>
    </row>
    <row r="196" spans="1:13">
      <c r="A196">
        <v>11</v>
      </c>
      <c r="B196">
        <v>19</v>
      </c>
      <c r="C196" t="str">
        <f t="shared" si="18"/>
        <v>19-11</v>
      </c>
      <c r="D196" s="21" t="s">
        <v>20</v>
      </c>
      <c r="E196">
        <v>1</v>
      </c>
      <c r="F196" s="42">
        <v>0.33</v>
      </c>
      <c r="G196" s="42">
        <v>0.41964052279747699</v>
      </c>
      <c r="H196" s="43">
        <v>5.9470093797580989E-2</v>
      </c>
      <c r="I196" s="43">
        <f t="shared" si="19"/>
        <v>-8.9640522797476974E-2</v>
      </c>
      <c r="J196" s="44">
        <f t="shared" si="20"/>
        <v>-0.21361264684330414</v>
      </c>
      <c r="K196" s="42">
        <f t="shared" si="21"/>
        <v>0.37482026139873847</v>
      </c>
      <c r="M196"/>
    </row>
    <row r="197" spans="1:13">
      <c r="A197">
        <v>12</v>
      </c>
      <c r="B197">
        <v>19</v>
      </c>
      <c r="C197" t="str">
        <f t="shared" si="18"/>
        <v>19-12</v>
      </c>
      <c r="D197" s="17" t="s">
        <v>21</v>
      </c>
      <c r="E197">
        <v>1</v>
      </c>
      <c r="F197" s="42">
        <v>0.15</v>
      </c>
      <c r="G197" s="42">
        <v>0.14686723938880039</v>
      </c>
      <c r="H197" s="43">
        <v>3.1582968369451327E-2</v>
      </c>
      <c r="I197" s="43">
        <f t="shared" si="19"/>
        <v>3.1327606111996031E-3</v>
      </c>
      <c r="J197" s="44">
        <f t="shared" si="20"/>
        <v>2.1330561017125629E-2</v>
      </c>
      <c r="K197" s="42">
        <f t="shared" si="21"/>
        <v>0.14843361969440019</v>
      </c>
      <c r="M197"/>
    </row>
    <row r="198" spans="1:13" s="24" customFormat="1" ht="16" customHeight="1">
      <c r="A198" s="24">
        <v>13</v>
      </c>
      <c r="B198" s="24">
        <v>19</v>
      </c>
      <c r="C198" s="24" t="str">
        <f t="shared" si="18"/>
        <v>19-13</v>
      </c>
      <c r="D198" s="30" t="s">
        <v>6</v>
      </c>
      <c r="E198" s="24">
        <v>1</v>
      </c>
      <c r="F198" s="32">
        <v>0.09</v>
      </c>
      <c r="G198" s="32">
        <v>0.12336904259067551</v>
      </c>
      <c r="H198" s="25">
        <v>6.4440472605920849E-3</v>
      </c>
      <c r="I198" s="25">
        <f t="shared" si="19"/>
        <v>-3.336904259067551E-2</v>
      </c>
      <c r="J198" s="26">
        <f t="shared" si="20"/>
        <v>-0.27048149106085073</v>
      </c>
      <c r="K198" s="32">
        <f t="shared" si="21"/>
        <v>0.10668452129533776</v>
      </c>
    </row>
    <row r="199" spans="1:13">
      <c r="A199">
        <v>3</v>
      </c>
      <c r="B199">
        <v>18</v>
      </c>
      <c r="C199" t="str">
        <f t="shared" si="18"/>
        <v>18-3</v>
      </c>
      <c r="D199" t="s">
        <v>12</v>
      </c>
      <c r="E199">
        <v>1</v>
      </c>
      <c r="F199" s="42">
        <v>0.1273170599</v>
      </c>
      <c r="G199" s="42">
        <v>0.5570853033801455</v>
      </c>
      <c r="H199" s="43">
        <v>7.5718599109544635E-2</v>
      </c>
      <c r="I199" s="43">
        <f t="shared" si="19"/>
        <v>-0.42976824348014553</v>
      </c>
      <c r="J199" s="44">
        <f t="shared" si="20"/>
        <v>-0.77145859148052054</v>
      </c>
      <c r="K199" s="42">
        <f t="shared" si="21"/>
        <v>0.34220118164007274</v>
      </c>
      <c r="M199"/>
    </row>
    <row r="200" spans="1:13">
      <c r="A200">
        <v>4</v>
      </c>
      <c r="B200">
        <v>18</v>
      </c>
      <c r="C200" t="str">
        <f t="shared" si="18"/>
        <v>18-4</v>
      </c>
      <c r="D200" s="17" t="s">
        <v>13</v>
      </c>
      <c r="E200">
        <v>1</v>
      </c>
      <c r="F200" s="42">
        <v>0.27</v>
      </c>
      <c r="G200" s="42">
        <v>0.23198563607569339</v>
      </c>
      <c r="H200" s="43">
        <v>-3.3390611155516857E-2</v>
      </c>
      <c r="I200" s="43">
        <f t="shared" si="19"/>
        <v>3.8014363924306627E-2</v>
      </c>
      <c r="J200" s="44">
        <f t="shared" si="20"/>
        <v>0.16386516237541154</v>
      </c>
      <c r="K200" s="42">
        <f t="shared" si="21"/>
        <v>0.25099281803784668</v>
      </c>
      <c r="M200"/>
    </row>
    <row r="201" spans="1:13">
      <c r="A201">
        <v>5</v>
      </c>
      <c r="B201">
        <v>18</v>
      </c>
      <c r="C201" t="str">
        <f t="shared" si="18"/>
        <v>18-5</v>
      </c>
      <c r="D201" s="9" t="s">
        <v>14</v>
      </c>
      <c r="E201">
        <v>1</v>
      </c>
      <c r="F201" s="42">
        <v>0.31</v>
      </c>
      <c r="G201" s="42">
        <v>0.1988294485830582</v>
      </c>
      <c r="H201" s="43">
        <v>0.1795346956956016</v>
      </c>
      <c r="I201" s="43">
        <f t="shared" si="19"/>
        <v>0.11117055141694179</v>
      </c>
      <c r="J201" s="44">
        <f t="shared" si="20"/>
        <v>0.55912518094874597</v>
      </c>
      <c r="K201" s="48">
        <f t="shared" si="21"/>
        <v>0.25441472429152912</v>
      </c>
      <c r="M201"/>
    </row>
    <row r="202" spans="1:13">
      <c r="A202">
        <v>6</v>
      </c>
      <c r="B202">
        <v>18</v>
      </c>
      <c r="C202" t="str">
        <f t="shared" si="18"/>
        <v>18-6</v>
      </c>
      <c r="D202" s="9" t="s">
        <v>15</v>
      </c>
      <c r="E202">
        <v>1</v>
      </c>
      <c r="F202" s="42">
        <v>0.44</v>
      </c>
      <c r="G202" s="42">
        <v>7.3580431872830435E-2</v>
      </c>
      <c r="H202" s="43">
        <v>3.276731324813795E-3</v>
      </c>
      <c r="I202" s="43">
        <f t="shared" si="19"/>
        <v>0.36641956812716958</v>
      </c>
      <c r="J202" s="44">
        <f t="shared" si="20"/>
        <v>4.9798507402138528</v>
      </c>
      <c r="K202" s="48">
        <f t="shared" si="21"/>
        <v>0.25679021593641521</v>
      </c>
      <c r="M202"/>
    </row>
    <row r="203" spans="1:13">
      <c r="A203">
        <v>7</v>
      </c>
      <c r="B203">
        <v>18</v>
      </c>
      <c r="C203" t="str">
        <f t="shared" si="18"/>
        <v>18-7</v>
      </c>
      <c r="D203" s="17" t="s">
        <v>16</v>
      </c>
      <c r="E203">
        <v>1</v>
      </c>
      <c r="F203" s="42">
        <v>0.32</v>
      </c>
      <c r="G203" s="42">
        <v>0.33404554474279169</v>
      </c>
      <c r="H203" s="43">
        <v>3.8963003489389143E-2</v>
      </c>
      <c r="I203" s="43">
        <f t="shared" si="19"/>
        <v>-1.4045544742791682E-2</v>
      </c>
      <c r="J203" s="44">
        <f t="shared" si="20"/>
        <v>-4.204679560569044E-2</v>
      </c>
      <c r="K203" s="42">
        <f t="shared" si="21"/>
        <v>0.32702277237139588</v>
      </c>
      <c r="M203"/>
    </row>
    <row r="204" spans="1:13">
      <c r="A204">
        <v>8</v>
      </c>
      <c r="B204">
        <v>18</v>
      </c>
      <c r="C204" t="str">
        <f t="shared" si="18"/>
        <v>18-8</v>
      </c>
      <c r="D204" s="9" t="s">
        <v>17</v>
      </c>
      <c r="E204">
        <v>1</v>
      </c>
      <c r="F204" s="42">
        <v>0.4</v>
      </c>
      <c r="G204" s="42">
        <v>0.2440090900541684</v>
      </c>
      <c r="H204" s="43">
        <v>0.39074885533623188</v>
      </c>
      <c r="I204" s="43">
        <f t="shared" si="19"/>
        <v>0.15599090994583162</v>
      </c>
      <c r="J204" s="44">
        <f t="shared" si="20"/>
        <v>0.63928319191388594</v>
      </c>
      <c r="K204" s="42">
        <f t="shared" si="21"/>
        <v>0.3220045450270842</v>
      </c>
      <c r="M204"/>
    </row>
    <row r="205" spans="1:13">
      <c r="A205">
        <v>9</v>
      </c>
      <c r="B205">
        <v>18</v>
      </c>
      <c r="C205" t="str">
        <f t="shared" si="18"/>
        <v>18-9</v>
      </c>
      <c r="D205" s="17" t="s">
        <v>18</v>
      </c>
      <c r="E205">
        <v>1</v>
      </c>
      <c r="F205" s="42">
        <v>0.09</v>
      </c>
      <c r="G205" s="42">
        <v>9.1865391046115949E-2</v>
      </c>
      <c r="H205" s="43">
        <v>2.6707092479106142E-3</v>
      </c>
      <c r="I205" s="43">
        <f t="shared" si="19"/>
        <v>-1.8653910461159523E-3</v>
      </c>
      <c r="J205" s="44">
        <f t="shared" si="20"/>
        <v>-2.0305699729504616E-2</v>
      </c>
      <c r="K205" s="42">
        <f t="shared" si="21"/>
        <v>9.0932695523057966E-2</v>
      </c>
      <c r="M205"/>
    </row>
    <row r="206" spans="1:13">
      <c r="A206" s="49">
        <v>10</v>
      </c>
      <c r="B206">
        <v>18</v>
      </c>
      <c r="C206" t="str">
        <f t="shared" si="18"/>
        <v>18-10</v>
      </c>
      <c r="D206" s="23" t="s">
        <v>19</v>
      </c>
      <c r="E206">
        <v>1</v>
      </c>
      <c r="F206" s="42">
        <v>0.86</v>
      </c>
      <c r="G206" s="42">
        <v>0.73367036948158004</v>
      </c>
      <c r="H206" s="43">
        <v>0.31449494230464631</v>
      </c>
      <c r="I206" s="43">
        <f t="shared" si="19"/>
        <v>0.12632963051841994</v>
      </c>
      <c r="J206" s="44">
        <f t="shared" si="20"/>
        <v>0.17218854103060741</v>
      </c>
      <c r="K206" s="42">
        <f t="shared" si="21"/>
        <v>0.79683518474078996</v>
      </c>
      <c r="M206"/>
    </row>
    <row r="207" spans="1:13">
      <c r="A207">
        <v>11</v>
      </c>
      <c r="B207">
        <v>18</v>
      </c>
      <c r="C207" t="str">
        <f t="shared" si="18"/>
        <v>18-11</v>
      </c>
      <c r="D207" s="21" t="s">
        <v>20</v>
      </c>
      <c r="E207">
        <v>1</v>
      </c>
      <c r="F207" s="42">
        <v>0.32</v>
      </c>
      <c r="G207" s="42">
        <v>0.33404554474279169</v>
      </c>
      <c r="H207" s="43">
        <v>3.8963003489389143E-2</v>
      </c>
      <c r="I207" s="43">
        <f t="shared" si="19"/>
        <v>-1.4045544742791682E-2</v>
      </c>
      <c r="J207" s="44">
        <f t="shared" si="20"/>
        <v>-4.204679560569044E-2</v>
      </c>
      <c r="K207" s="42">
        <f t="shared" si="21"/>
        <v>0.32702277237139588</v>
      </c>
      <c r="M207"/>
    </row>
    <row r="208" spans="1:13">
      <c r="A208">
        <v>12</v>
      </c>
      <c r="B208">
        <v>18</v>
      </c>
      <c r="C208" t="str">
        <f t="shared" si="18"/>
        <v>18-12</v>
      </c>
      <c r="D208" s="17" t="s">
        <v>21</v>
      </c>
      <c r="E208">
        <v>1</v>
      </c>
      <c r="F208" s="42">
        <v>0.15</v>
      </c>
      <c r="G208" s="42">
        <v>0.14580883225301819</v>
      </c>
      <c r="H208" s="43">
        <v>3.7087150187958287E-2</v>
      </c>
      <c r="I208" s="43">
        <f t="shared" si="19"/>
        <v>4.1911677469818054E-3</v>
      </c>
      <c r="J208" s="44">
        <f t="shared" si="20"/>
        <v>2.8744265228796178E-2</v>
      </c>
      <c r="K208" s="42">
        <f t="shared" si="21"/>
        <v>0.14790441612650909</v>
      </c>
      <c r="M208"/>
    </row>
    <row r="209" spans="1:13" s="24" customFormat="1" ht="16" customHeight="1">
      <c r="A209" s="24">
        <v>13</v>
      </c>
      <c r="B209" s="24">
        <v>18</v>
      </c>
      <c r="C209" s="24" t="str">
        <f t="shared" si="18"/>
        <v>18-13</v>
      </c>
      <c r="D209" s="30" t="s">
        <v>6</v>
      </c>
      <c r="E209" s="24">
        <v>1</v>
      </c>
      <c r="F209" s="32">
        <v>7.0000000000000007E-2</v>
      </c>
      <c r="G209" s="32">
        <v>0.1103700889098326</v>
      </c>
      <c r="H209" s="25">
        <v>9.8498952936071776E-3</v>
      </c>
      <c r="I209" s="25">
        <f t="shared" si="19"/>
        <v>-4.0370088909832597E-2</v>
      </c>
      <c r="J209" s="26">
        <f t="shared" si="20"/>
        <v>-0.36577019470205502</v>
      </c>
      <c r="K209" s="32">
        <f t="shared" si="21"/>
        <v>9.0185044454916305E-2</v>
      </c>
    </row>
    <row r="210" spans="1:13">
      <c r="A210">
        <v>3</v>
      </c>
      <c r="B210">
        <v>17</v>
      </c>
      <c r="C210" t="str">
        <f t="shared" si="18"/>
        <v>17-3</v>
      </c>
      <c r="D210" t="s">
        <v>12</v>
      </c>
      <c r="E210">
        <v>1</v>
      </c>
      <c r="F210" s="42">
        <v>0.1273170599</v>
      </c>
      <c r="G210" s="42">
        <v>4.6416497574946236</v>
      </c>
      <c r="H210" s="43">
        <v>1.197241530659451</v>
      </c>
      <c r="I210" s="43">
        <f t="shared" si="19"/>
        <v>-4.5143326975946234</v>
      </c>
      <c r="J210" s="44">
        <f t="shared" si="20"/>
        <v>-0.97257073097890934</v>
      </c>
      <c r="K210" s="42">
        <f t="shared" si="21"/>
        <v>2.3844834086973119</v>
      </c>
      <c r="M210"/>
    </row>
    <row r="211" spans="1:13">
      <c r="A211">
        <v>4</v>
      </c>
      <c r="B211">
        <v>17</v>
      </c>
      <c r="C211" t="str">
        <f t="shared" si="18"/>
        <v>17-4</v>
      </c>
      <c r="D211" s="17" t="s">
        <v>13</v>
      </c>
      <c r="E211">
        <v>1</v>
      </c>
      <c r="F211" s="42">
        <v>0.28000000000000003</v>
      </c>
      <c r="G211" s="42">
        <v>0.26130089596047562</v>
      </c>
      <c r="H211" s="43">
        <v>-3.5992510902699767E-2</v>
      </c>
      <c r="I211" s="43">
        <f t="shared" si="19"/>
        <v>1.8699104039524406E-2</v>
      </c>
      <c r="J211" s="44">
        <f t="shared" si="20"/>
        <v>7.1561576437735724E-2</v>
      </c>
      <c r="K211" s="33">
        <f t="shared" si="21"/>
        <v>0.27065044798023785</v>
      </c>
      <c r="M211"/>
    </row>
    <row r="212" spans="1:13">
      <c r="A212">
        <v>5</v>
      </c>
      <c r="B212">
        <v>17</v>
      </c>
      <c r="C212" t="str">
        <f t="shared" si="18"/>
        <v>17-5</v>
      </c>
      <c r="D212" s="22" t="s">
        <v>14</v>
      </c>
      <c r="E212">
        <v>1</v>
      </c>
      <c r="F212" s="42">
        <v>0.4</v>
      </c>
      <c r="G212" s="42">
        <v>0.2093760108132724</v>
      </c>
      <c r="H212" s="43">
        <v>0.20206135506371811</v>
      </c>
      <c r="I212" s="43">
        <f t="shared" si="19"/>
        <v>0.19062398918672763</v>
      </c>
      <c r="J212" s="44">
        <f t="shared" si="20"/>
        <v>0.91043853804594466</v>
      </c>
      <c r="K212" s="33">
        <f t="shared" si="21"/>
        <v>0.30468800540663621</v>
      </c>
      <c r="M212"/>
    </row>
    <row r="213" spans="1:13">
      <c r="A213">
        <v>6</v>
      </c>
      <c r="B213">
        <v>17</v>
      </c>
      <c r="C213" t="str">
        <f t="shared" si="18"/>
        <v>17-6</v>
      </c>
      <c r="D213" t="s">
        <v>15</v>
      </c>
      <c r="E213">
        <v>1</v>
      </c>
      <c r="F213" s="42">
        <v>0.3</v>
      </c>
      <c r="G213" s="42">
        <v>0.58959848681014992</v>
      </c>
      <c r="H213" s="43">
        <v>9.152838658333734E-2</v>
      </c>
      <c r="I213" s="43">
        <f t="shared" si="19"/>
        <v>-0.28959848681014994</v>
      </c>
      <c r="J213" s="44">
        <f t="shared" si="20"/>
        <v>-0.49117915545702601</v>
      </c>
      <c r="K213" s="33">
        <f t="shared" si="21"/>
        <v>0.44479924340507493</v>
      </c>
      <c r="M213"/>
    </row>
    <row r="214" spans="1:13">
      <c r="A214">
        <v>7</v>
      </c>
      <c r="B214">
        <v>17</v>
      </c>
      <c r="C214" t="str">
        <f t="shared" si="18"/>
        <v>17-7</v>
      </c>
      <c r="D214" s="17" t="s">
        <v>16</v>
      </c>
      <c r="E214">
        <v>1</v>
      </c>
      <c r="F214" s="42">
        <v>0.4</v>
      </c>
      <c r="G214" s="42">
        <v>0.25148974901327059</v>
      </c>
      <c r="H214" s="43">
        <v>2.5566647442764719E-2</v>
      </c>
      <c r="I214" s="43">
        <f t="shared" si="19"/>
        <v>0.14851025098672943</v>
      </c>
      <c r="J214" s="44">
        <f t="shared" si="20"/>
        <v>0.59052208517211913</v>
      </c>
      <c r="K214" s="33">
        <f t="shared" si="21"/>
        <v>0.32574487450663531</v>
      </c>
      <c r="M214"/>
    </row>
    <row r="215" spans="1:13">
      <c r="A215">
        <v>8</v>
      </c>
      <c r="B215">
        <v>17</v>
      </c>
      <c r="C215" t="str">
        <f t="shared" si="18"/>
        <v>17-8</v>
      </c>
      <c r="D215" t="s">
        <v>17</v>
      </c>
      <c r="E215">
        <v>1</v>
      </c>
      <c r="F215" s="42">
        <v>0.5</v>
      </c>
      <c r="G215" s="42">
        <v>0.29057704213540059</v>
      </c>
      <c r="H215" s="43">
        <v>0.40989020670862858</v>
      </c>
      <c r="I215" s="43">
        <f t="shared" si="19"/>
        <v>0.20942295786459941</v>
      </c>
      <c r="J215" s="44">
        <f t="shared" si="20"/>
        <v>0.7207140534076133</v>
      </c>
      <c r="K215" s="33">
        <f t="shared" si="21"/>
        <v>0.39528852106770029</v>
      </c>
      <c r="M215"/>
    </row>
    <row r="216" spans="1:13">
      <c r="A216">
        <v>9</v>
      </c>
      <c r="B216">
        <v>17</v>
      </c>
      <c r="C216" t="str">
        <f t="shared" si="18"/>
        <v>17-9</v>
      </c>
      <c r="D216" s="17" t="s">
        <v>18</v>
      </c>
      <c r="E216">
        <v>1</v>
      </c>
      <c r="F216" s="42">
        <v>0.09</v>
      </c>
      <c r="G216" s="42">
        <v>9.0623240630860261E-2</v>
      </c>
      <c r="H216" s="43">
        <v>2.5345982291938409E-3</v>
      </c>
      <c r="I216" s="43">
        <f t="shared" si="19"/>
        <v>-6.2324063086026393E-4</v>
      </c>
      <c r="J216" s="44">
        <f t="shared" si="20"/>
        <v>-6.8772715091809412E-3</v>
      </c>
      <c r="K216" s="33">
        <f t="shared" si="21"/>
        <v>9.0311620315430136E-2</v>
      </c>
      <c r="M216"/>
    </row>
    <row r="217" spans="1:13">
      <c r="A217" s="49">
        <v>10</v>
      </c>
      <c r="B217">
        <v>17</v>
      </c>
      <c r="C217" t="str">
        <f t="shared" si="18"/>
        <v>17-10</v>
      </c>
      <c r="D217" s="49" t="s">
        <v>19</v>
      </c>
      <c r="E217">
        <v>1</v>
      </c>
      <c r="F217" s="42">
        <v>1</v>
      </c>
      <c r="G217" s="42">
        <v>0.73142161319536969</v>
      </c>
      <c r="H217" s="43">
        <v>0.29115270288784989</v>
      </c>
      <c r="I217" s="43">
        <f t="shared" si="19"/>
        <v>0.26857838680463031</v>
      </c>
      <c r="J217" s="44">
        <f t="shared" si="20"/>
        <v>0.36720050646478569</v>
      </c>
      <c r="K217" s="33">
        <f t="shared" si="21"/>
        <v>0.86571080659768485</v>
      </c>
      <c r="M217"/>
    </row>
    <row r="218" spans="1:13">
      <c r="A218">
        <v>11</v>
      </c>
      <c r="B218">
        <v>17</v>
      </c>
      <c r="C218" t="str">
        <f t="shared" si="18"/>
        <v>17-11</v>
      </c>
      <c r="D218" s="21" t="s">
        <v>20</v>
      </c>
      <c r="E218">
        <v>1</v>
      </c>
      <c r="F218" s="42">
        <v>0.4</v>
      </c>
      <c r="G218" s="42">
        <v>0.25148974901327059</v>
      </c>
      <c r="H218" s="43">
        <v>2.5566647442764719E-2</v>
      </c>
      <c r="I218" s="43">
        <f t="shared" si="19"/>
        <v>0.14851025098672943</v>
      </c>
      <c r="J218" s="44">
        <f t="shared" si="20"/>
        <v>0.59052208517211913</v>
      </c>
      <c r="K218" s="33">
        <f t="shared" si="21"/>
        <v>0.32574487450663531</v>
      </c>
      <c r="M218"/>
    </row>
    <row r="219" spans="1:13">
      <c r="A219">
        <v>12</v>
      </c>
      <c r="B219">
        <v>17</v>
      </c>
      <c r="C219" t="str">
        <f t="shared" si="18"/>
        <v>17-12</v>
      </c>
      <c r="D219" s="22" t="s">
        <v>21</v>
      </c>
      <c r="E219">
        <v>1</v>
      </c>
      <c r="F219" s="42">
        <v>0.05</v>
      </c>
      <c r="G219" s="42">
        <v>0.25846974507399928</v>
      </c>
      <c r="H219" s="43">
        <v>1.9518584485010291E-2</v>
      </c>
      <c r="I219" s="43">
        <f t="shared" si="19"/>
        <v>-0.20846974507399929</v>
      </c>
      <c r="J219" s="44">
        <f t="shared" si="20"/>
        <v>-0.80655376130894896</v>
      </c>
      <c r="K219" s="33">
        <f t="shared" si="21"/>
        <v>0.15423487253699963</v>
      </c>
      <c r="M219"/>
    </row>
    <row r="220" spans="1:13" s="24" customFormat="1" ht="16" customHeight="1">
      <c r="A220" s="24">
        <v>13</v>
      </c>
      <c r="B220" s="24">
        <v>17</v>
      </c>
      <c r="C220" s="24" t="str">
        <f t="shared" si="18"/>
        <v>17-13</v>
      </c>
      <c r="D220" s="30" t="s">
        <v>6</v>
      </c>
      <c r="E220" s="24">
        <v>1</v>
      </c>
      <c r="F220" s="35">
        <v>7.0000000000000007E-2</v>
      </c>
      <c r="G220" s="32">
        <v>0.26661000929299372</v>
      </c>
      <c r="H220" s="25">
        <v>-1.184810574980091E-2</v>
      </c>
      <c r="I220" s="25">
        <f t="shared" si="19"/>
        <v>-0.19661000929299371</v>
      </c>
      <c r="J220" s="26">
        <f t="shared" si="20"/>
        <v>-0.73744421604564436</v>
      </c>
      <c r="K220" s="32">
        <f t="shared" si="21"/>
        <v>0.16830500464649686</v>
      </c>
    </row>
    <row r="221" spans="1:13">
      <c r="A221">
        <v>3</v>
      </c>
      <c r="B221">
        <v>16</v>
      </c>
      <c r="C221" t="str">
        <f t="shared" si="18"/>
        <v>16-3</v>
      </c>
      <c r="D221" t="s">
        <v>12</v>
      </c>
      <c r="E221">
        <v>1</v>
      </c>
      <c r="F221" s="42">
        <v>0.1273170599</v>
      </c>
      <c r="G221" s="42">
        <v>4.7559951939205716</v>
      </c>
      <c r="H221" s="43">
        <v>0.82869802362380041</v>
      </c>
      <c r="I221" s="43">
        <f t="shared" si="19"/>
        <v>-4.6286781340205714</v>
      </c>
      <c r="J221" s="44">
        <f t="shared" si="20"/>
        <v>-0.97323019584570958</v>
      </c>
      <c r="K221" s="42">
        <f t="shared" si="21"/>
        <v>2.4416561269102859</v>
      </c>
      <c r="M221"/>
    </row>
    <row r="222" spans="1:13">
      <c r="A222">
        <v>4</v>
      </c>
      <c r="B222">
        <v>16</v>
      </c>
      <c r="C222" t="str">
        <f t="shared" si="18"/>
        <v>16-4</v>
      </c>
      <c r="D222" t="s">
        <v>13</v>
      </c>
      <c r="E222">
        <v>1</v>
      </c>
      <c r="F222" s="36">
        <v>0.2</v>
      </c>
      <c r="G222" s="42">
        <v>0.37217256471577942</v>
      </c>
      <c r="H222" s="43">
        <v>0.23143750429572671</v>
      </c>
      <c r="I222" s="43">
        <f t="shared" si="19"/>
        <v>-0.17217256471577941</v>
      </c>
      <c r="J222" s="44">
        <f t="shared" si="20"/>
        <v>-0.46261487556790781</v>
      </c>
      <c r="K222" s="42">
        <f t="shared" si="21"/>
        <v>0.28608628235788969</v>
      </c>
      <c r="M222"/>
    </row>
    <row r="223" spans="1:13">
      <c r="A223">
        <v>5</v>
      </c>
      <c r="B223">
        <v>16</v>
      </c>
      <c r="C223" t="str">
        <f t="shared" si="18"/>
        <v>16-5</v>
      </c>
      <c r="D223" t="s">
        <v>14</v>
      </c>
      <c r="E223">
        <v>1</v>
      </c>
      <c r="F223" s="36">
        <v>0.01</v>
      </c>
      <c r="G223" s="42">
        <v>0.78688455964030546</v>
      </c>
      <c r="H223" s="43">
        <v>1.403958814487124</v>
      </c>
      <c r="I223" s="43">
        <f t="shared" si="19"/>
        <v>-0.77688455964030545</v>
      </c>
      <c r="J223" s="44">
        <f t="shared" si="20"/>
        <v>-0.98729165558341725</v>
      </c>
      <c r="K223" s="42">
        <f t="shared" si="21"/>
        <v>0.39844227982015273</v>
      </c>
      <c r="M223"/>
    </row>
    <row r="224" spans="1:13">
      <c r="A224">
        <v>6</v>
      </c>
      <c r="B224">
        <v>16</v>
      </c>
      <c r="C224" t="str">
        <f t="shared" si="18"/>
        <v>16-6</v>
      </c>
      <c r="D224" s="17" t="s">
        <v>15</v>
      </c>
      <c r="E224" s="17">
        <v>1</v>
      </c>
      <c r="F224" s="47">
        <v>0.3</v>
      </c>
      <c r="G224" s="47">
        <v>0.59688910081006608</v>
      </c>
      <c r="H224" s="43">
        <v>2.7172820494082879E-2</v>
      </c>
      <c r="I224" s="43">
        <f t="shared" si="19"/>
        <v>-0.29688910081006609</v>
      </c>
      <c r="J224" s="44">
        <f t="shared" si="20"/>
        <v>-0.49739407271324609</v>
      </c>
      <c r="K224" s="42">
        <f t="shared" si="21"/>
        <v>0.44844455040503306</v>
      </c>
      <c r="M224"/>
    </row>
    <row r="225" spans="1:13">
      <c r="A225">
        <v>7</v>
      </c>
      <c r="B225">
        <v>16</v>
      </c>
      <c r="C225" t="str">
        <f t="shared" si="18"/>
        <v>16-7</v>
      </c>
      <c r="D225" s="17" t="s">
        <v>16</v>
      </c>
      <c r="E225" s="17">
        <v>1</v>
      </c>
      <c r="F225" s="47">
        <v>0.4</v>
      </c>
      <c r="G225" s="47">
        <v>0.2362540168230528</v>
      </c>
      <c r="H225" s="43">
        <v>2.129960267094037E-2</v>
      </c>
      <c r="I225" s="43">
        <f t="shared" si="19"/>
        <v>0.16374598317694722</v>
      </c>
      <c r="J225" s="44">
        <f t="shared" si="20"/>
        <v>0.69309290643548327</v>
      </c>
      <c r="K225" s="42">
        <f t="shared" ref="K225:K256" si="22">(F225+G225)/2</f>
        <v>0.31812700841152641</v>
      </c>
      <c r="L225" t="s">
        <v>30</v>
      </c>
      <c r="M225"/>
    </row>
    <row r="226" spans="1:13">
      <c r="A226">
        <v>8</v>
      </c>
      <c r="B226">
        <v>16</v>
      </c>
      <c r="C226" t="str">
        <f t="shared" si="18"/>
        <v>16-8</v>
      </c>
      <c r="D226" s="18" t="s">
        <v>17</v>
      </c>
      <c r="E226">
        <v>1</v>
      </c>
      <c r="F226" s="42">
        <v>0.5</v>
      </c>
      <c r="G226" s="42">
        <v>0.58767270305206709</v>
      </c>
      <c r="H226" s="43">
        <v>0.97808335485208442</v>
      </c>
      <c r="I226" s="43">
        <f t="shared" si="19"/>
        <v>-8.7672703052067091E-2</v>
      </c>
      <c r="J226" s="44">
        <f t="shared" si="20"/>
        <v>-0.14918627766227793</v>
      </c>
      <c r="K226" s="42">
        <f t="shared" si="22"/>
        <v>0.5438363515260336</v>
      </c>
      <c r="L226" t="s">
        <v>31</v>
      </c>
      <c r="M226"/>
    </row>
    <row r="227" spans="1:13">
      <c r="A227">
        <v>9</v>
      </c>
      <c r="B227">
        <v>16</v>
      </c>
      <c r="C227" t="str">
        <f t="shared" si="18"/>
        <v>16-9</v>
      </c>
      <c r="D227" s="17" t="s">
        <v>18</v>
      </c>
      <c r="E227" s="17">
        <v>1</v>
      </c>
      <c r="F227" s="47">
        <v>0.09</v>
      </c>
      <c r="G227" s="47">
        <v>9.1943450616168806E-2</v>
      </c>
      <c r="H227" s="43">
        <v>2.670302906301309E-3</v>
      </c>
      <c r="I227" s="43">
        <f t="shared" si="19"/>
        <v>-1.9434506161688098E-3</v>
      </c>
      <c r="J227" s="44">
        <f t="shared" si="20"/>
        <v>-2.1137455720277722E-2</v>
      </c>
      <c r="K227" s="42">
        <f t="shared" si="22"/>
        <v>9.0971725308084395E-2</v>
      </c>
      <c r="L227" t="s">
        <v>30</v>
      </c>
      <c r="M227"/>
    </row>
    <row r="228" spans="1:13">
      <c r="A228" s="49">
        <v>10</v>
      </c>
      <c r="B228">
        <v>16</v>
      </c>
      <c r="C228" t="str">
        <f t="shared" si="18"/>
        <v>16-10</v>
      </c>
      <c r="D228" s="49" t="s">
        <v>19</v>
      </c>
      <c r="E228">
        <v>1</v>
      </c>
      <c r="F228" s="42">
        <v>1</v>
      </c>
      <c r="G228" s="42">
        <v>1.840841347293201</v>
      </c>
      <c r="H228" s="43">
        <v>-0.31622626071023668</v>
      </c>
      <c r="I228" s="43">
        <f t="shared" si="19"/>
        <v>-0.84084134729320104</v>
      </c>
      <c r="J228" s="44">
        <f t="shared" si="20"/>
        <v>-0.45677013314025455</v>
      </c>
      <c r="K228" s="42">
        <f t="shared" si="22"/>
        <v>1.4204206736466005</v>
      </c>
      <c r="M228"/>
    </row>
    <row r="229" spans="1:13">
      <c r="A229">
        <v>11</v>
      </c>
      <c r="B229">
        <v>16</v>
      </c>
      <c r="C229" t="str">
        <f t="shared" si="18"/>
        <v>16-11</v>
      </c>
      <c r="D229" s="19" t="s">
        <v>20</v>
      </c>
      <c r="E229" s="17">
        <v>1</v>
      </c>
      <c r="F229" s="47">
        <v>0.4</v>
      </c>
      <c r="G229" s="47">
        <v>0.2362540168230528</v>
      </c>
      <c r="H229" s="43">
        <v>2.129960267094037E-2</v>
      </c>
      <c r="I229" s="43">
        <f t="shared" si="19"/>
        <v>0.16374598317694722</v>
      </c>
      <c r="J229" s="44">
        <f t="shared" si="20"/>
        <v>0.69309290643548327</v>
      </c>
      <c r="K229" s="42">
        <f t="shared" si="22"/>
        <v>0.31812700841152641</v>
      </c>
      <c r="L229" t="s">
        <v>32</v>
      </c>
      <c r="M229"/>
    </row>
    <row r="230" spans="1:13">
      <c r="A230">
        <v>12</v>
      </c>
      <c r="B230">
        <v>16</v>
      </c>
      <c r="C230" t="str">
        <f t="shared" si="18"/>
        <v>16-12</v>
      </c>
      <c r="D230" t="s">
        <v>21</v>
      </c>
      <c r="E230">
        <v>1</v>
      </c>
      <c r="F230" s="42">
        <v>0.05</v>
      </c>
      <c r="G230" s="42">
        <v>0.56640752919223869</v>
      </c>
      <c r="H230" s="43">
        <v>0.19250193340238539</v>
      </c>
      <c r="I230" s="43">
        <f t="shared" si="19"/>
        <v>-0.51640752919223865</v>
      </c>
      <c r="J230" s="44">
        <f t="shared" si="20"/>
        <v>-0.9117243372959648</v>
      </c>
      <c r="K230" s="42">
        <f t="shared" si="22"/>
        <v>0.30820376459611937</v>
      </c>
      <c r="M230"/>
    </row>
    <row r="231" spans="1:13" s="24" customFormat="1" ht="16" customHeight="1">
      <c r="A231" s="24">
        <v>13</v>
      </c>
      <c r="B231" s="24">
        <v>16</v>
      </c>
      <c r="C231" s="24" t="str">
        <f t="shared" si="18"/>
        <v>16-13</v>
      </c>
      <c r="D231" s="31" t="s">
        <v>6</v>
      </c>
      <c r="E231" s="24">
        <v>1</v>
      </c>
      <c r="F231" s="32">
        <v>7.0000000000000007E-2</v>
      </c>
      <c r="G231" s="32">
        <v>0.41732091420579059</v>
      </c>
      <c r="H231" s="25">
        <v>8.6555281633631923E-2</v>
      </c>
      <c r="I231" s="25">
        <f t="shared" si="19"/>
        <v>-0.34732091420579059</v>
      </c>
      <c r="J231" s="26">
        <f t="shared" si="20"/>
        <v>-0.83226337905154357</v>
      </c>
      <c r="K231" s="32">
        <f t="shared" si="22"/>
        <v>0.2436604571028953</v>
      </c>
      <c r="L231" s="24" t="s">
        <v>31</v>
      </c>
    </row>
    <row r="232" spans="1:13">
      <c r="A232">
        <v>3</v>
      </c>
      <c r="B232">
        <v>15</v>
      </c>
      <c r="C232" t="str">
        <f t="shared" si="18"/>
        <v>15-3</v>
      </c>
      <c r="D232" t="s">
        <v>12</v>
      </c>
      <c r="E232">
        <v>1</v>
      </c>
      <c r="F232" s="42">
        <v>0.1273170599</v>
      </c>
      <c r="G232" s="42">
        <v>4.7184642940018886</v>
      </c>
      <c r="H232" s="43">
        <v>0.96788776567324153</v>
      </c>
      <c r="I232" s="43">
        <f t="shared" si="19"/>
        <v>-4.5911472341018884</v>
      </c>
      <c r="J232" s="44">
        <f t="shared" si="20"/>
        <v>-0.97301726749064399</v>
      </c>
      <c r="K232" s="42">
        <f t="shared" si="22"/>
        <v>2.4228906769509444</v>
      </c>
      <c r="M232"/>
    </row>
    <row r="233" spans="1:13">
      <c r="A233">
        <v>4</v>
      </c>
      <c r="B233">
        <v>15</v>
      </c>
      <c r="C233" t="str">
        <f t="shared" si="18"/>
        <v>15-4</v>
      </c>
      <c r="D233" t="s">
        <v>13</v>
      </c>
      <c r="E233">
        <v>1</v>
      </c>
      <c r="F233" s="42">
        <v>0.4</v>
      </c>
      <c r="G233" s="42">
        <v>0.1893890925975944</v>
      </c>
      <c r="H233" s="43">
        <v>0.1237140712895092</v>
      </c>
      <c r="I233" s="43">
        <f t="shared" si="19"/>
        <v>0.21061090740240562</v>
      </c>
      <c r="J233" s="44">
        <f t="shared" si="20"/>
        <v>1.1120540497540816</v>
      </c>
      <c r="K233" s="42">
        <f t="shared" si="22"/>
        <v>0.29469454629879721</v>
      </c>
      <c r="M233"/>
    </row>
    <row r="234" spans="1:13">
      <c r="A234">
        <v>5</v>
      </c>
      <c r="B234">
        <v>15</v>
      </c>
      <c r="C234" t="str">
        <f t="shared" si="18"/>
        <v>15-5</v>
      </c>
      <c r="D234" t="s">
        <v>14</v>
      </c>
      <c r="E234">
        <v>1</v>
      </c>
      <c r="F234" s="42">
        <v>0.01</v>
      </c>
      <c r="G234" s="42">
        <v>0.79943436133580359</v>
      </c>
      <c r="H234" s="43">
        <v>1.400628154653377</v>
      </c>
      <c r="I234" s="43">
        <f t="shared" si="19"/>
        <v>-0.78943436133580358</v>
      </c>
      <c r="J234" s="44">
        <f t="shared" si="20"/>
        <v>-0.98749115564248369</v>
      </c>
      <c r="K234" s="42">
        <f t="shared" si="22"/>
        <v>0.4047171806679018</v>
      </c>
      <c r="M234"/>
    </row>
    <row r="235" spans="1:13">
      <c r="A235">
        <v>6</v>
      </c>
      <c r="B235">
        <v>15</v>
      </c>
      <c r="C235" t="str">
        <f t="shared" si="18"/>
        <v>15-6</v>
      </c>
      <c r="D235" t="s">
        <v>15</v>
      </c>
      <c r="E235">
        <v>1</v>
      </c>
      <c r="F235" s="42">
        <v>0.3</v>
      </c>
      <c r="G235" s="42">
        <v>0.59372362080216778</v>
      </c>
      <c r="H235" s="43">
        <v>2.563129666357573E-2</v>
      </c>
      <c r="I235" s="43">
        <f t="shared" si="19"/>
        <v>-0.2937236208021678</v>
      </c>
      <c r="J235" s="44">
        <f t="shared" si="20"/>
        <v>-0.49471439321434413</v>
      </c>
      <c r="K235" s="42">
        <f t="shared" si="22"/>
        <v>0.44686181040108386</v>
      </c>
      <c r="M235"/>
    </row>
    <row r="236" spans="1:13">
      <c r="A236">
        <v>7</v>
      </c>
      <c r="B236">
        <v>15</v>
      </c>
      <c r="C236" t="str">
        <f t="shared" si="18"/>
        <v>15-7</v>
      </c>
      <c r="D236" t="s">
        <v>16</v>
      </c>
      <c r="E236">
        <v>1</v>
      </c>
      <c r="F236" s="42">
        <v>0.65</v>
      </c>
      <c r="G236" s="42">
        <v>0.15291044993529421</v>
      </c>
      <c r="H236" s="43">
        <v>1.4409006295712909E-2</v>
      </c>
      <c r="I236" s="43">
        <f t="shared" si="19"/>
        <v>0.49708955006470579</v>
      </c>
      <c r="J236" s="44">
        <f t="shared" si="20"/>
        <v>3.2508540147194314</v>
      </c>
      <c r="K236" s="42">
        <f t="shared" si="22"/>
        <v>0.40145522496764713</v>
      </c>
      <c r="M236"/>
    </row>
    <row r="237" spans="1:13">
      <c r="A237">
        <v>8</v>
      </c>
      <c r="B237">
        <v>15</v>
      </c>
      <c r="C237" t="str">
        <f t="shared" si="18"/>
        <v>15-8</v>
      </c>
      <c r="D237" t="s">
        <v>17</v>
      </c>
      <c r="E237">
        <v>1</v>
      </c>
      <c r="F237" s="42">
        <v>0.625</v>
      </c>
      <c r="G237" s="42">
        <v>0.47267116155715128</v>
      </c>
      <c r="H237" s="43">
        <v>0.75975496744034909</v>
      </c>
      <c r="I237" s="43">
        <f t="shared" si="19"/>
        <v>0.15232883844284872</v>
      </c>
      <c r="J237" s="44">
        <f t="shared" si="20"/>
        <v>0.32227233398589827</v>
      </c>
      <c r="K237" s="42">
        <f t="shared" si="22"/>
        <v>0.54883558077857564</v>
      </c>
      <c r="M237"/>
    </row>
    <row r="238" spans="1:13">
      <c r="A238">
        <v>9</v>
      </c>
      <c r="B238">
        <v>15</v>
      </c>
      <c r="C238" t="str">
        <f t="shared" si="18"/>
        <v>15-9</v>
      </c>
      <c r="D238" t="s">
        <v>18</v>
      </c>
      <c r="E238">
        <v>1</v>
      </c>
      <c r="F238" s="42">
        <v>0.1</v>
      </c>
      <c r="G238" s="42">
        <v>8.256760852769468E-2</v>
      </c>
      <c r="H238" s="43">
        <v>2.3623667466094811E-3</v>
      </c>
      <c r="I238" s="43">
        <f t="shared" si="19"/>
        <v>1.7432391472305325E-2</v>
      </c>
      <c r="J238" s="44">
        <f t="shared" si="20"/>
        <v>0.21112869541883586</v>
      </c>
      <c r="K238" s="42">
        <f t="shared" si="22"/>
        <v>9.1283804263847343E-2</v>
      </c>
      <c r="M238"/>
    </row>
    <row r="239" spans="1:13">
      <c r="A239" s="49">
        <v>10</v>
      </c>
      <c r="B239">
        <v>15</v>
      </c>
      <c r="C239" t="str">
        <f t="shared" si="18"/>
        <v>15-10</v>
      </c>
      <c r="D239" s="49" t="s">
        <v>19</v>
      </c>
      <c r="E239">
        <v>1</v>
      </c>
      <c r="F239" s="42">
        <v>1</v>
      </c>
      <c r="G239" s="42">
        <v>2.0119136926020098</v>
      </c>
      <c r="H239" s="43">
        <v>-0.39802486400334869</v>
      </c>
      <c r="I239" s="43">
        <f t="shared" si="19"/>
        <v>-1.0119136926020098</v>
      </c>
      <c r="J239" s="44">
        <f t="shared" si="20"/>
        <v>-0.502960786202166</v>
      </c>
      <c r="K239" s="42">
        <f t="shared" si="22"/>
        <v>1.5059568463010049</v>
      </c>
      <c r="M239"/>
    </row>
    <row r="240" spans="1:13">
      <c r="A240">
        <v>11</v>
      </c>
      <c r="B240">
        <v>15</v>
      </c>
      <c r="C240" t="str">
        <f t="shared" si="18"/>
        <v>15-11</v>
      </c>
      <c r="D240" s="50" t="s">
        <v>20</v>
      </c>
      <c r="E240">
        <v>1</v>
      </c>
      <c r="F240" s="42">
        <v>0.7</v>
      </c>
      <c r="G240" s="42">
        <v>0.15291044993529421</v>
      </c>
      <c r="H240" s="43">
        <v>1.4409006295712909E-2</v>
      </c>
      <c r="I240" s="43">
        <f t="shared" si="19"/>
        <v>0.54708955006470572</v>
      </c>
      <c r="J240" s="44">
        <f t="shared" si="20"/>
        <v>3.5778427850824643</v>
      </c>
      <c r="K240" s="42">
        <f t="shared" si="22"/>
        <v>0.4264552249676471</v>
      </c>
      <c r="M240"/>
    </row>
    <row r="241" spans="1:13">
      <c r="A241">
        <v>12</v>
      </c>
      <c r="B241">
        <v>15</v>
      </c>
      <c r="C241" t="str">
        <f t="shared" si="18"/>
        <v>15-12</v>
      </c>
      <c r="D241" t="s">
        <v>21</v>
      </c>
      <c r="E241">
        <v>1</v>
      </c>
      <c r="F241" s="42">
        <v>0.05</v>
      </c>
      <c r="G241" s="42">
        <v>0.49410194558026721</v>
      </c>
      <c r="H241" s="43">
        <v>0.15301092765454741</v>
      </c>
      <c r="I241" s="43">
        <f t="shared" si="19"/>
        <v>-0.44410194558026722</v>
      </c>
      <c r="J241" s="44">
        <f t="shared" si="20"/>
        <v>-0.89880630819763196</v>
      </c>
      <c r="K241" s="42">
        <f t="shared" si="22"/>
        <v>0.27205097279013363</v>
      </c>
      <c r="M241"/>
    </row>
    <row r="242" spans="1:13" s="24" customFormat="1" ht="16" customHeight="1">
      <c r="A242" s="24">
        <v>13</v>
      </c>
      <c r="B242" s="24">
        <v>15</v>
      </c>
      <c r="C242" s="24" t="str">
        <f t="shared" si="18"/>
        <v>15-13</v>
      </c>
      <c r="D242" s="24" t="s">
        <v>6</v>
      </c>
      <c r="E242" s="24">
        <v>1</v>
      </c>
      <c r="F242" s="32">
        <v>7.0000000000000007E-2</v>
      </c>
      <c r="G242" s="32">
        <v>0.3924012898981582</v>
      </c>
      <c r="H242" s="25">
        <v>7.6844870767972515E-2</v>
      </c>
      <c r="I242" s="25">
        <f t="shared" si="19"/>
        <v>-0.32240128989815819</v>
      </c>
      <c r="J242" s="26">
        <f t="shared" si="20"/>
        <v>-0.82161118782721776</v>
      </c>
      <c r="K242" s="32">
        <f t="shared" si="22"/>
        <v>0.2312006449490791</v>
      </c>
    </row>
    <row r="243" spans="1:13">
      <c r="A243">
        <v>3</v>
      </c>
      <c r="B243">
        <v>14</v>
      </c>
      <c r="C243" t="str">
        <f t="shared" si="18"/>
        <v>14-3</v>
      </c>
      <c r="D243" t="s">
        <v>12</v>
      </c>
      <c r="E243">
        <v>1</v>
      </c>
      <c r="F243" s="42">
        <v>0.1273170599</v>
      </c>
      <c r="G243" s="42">
        <v>4.7036817539580422</v>
      </c>
      <c r="H243" s="43">
        <v>1.0238980352944109</v>
      </c>
      <c r="I243" s="43">
        <f t="shared" si="19"/>
        <v>-4.576364694058042</v>
      </c>
      <c r="J243" s="44">
        <f t="shared" si="20"/>
        <v>-0.97293246725442983</v>
      </c>
      <c r="K243" s="42">
        <f t="shared" si="22"/>
        <v>2.4154994069290212</v>
      </c>
      <c r="M243"/>
    </row>
    <row r="244" spans="1:13">
      <c r="A244">
        <v>4</v>
      </c>
      <c r="B244">
        <v>14</v>
      </c>
      <c r="C244" t="str">
        <f t="shared" si="18"/>
        <v>14-4</v>
      </c>
      <c r="D244" t="s">
        <v>13</v>
      </c>
      <c r="E244">
        <v>1</v>
      </c>
      <c r="F244" s="42">
        <v>0.4</v>
      </c>
      <c r="G244" s="42">
        <v>0.19023341424083701</v>
      </c>
      <c r="H244" s="43">
        <v>0.1269399230496018</v>
      </c>
      <c r="I244" s="43">
        <f t="shared" si="19"/>
        <v>0.20976658575916302</v>
      </c>
      <c r="J244" s="44">
        <f t="shared" si="20"/>
        <v>1.102680023886849</v>
      </c>
      <c r="K244" s="42">
        <f t="shared" si="22"/>
        <v>0.29511670712041849</v>
      </c>
      <c r="M244"/>
    </row>
    <row r="245" spans="1:13">
      <c r="A245">
        <v>5</v>
      </c>
      <c r="B245">
        <v>14</v>
      </c>
      <c r="C245" t="str">
        <f t="shared" si="18"/>
        <v>14-5</v>
      </c>
      <c r="D245" t="s">
        <v>14</v>
      </c>
      <c r="E245">
        <v>1</v>
      </c>
      <c r="F245" s="42">
        <v>0.01</v>
      </c>
      <c r="G245" s="42">
        <v>0.80117141158718785</v>
      </c>
      <c r="H245" s="43">
        <v>1.403889232001672</v>
      </c>
      <c r="I245" s="43">
        <f t="shared" si="19"/>
        <v>-0.79117141158718784</v>
      </c>
      <c r="J245" s="44">
        <f t="shared" si="20"/>
        <v>-0.98751827654435498</v>
      </c>
      <c r="K245" s="42">
        <f t="shared" si="22"/>
        <v>0.40558570579359393</v>
      </c>
      <c r="M245"/>
    </row>
    <row r="246" spans="1:13">
      <c r="A246">
        <v>6</v>
      </c>
      <c r="B246">
        <v>14</v>
      </c>
      <c r="C246" t="str">
        <f t="shared" si="18"/>
        <v>14-6</v>
      </c>
      <c r="D246" t="s">
        <v>15</v>
      </c>
      <c r="E246">
        <v>1</v>
      </c>
      <c r="F246" s="42">
        <v>0.3</v>
      </c>
      <c r="G246" s="42">
        <v>0.59270804126455412</v>
      </c>
      <c r="H246" s="43">
        <v>2.466684430469291E-2</v>
      </c>
      <c r="I246" s="43">
        <f t="shared" si="19"/>
        <v>-0.29270804126455413</v>
      </c>
      <c r="J246" s="44">
        <f t="shared" si="20"/>
        <v>-0.49384860822886062</v>
      </c>
      <c r="K246" s="42">
        <f t="shared" si="22"/>
        <v>0.44635402063227703</v>
      </c>
      <c r="M246"/>
    </row>
    <row r="247" spans="1:13">
      <c r="A247">
        <v>7</v>
      </c>
      <c r="B247">
        <v>14</v>
      </c>
      <c r="C247" t="str">
        <f t="shared" si="18"/>
        <v>14-7</v>
      </c>
      <c r="D247" t="s">
        <v>16</v>
      </c>
      <c r="E247">
        <v>1</v>
      </c>
      <c r="F247" s="42">
        <v>0.65</v>
      </c>
      <c r="G247" s="42">
        <v>0.1543549245644803</v>
      </c>
      <c r="H247" s="43">
        <v>1.4781490424937579E-2</v>
      </c>
      <c r="I247" s="43">
        <f t="shared" si="19"/>
        <v>0.49564507543551972</v>
      </c>
      <c r="J247" s="44">
        <f t="shared" si="20"/>
        <v>3.2110739377704061</v>
      </c>
      <c r="K247" s="42">
        <f t="shared" si="22"/>
        <v>0.40217746228224016</v>
      </c>
      <c r="M247"/>
    </row>
    <row r="248" spans="1:13">
      <c r="A248">
        <v>8</v>
      </c>
      <c r="B248">
        <v>14</v>
      </c>
      <c r="C248" t="str">
        <f t="shared" si="18"/>
        <v>14-8</v>
      </c>
      <c r="D248" s="12" t="s">
        <v>17</v>
      </c>
      <c r="E248">
        <v>1</v>
      </c>
      <c r="F248" s="42">
        <v>0.625</v>
      </c>
      <c r="G248" s="42">
        <v>0.46259432901334469</v>
      </c>
      <c r="H248" s="43">
        <v>0.73403742956102269</v>
      </c>
      <c r="I248" s="43">
        <f t="shared" si="19"/>
        <v>0.16240567098665531</v>
      </c>
      <c r="J248" s="44">
        <f t="shared" si="20"/>
        <v>0.35107579319670024</v>
      </c>
      <c r="K248" s="42">
        <f t="shared" si="22"/>
        <v>0.54379716450667237</v>
      </c>
      <c r="L248" t="s">
        <v>31</v>
      </c>
      <c r="M248"/>
    </row>
    <row r="249" spans="1:13">
      <c r="A249">
        <v>9</v>
      </c>
      <c r="B249">
        <v>14</v>
      </c>
      <c r="C249" t="str">
        <f t="shared" si="18"/>
        <v>14-9</v>
      </c>
      <c r="D249" t="s">
        <v>18</v>
      </c>
      <c r="E249">
        <v>1</v>
      </c>
      <c r="F249" s="42">
        <v>0.1</v>
      </c>
      <c r="G249" s="42">
        <v>8.2485517290343591E-2</v>
      </c>
      <c r="H249" s="43">
        <v>2.352860533925027E-3</v>
      </c>
      <c r="I249" s="43">
        <f t="shared" si="19"/>
        <v>1.7514482709656415E-2</v>
      </c>
      <c r="J249" s="44">
        <f t="shared" si="20"/>
        <v>0.21233403493132727</v>
      </c>
      <c r="K249" s="42">
        <f t="shared" si="22"/>
        <v>9.1242758645171798E-2</v>
      </c>
      <c r="M249"/>
    </row>
    <row r="250" spans="1:13">
      <c r="A250" s="49">
        <v>10</v>
      </c>
      <c r="B250">
        <v>14</v>
      </c>
      <c r="C250" t="str">
        <f t="shared" si="18"/>
        <v>14-10</v>
      </c>
      <c r="D250" s="49" t="s">
        <v>19</v>
      </c>
      <c r="E250">
        <v>1</v>
      </c>
      <c r="F250" s="42">
        <v>1</v>
      </c>
      <c r="G250" s="42">
        <v>2.0906031141465329</v>
      </c>
      <c r="H250" s="43">
        <v>-0.43730688132849821</v>
      </c>
      <c r="I250" s="43">
        <f t="shared" si="19"/>
        <v>-1.0906031141465329</v>
      </c>
      <c r="J250" s="44">
        <f t="shared" si="20"/>
        <v>-0.52166913306821527</v>
      </c>
      <c r="K250" s="42">
        <f t="shared" si="22"/>
        <v>1.5453015570732664</v>
      </c>
      <c r="M250"/>
    </row>
    <row r="251" spans="1:13">
      <c r="A251">
        <v>11</v>
      </c>
      <c r="B251">
        <v>14</v>
      </c>
      <c r="C251" t="str">
        <f t="shared" si="18"/>
        <v>14-11</v>
      </c>
      <c r="D251" s="11" t="s">
        <v>20</v>
      </c>
      <c r="E251">
        <v>1</v>
      </c>
      <c r="F251" s="42">
        <v>1.4</v>
      </c>
      <c r="G251" s="42">
        <v>0.1543549245644803</v>
      </c>
      <c r="H251" s="43">
        <v>1.4781490424937579E-2</v>
      </c>
      <c r="I251" s="43">
        <f t="shared" si="19"/>
        <v>1.2456450754355197</v>
      </c>
      <c r="J251" s="44">
        <f t="shared" si="20"/>
        <v>8.0700054044285672</v>
      </c>
      <c r="K251" s="48">
        <f t="shared" si="22"/>
        <v>0.77717746228224005</v>
      </c>
      <c r="L251" t="s">
        <v>31</v>
      </c>
      <c r="M251"/>
    </row>
    <row r="252" spans="1:13">
      <c r="A252">
        <v>12</v>
      </c>
      <c r="B252">
        <v>14</v>
      </c>
      <c r="C252" t="str">
        <f t="shared" si="18"/>
        <v>14-12</v>
      </c>
      <c r="D252" t="s">
        <v>21</v>
      </c>
      <c r="E252">
        <v>1</v>
      </c>
      <c r="F252" s="42">
        <v>0.05</v>
      </c>
      <c r="G252" s="42">
        <v>0.45694823116507949</v>
      </c>
      <c r="H252" s="43">
        <v>0.1313560422400975</v>
      </c>
      <c r="I252" s="43">
        <f t="shared" si="19"/>
        <v>-0.4069482311650795</v>
      </c>
      <c r="J252" s="44">
        <f t="shared" si="20"/>
        <v>-0.89057841438073815</v>
      </c>
      <c r="K252" s="42">
        <f t="shared" si="22"/>
        <v>0.25347411558253974</v>
      </c>
      <c r="M252"/>
    </row>
    <row r="253" spans="1:13" s="24" customFormat="1" ht="16" customHeight="1">
      <c r="A253" s="24">
        <v>13</v>
      </c>
      <c r="B253" s="24">
        <v>14</v>
      </c>
      <c r="C253" s="24" t="str">
        <f t="shared" si="18"/>
        <v>14-13</v>
      </c>
      <c r="D253" s="24" t="s">
        <v>6</v>
      </c>
      <c r="E253" s="24">
        <v>1</v>
      </c>
      <c r="F253" s="32">
        <v>7.0000000000000007E-2</v>
      </c>
      <c r="G253" s="32">
        <v>0.3829830819465031</v>
      </c>
      <c r="H253" s="25">
        <v>7.0306262223167937E-2</v>
      </c>
      <c r="I253" s="25">
        <f t="shared" si="19"/>
        <v>-0.31298308194650309</v>
      </c>
      <c r="J253" s="26">
        <f t="shared" si="20"/>
        <v>-0.81722430232628929</v>
      </c>
      <c r="K253" s="32">
        <f t="shared" si="22"/>
        <v>0.22649154097325155</v>
      </c>
    </row>
    <row r="254" spans="1:13">
      <c r="A254">
        <v>3</v>
      </c>
      <c r="B254">
        <v>13</v>
      </c>
      <c r="C254" t="str">
        <f t="shared" si="18"/>
        <v>13-3</v>
      </c>
      <c r="D254" t="s">
        <v>12</v>
      </c>
      <c r="E254">
        <v>1</v>
      </c>
      <c r="F254" s="42">
        <v>0.1273170599</v>
      </c>
      <c r="G254" s="42">
        <v>5.79656079629458</v>
      </c>
      <c r="H254" s="43">
        <v>1.2549565844427121E-2</v>
      </c>
      <c r="I254" s="43">
        <f t="shared" si="19"/>
        <v>-5.6692437363945798</v>
      </c>
      <c r="J254" s="44">
        <f t="shared" si="20"/>
        <v>-0.97803575872414084</v>
      </c>
      <c r="K254" s="42">
        <f t="shared" si="22"/>
        <v>2.9619389280972901</v>
      </c>
      <c r="M254"/>
    </row>
    <row r="255" spans="1:13">
      <c r="A255">
        <v>4</v>
      </c>
      <c r="B255">
        <v>13</v>
      </c>
      <c r="C255" t="str">
        <f t="shared" si="18"/>
        <v>13-4</v>
      </c>
      <c r="D255" t="s">
        <v>13</v>
      </c>
      <c r="E255">
        <v>1</v>
      </c>
      <c r="F255" s="42">
        <v>8.2785913799999999E-2</v>
      </c>
      <c r="G255" s="42">
        <v>0.83146050872514565</v>
      </c>
      <c r="H255" s="43">
        <v>0.28054425360506652</v>
      </c>
      <c r="I255" s="43">
        <f t="shared" si="19"/>
        <v>-0.74867459492514565</v>
      </c>
      <c r="J255" s="44">
        <f t="shared" si="20"/>
        <v>-0.90043313791663626</v>
      </c>
      <c r="K255" s="42">
        <f t="shared" si="22"/>
        <v>0.45712321126257283</v>
      </c>
      <c r="M255"/>
    </row>
    <row r="256" spans="1:13">
      <c r="A256">
        <v>5</v>
      </c>
      <c r="B256">
        <v>13</v>
      </c>
      <c r="C256" t="str">
        <f t="shared" si="18"/>
        <v>13-5</v>
      </c>
      <c r="D256" t="s">
        <v>14</v>
      </c>
      <c r="E256">
        <v>1</v>
      </c>
      <c r="F256" s="42">
        <v>1.0179919799999999E-2</v>
      </c>
      <c r="G256" s="42">
        <v>2.1232785940657162</v>
      </c>
      <c r="H256" s="43">
        <v>2.15918764061071</v>
      </c>
      <c r="I256" s="43">
        <f t="shared" si="19"/>
        <v>-2.1130986742657161</v>
      </c>
      <c r="J256" s="44">
        <f t="shared" si="20"/>
        <v>-0.99520556566224916</v>
      </c>
      <c r="K256" s="42">
        <f t="shared" si="22"/>
        <v>1.0667292569328581</v>
      </c>
      <c r="M256"/>
    </row>
    <row r="257" spans="1:13">
      <c r="A257">
        <v>6</v>
      </c>
      <c r="B257">
        <v>13</v>
      </c>
      <c r="C257" t="str">
        <f t="shared" ref="C257:C320" si="23">B257&amp;"-"&amp;A257</f>
        <v>13-6</v>
      </c>
      <c r="D257" t="s">
        <v>15</v>
      </c>
      <c r="E257">
        <v>1</v>
      </c>
      <c r="F257" s="42">
        <v>8.4989674299999998E-2</v>
      </c>
      <c r="G257" s="42">
        <v>0.60391052930451417</v>
      </c>
      <c r="H257" s="43">
        <v>2.929618985114325E-2</v>
      </c>
      <c r="I257" s="43">
        <f t="shared" ref="I257:I320" si="24">F257-G257</f>
        <v>-0.51892085500451413</v>
      </c>
      <c r="J257" s="44">
        <f t="shared" ref="J257:J320" si="25">(F257-G257)/G257</f>
        <v>-0.8592677720027877</v>
      </c>
      <c r="K257" s="42">
        <f t="shared" ref="K257:K275" si="26">(F257+G257)/2</f>
        <v>0.3444501018022571</v>
      </c>
      <c r="M257"/>
    </row>
    <row r="258" spans="1:13">
      <c r="A258">
        <v>7</v>
      </c>
      <c r="B258">
        <v>13</v>
      </c>
      <c r="C258" t="str">
        <f t="shared" si="23"/>
        <v>13-7</v>
      </c>
      <c r="D258" t="s">
        <v>16</v>
      </c>
      <c r="E258">
        <v>1</v>
      </c>
      <c r="F258" s="42">
        <v>7.3999999999999996E-2</v>
      </c>
      <c r="G258" s="42">
        <v>1.3720492097756369</v>
      </c>
      <c r="H258" s="43">
        <v>0.1198380110274903</v>
      </c>
      <c r="I258" s="43">
        <f t="shared" si="24"/>
        <v>-1.2980492097756369</v>
      </c>
      <c r="J258" s="44">
        <f t="shared" si="25"/>
        <v>-0.94606607439969237</v>
      </c>
      <c r="K258" s="42">
        <f t="shared" si="26"/>
        <v>0.7230246048878185</v>
      </c>
      <c r="M258"/>
    </row>
    <row r="259" spans="1:13">
      <c r="A259">
        <v>8</v>
      </c>
      <c r="B259">
        <v>13</v>
      </c>
      <c r="C259" t="str">
        <f t="shared" si="23"/>
        <v>13-8</v>
      </c>
      <c r="D259" s="12" t="s">
        <v>17</v>
      </c>
      <c r="E259" s="12">
        <v>1</v>
      </c>
      <c r="F259" s="37">
        <v>0.6</v>
      </c>
      <c r="G259" s="37">
        <v>0.65181686395725624</v>
      </c>
      <c r="H259" s="14">
        <v>1.049149308396967</v>
      </c>
      <c r="I259" s="14">
        <f t="shared" si="24"/>
        <v>-5.1816863957256265E-2</v>
      </c>
      <c r="J259" s="44">
        <f t="shared" si="25"/>
        <v>-7.9496046853820321E-2</v>
      </c>
      <c r="K259" s="42">
        <f t="shared" si="26"/>
        <v>0.62590843197862811</v>
      </c>
      <c r="M259"/>
    </row>
    <row r="260" spans="1:13">
      <c r="A260">
        <v>9</v>
      </c>
      <c r="B260">
        <v>13</v>
      </c>
      <c r="C260" t="str">
        <f t="shared" si="23"/>
        <v>13-9</v>
      </c>
      <c r="D260" t="s">
        <v>18</v>
      </c>
      <c r="E260">
        <v>1</v>
      </c>
      <c r="F260" s="42">
        <v>5.8999999999999997E-2</v>
      </c>
      <c r="G260" s="42">
        <v>0.14596390223911129</v>
      </c>
      <c r="H260" s="43">
        <v>4.9111173876112257E-3</v>
      </c>
      <c r="I260" s="43">
        <f t="shared" si="24"/>
        <v>-8.6963902239111296E-2</v>
      </c>
      <c r="J260" s="44">
        <f t="shared" si="25"/>
        <v>-0.59579047219942827</v>
      </c>
      <c r="K260" s="42">
        <f t="shared" si="26"/>
        <v>0.10248195111955564</v>
      </c>
      <c r="M260"/>
    </row>
    <row r="261" spans="1:13">
      <c r="A261" s="49">
        <v>10</v>
      </c>
      <c r="B261">
        <v>13</v>
      </c>
      <c r="C261" t="str">
        <f t="shared" si="23"/>
        <v>13-10</v>
      </c>
      <c r="D261" s="49" t="s">
        <v>19</v>
      </c>
      <c r="E261">
        <v>1</v>
      </c>
      <c r="F261" s="42">
        <v>8.2785913799999999E-2</v>
      </c>
      <c r="G261" s="42">
        <v>8.5402404979158995</v>
      </c>
      <c r="H261" s="43">
        <v>1.9072446427444301</v>
      </c>
      <c r="I261" s="43">
        <f t="shared" si="24"/>
        <v>-8.457454584115899</v>
      </c>
      <c r="J261" s="44">
        <f t="shared" si="25"/>
        <v>-0.990306372072285</v>
      </c>
      <c r="K261" s="42">
        <f t="shared" si="26"/>
        <v>4.3115132058579499</v>
      </c>
      <c r="M261"/>
    </row>
    <row r="262" spans="1:13">
      <c r="A262">
        <v>11</v>
      </c>
      <c r="B262">
        <v>13</v>
      </c>
      <c r="C262" t="str">
        <f t="shared" si="23"/>
        <v>13-11</v>
      </c>
      <c r="D262" s="11" t="s">
        <v>20</v>
      </c>
      <c r="E262" s="12">
        <v>1</v>
      </c>
      <c r="F262" s="37">
        <v>1.43</v>
      </c>
      <c r="G262" s="37">
        <v>1.3720492097756369</v>
      </c>
      <c r="H262" s="14">
        <v>0.1198380110274903</v>
      </c>
      <c r="I262" s="14">
        <f t="shared" si="24"/>
        <v>5.7950790224363002E-2</v>
      </c>
      <c r="J262" s="44">
        <f t="shared" si="25"/>
        <v>4.2236670384321967E-2</v>
      </c>
      <c r="K262" s="42">
        <f t="shared" si="26"/>
        <v>1.4010246048878185</v>
      </c>
      <c r="M262"/>
    </row>
    <row r="263" spans="1:13">
      <c r="A263">
        <v>12</v>
      </c>
      <c r="B263">
        <v>13</v>
      </c>
      <c r="C263" t="str">
        <f t="shared" si="23"/>
        <v>13-12</v>
      </c>
      <c r="D263" t="s">
        <v>21</v>
      </c>
      <c r="E263">
        <v>1</v>
      </c>
      <c r="F263" s="42">
        <v>5.59138499E-2</v>
      </c>
      <c r="G263" s="42">
        <v>0.97446081556795083</v>
      </c>
      <c r="H263" s="43">
        <v>0.33506518095837962</v>
      </c>
      <c r="I263" s="43">
        <f t="shared" si="24"/>
        <v>-0.9185469656679508</v>
      </c>
      <c r="J263" s="44">
        <f t="shared" si="25"/>
        <v>-0.94262073034982796</v>
      </c>
      <c r="K263" s="42">
        <f t="shared" si="26"/>
        <v>0.51518733273397543</v>
      </c>
      <c r="M263"/>
    </row>
    <row r="264" spans="1:13" s="24" customFormat="1" ht="16" customHeight="1">
      <c r="A264" s="24">
        <v>13</v>
      </c>
      <c r="B264" s="24">
        <v>13</v>
      </c>
      <c r="C264" s="24" t="str">
        <f t="shared" si="23"/>
        <v>13-13</v>
      </c>
      <c r="D264" s="24" t="s">
        <v>6</v>
      </c>
      <c r="E264" s="24">
        <v>1</v>
      </c>
      <c r="F264" s="32">
        <v>1.8317390100000001E-2</v>
      </c>
      <c r="G264" s="32">
        <v>1.3671400195168559</v>
      </c>
      <c r="H264" s="25">
        <v>0.16597954242229879</v>
      </c>
      <c r="I264" s="25">
        <f t="shared" si="24"/>
        <v>-1.3488226294168559</v>
      </c>
      <c r="J264" s="26">
        <f t="shared" si="25"/>
        <v>-0.98660167222193285</v>
      </c>
      <c r="K264" s="32">
        <f t="shared" si="26"/>
        <v>0.69272870480842796</v>
      </c>
    </row>
    <row r="265" spans="1:13">
      <c r="A265">
        <v>3</v>
      </c>
      <c r="B265">
        <v>12</v>
      </c>
      <c r="C265" t="str">
        <f t="shared" si="23"/>
        <v>12-3</v>
      </c>
      <c r="D265" t="s">
        <v>12</v>
      </c>
      <c r="E265">
        <v>1</v>
      </c>
      <c r="F265" s="42">
        <v>0.1273170599</v>
      </c>
      <c r="G265" s="42">
        <v>5.7182597894211096</v>
      </c>
      <c r="H265" s="43">
        <v>0.2039426294943282</v>
      </c>
      <c r="I265" s="43">
        <f t="shared" si="24"/>
        <v>-5.5909427295211094</v>
      </c>
      <c r="J265" s="44">
        <f t="shared" si="25"/>
        <v>-0.97773499900519745</v>
      </c>
      <c r="K265" s="42">
        <f t="shared" si="26"/>
        <v>2.9227884246605549</v>
      </c>
      <c r="M265"/>
    </row>
    <row r="266" spans="1:13">
      <c r="A266">
        <v>4</v>
      </c>
      <c r="B266">
        <v>12</v>
      </c>
      <c r="C266" t="str">
        <f t="shared" si="23"/>
        <v>12-4</v>
      </c>
      <c r="D266" t="s">
        <v>13</v>
      </c>
      <c r="E266">
        <v>1</v>
      </c>
      <c r="F266" s="42">
        <v>8.2785913799999999E-2</v>
      </c>
      <c r="G266" s="42">
        <v>0.84881966635617589</v>
      </c>
      <c r="H266" s="43">
        <v>0.25614961464749519</v>
      </c>
      <c r="I266" s="43">
        <f t="shared" si="24"/>
        <v>-0.7660337525561759</v>
      </c>
      <c r="J266" s="44">
        <f t="shared" si="25"/>
        <v>-0.90246937355329615</v>
      </c>
      <c r="K266" s="42">
        <f t="shared" si="26"/>
        <v>0.46580279007808795</v>
      </c>
      <c r="M266"/>
    </row>
    <row r="267" spans="1:13">
      <c r="A267">
        <v>5</v>
      </c>
      <c r="B267">
        <v>12</v>
      </c>
      <c r="C267" t="str">
        <f t="shared" si="23"/>
        <v>12-5</v>
      </c>
      <c r="D267" t="s">
        <v>14</v>
      </c>
      <c r="E267">
        <v>1</v>
      </c>
      <c r="F267" s="42">
        <v>1.0179919799999999E-2</v>
      </c>
      <c r="G267" s="42">
        <v>1.9007949008782521</v>
      </c>
      <c r="H267" s="43">
        <v>1.8822514752666679</v>
      </c>
      <c r="I267" s="43">
        <f t="shared" si="24"/>
        <v>-1.890614981078252</v>
      </c>
      <c r="J267" s="44">
        <f t="shared" si="25"/>
        <v>-0.99464438809505618</v>
      </c>
      <c r="K267" s="42">
        <f t="shared" si="26"/>
        <v>0.9554874103391261</v>
      </c>
      <c r="M267"/>
    </row>
    <row r="268" spans="1:13">
      <c r="A268">
        <v>6</v>
      </c>
      <c r="B268">
        <v>12</v>
      </c>
      <c r="C268" t="str">
        <f t="shared" si="23"/>
        <v>12-6</v>
      </c>
      <c r="D268" t="s">
        <v>15</v>
      </c>
      <c r="E268">
        <v>1</v>
      </c>
      <c r="F268" s="42">
        <v>8.4989674299999998E-2</v>
      </c>
      <c r="G268" s="42">
        <v>0.55809963308496435</v>
      </c>
      <c r="H268" s="43">
        <v>3.5224974826893567E-2</v>
      </c>
      <c r="I268" s="43">
        <f t="shared" si="24"/>
        <v>-0.47310995878496437</v>
      </c>
      <c r="J268" s="44">
        <f t="shared" si="25"/>
        <v>-0.84771594664879257</v>
      </c>
      <c r="K268" s="42">
        <f t="shared" si="26"/>
        <v>0.3215446536924822</v>
      </c>
      <c r="M268"/>
    </row>
    <row r="269" spans="1:13">
      <c r="A269">
        <v>7</v>
      </c>
      <c r="B269">
        <v>12</v>
      </c>
      <c r="C269" t="str">
        <f t="shared" si="23"/>
        <v>12-7</v>
      </c>
      <c r="D269" t="s">
        <v>16</v>
      </c>
      <c r="E269">
        <v>1</v>
      </c>
      <c r="F269" s="42">
        <v>7.3999999999999996E-2</v>
      </c>
      <c r="G269" s="42">
        <v>1.436436617866115</v>
      </c>
      <c r="H269" s="43">
        <v>0.1314940966067206</v>
      </c>
      <c r="I269" s="43">
        <f t="shared" si="24"/>
        <v>-1.3624366178661149</v>
      </c>
      <c r="J269" s="44">
        <f t="shared" si="25"/>
        <v>-0.94848363020017545</v>
      </c>
      <c r="K269" s="42">
        <f t="shared" si="26"/>
        <v>0.75521830893305752</v>
      </c>
      <c r="M269"/>
    </row>
    <row r="270" spans="1:13">
      <c r="A270">
        <v>8</v>
      </c>
      <c r="B270">
        <v>12</v>
      </c>
      <c r="C270" t="str">
        <f t="shared" si="23"/>
        <v>12-8</v>
      </c>
      <c r="D270" t="s">
        <v>17</v>
      </c>
      <c r="E270">
        <v>1</v>
      </c>
      <c r="F270" s="42">
        <v>0.4</v>
      </c>
      <c r="G270" s="42">
        <v>0.9316875906685258</v>
      </c>
      <c r="H270" s="43">
        <v>1.525859836632782</v>
      </c>
      <c r="I270" s="43">
        <f t="shared" si="24"/>
        <v>-0.53168759066852578</v>
      </c>
      <c r="J270" s="44">
        <f t="shared" si="25"/>
        <v>-0.57067153839305418</v>
      </c>
      <c r="K270" s="42">
        <f t="shared" si="26"/>
        <v>0.66584379533426286</v>
      </c>
      <c r="M270"/>
    </row>
    <row r="271" spans="1:13">
      <c r="A271">
        <v>9</v>
      </c>
      <c r="B271">
        <v>12</v>
      </c>
      <c r="C271" t="str">
        <f t="shared" si="23"/>
        <v>12-9</v>
      </c>
      <c r="D271" t="s">
        <v>18</v>
      </c>
      <c r="E271">
        <v>1</v>
      </c>
      <c r="F271" s="42">
        <v>5.8999999999999997E-2</v>
      </c>
      <c r="G271" s="42">
        <v>0.14672000933512941</v>
      </c>
      <c r="H271" s="43">
        <v>5.2540589785822229E-3</v>
      </c>
      <c r="I271" s="43">
        <f t="shared" si="24"/>
        <v>-8.7720009335129412E-2</v>
      </c>
      <c r="J271" s="44">
        <f t="shared" si="25"/>
        <v>-0.5978735261307434</v>
      </c>
      <c r="K271" s="42">
        <f t="shared" si="26"/>
        <v>0.1028600046675647</v>
      </c>
      <c r="M271"/>
    </row>
    <row r="272" spans="1:13">
      <c r="A272" s="49">
        <v>10</v>
      </c>
      <c r="B272">
        <v>12</v>
      </c>
      <c r="C272" t="str">
        <f t="shared" si="23"/>
        <v>12-10</v>
      </c>
      <c r="D272" s="49" t="s">
        <v>19</v>
      </c>
      <c r="E272">
        <v>1</v>
      </c>
      <c r="F272" s="42">
        <v>8.2785913799999999E-2</v>
      </c>
      <c r="G272" s="42">
        <v>7.8980689431748674</v>
      </c>
      <c r="H272" s="43">
        <v>1.9318710186026919</v>
      </c>
      <c r="I272" s="43">
        <f t="shared" si="24"/>
        <v>-7.8152830293748679</v>
      </c>
      <c r="J272" s="44">
        <f t="shared" si="25"/>
        <v>-0.98951820826133219</v>
      </c>
      <c r="K272" s="42">
        <f t="shared" si="26"/>
        <v>3.9904274284874335</v>
      </c>
      <c r="M272"/>
    </row>
    <row r="273" spans="1:13">
      <c r="A273">
        <v>11</v>
      </c>
      <c r="B273">
        <v>12</v>
      </c>
      <c r="C273" t="str">
        <f t="shared" si="23"/>
        <v>12-11</v>
      </c>
      <c r="D273" s="11" t="s">
        <v>20</v>
      </c>
      <c r="E273" s="12">
        <v>1</v>
      </c>
      <c r="F273" s="37">
        <v>1.5</v>
      </c>
      <c r="G273" s="37">
        <v>1.436436617866115</v>
      </c>
      <c r="H273" s="14">
        <v>0.1314940966067206</v>
      </c>
      <c r="I273" s="14">
        <f t="shared" si="24"/>
        <v>6.3563382133885016E-2</v>
      </c>
      <c r="J273" s="13">
        <f t="shared" si="25"/>
        <v>4.4250739185632153E-2</v>
      </c>
      <c r="K273" s="42">
        <f t="shared" si="26"/>
        <v>1.4682183089330576</v>
      </c>
      <c r="M273"/>
    </row>
    <row r="274" spans="1:13">
      <c r="A274">
        <v>12</v>
      </c>
      <c r="B274">
        <v>12</v>
      </c>
      <c r="C274" t="str">
        <f t="shared" si="23"/>
        <v>12-12</v>
      </c>
      <c r="D274" t="s">
        <v>21</v>
      </c>
      <c r="E274">
        <v>1</v>
      </c>
      <c r="F274" s="42">
        <v>5.59138499E-2</v>
      </c>
      <c r="G274" s="42">
        <v>1.022168488685109</v>
      </c>
      <c r="H274" s="43">
        <v>0.32535759908591722</v>
      </c>
      <c r="I274" s="43">
        <f t="shared" si="24"/>
        <v>-0.96625463878510898</v>
      </c>
      <c r="J274" s="44">
        <f t="shared" si="25"/>
        <v>-0.94529879318435439</v>
      </c>
      <c r="K274" s="42">
        <f t="shared" si="26"/>
        <v>0.53904116929255452</v>
      </c>
      <c r="M274"/>
    </row>
    <row r="275" spans="1:13" s="24" customFormat="1" ht="16" customHeight="1">
      <c r="A275" s="24">
        <v>13</v>
      </c>
      <c r="B275" s="24">
        <v>12</v>
      </c>
      <c r="C275" s="24" t="str">
        <f t="shared" si="23"/>
        <v>12-13</v>
      </c>
      <c r="D275" s="24" t="s">
        <v>6</v>
      </c>
      <c r="E275" s="24">
        <v>1</v>
      </c>
      <c r="F275" s="32">
        <v>1.8317390100000001E-2</v>
      </c>
      <c r="G275" s="32">
        <v>1.248869034251942</v>
      </c>
      <c r="H275" s="25">
        <v>0.1906922631177779</v>
      </c>
      <c r="I275" s="25">
        <f t="shared" si="24"/>
        <v>-1.230551644151942</v>
      </c>
      <c r="J275" s="26">
        <f t="shared" si="25"/>
        <v>-0.98533281745513701</v>
      </c>
      <c r="K275" s="32">
        <f t="shared" si="26"/>
        <v>0.63359321217597098</v>
      </c>
    </row>
    <row r="276" spans="1:13">
      <c r="A276">
        <v>3</v>
      </c>
      <c r="B276">
        <v>11</v>
      </c>
      <c r="C276" t="str">
        <f t="shared" si="23"/>
        <v>11-3</v>
      </c>
      <c r="D276" t="s">
        <v>12</v>
      </c>
      <c r="E276">
        <v>1</v>
      </c>
      <c r="F276" s="42">
        <v>0.1273170599</v>
      </c>
      <c r="G276" s="42">
        <v>1.482776378863504</v>
      </c>
      <c r="H276" s="43">
        <v>-0.44051176055638308</v>
      </c>
      <c r="I276" s="43">
        <f t="shared" si="24"/>
        <v>-1.355459318963504</v>
      </c>
      <c r="J276" s="44">
        <f t="shared" si="25"/>
        <v>-0.91413603445882785</v>
      </c>
      <c r="K276"/>
      <c r="L276" s="42"/>
      <c r="M276"/>
    </row>
    <row r="277" spans="1:13">
      <c r="A277">
        <v>4</v>
      </c>
      <c r="B277">
        <v>11</v>
      </c>
      <c r="C277" t="str">
        <f t="shared" si="23"/>
        <v>11-4</v>
      </c>
      <c r="D277" t="s">
        <v>13</v>
      </c>
      <c r="E277">
        <v>1</v>
      </c>
      <c r="F277" s="42">
        <v>8.2785913799999999E-2</v>
      </c>
      <c r="G277" s="42">
        <v>0.86081949296947213</v>
      </c>
      <c r="H277" s="43">
        <v>0.19123620847292261</v>
      </c>
      <c r="I277" s="43">
        <f t="shared" si="24"/>
        <v>-0.77803357916947213</v>
      </c>
      <c r="J277" s="44">
        <f t="shared" si="25"/>
        <v>-0.90382895081241399</v>
      </c>
      <c r="K277"/>
      <c r="L277" s="42">
        <f>(F277+G277)/2</f>
        <v>0.47180270338473607</v>
      </c>
      <c r="M277"/>
    </row>
    <row r="278" spans="1:13">
      <c r="A278">
        <v>5</v>
      </c>
      <c r="B278">
        <v>11</v>
      </c>
      <c r="C278" t="str">
        <f t="shared" si="23"/>
        <v>11-5</v>
      </c>
      <c r="D278" t="s">
        <v>14</v>
      </c>
      <c r="E278">
        <v>1</v>
      </c>
      <c r="F278" s="42">
        <v>1.0179919799999999E-2</v>
      </c>
      <c r="G278" s="42">
        <v>1.0033264750466431</v>
      </c>
      <c r="H278" s="43">
        <v>1.2966829903639749</v>
      </c>
      <c r="I278" s="43">
        <f t="shared" si="24"/>
        <v>-0.99314655524664308</v>
      </c>
      <c r="J278" s="44">
        <f t="shared" si="25"/>
        <v>-0.98985383117740744</v>
      </c>
      <c r="K278"/>
      <c r="L278" s="42"/>
      <c r="M278"/>
    </row>
    <row r="279" spans="1:13">
      <c r="A279">
        <v>6</v>
      </c>
      <c r="B279">
        <v>11</v>
      </c>
      <c r="C279" t="str">
        <f t="shared" si="23"/>
        <v>11-6</v>
      </c>
      <c r="D279" t="s">
        <v>15</v>
      </c>
      <c r="E279">
        <v>1</v>
      </c>
      <c r="F279" s="42">
        <v>8.4989674299999998E-2</v>
      </c>
      <c r="G279" s="42">
        <v>0.48427103285439932</v>
      </c>
      <c r="H279" s="43">
        <v>3.0687186695301052E-3</v>
      </c>
      <c r="I279" s="43">
        <f t="shared" si="24"/>
        <v>-0.39928135855439933</v>
      </c>
      <c r="J279" s="44">
        <f t="shared" si="25"/>
        <v>-0.82449977691407172</v>
      </c>
      <c r="K279"/>
      <c r="L279" s="42"/>
      <c r="M279"/>
    </row>
    <row r="280" spans="1:13">
      <c r="A280">
        <v>7</v>
      </c>
      <c r="B280">
        <v>11</v>
      </c>
      <c r="C280" t="str">
        <f t="shared" si="23"/>
        <v>11-7</v>
      </c>
      <c r="D280" t="s">
        <v>16</v>
      </c>
      <c r="E280">
        <v>1</v>
      </c>
      <c r="F280" s="42">
        <v>7.3999999999999996E-2</v>
      </c>
      <c r="G280" s="42">
        <v>1.4929667284397501</v>
      </c>
      <c r="H280" s="43">
        <v>0.16111843175044371</v>
      </c>
      <c r="I280" s="43">
        <f t="shared" si="24"/>
        <v>-1.41896672843975</v>
      </c>
      <c r="J280" s="44">
        <f t="shared" si="25"/>
        <v>-0.95043426046249868</v>
      </c>
      <c r="K280"/>
      <c r="L280" s="42"/>
      <c r="M280"/>
    </row>
    <row r="281" spans="1:13">
      <c r="A281">
        <v>8</v>
      </c>
      <c r="B281">
        <v>11</v>
      </c>
      <c r="C281" t="str">
        <f t="shared" si="23"/>
        <v>11-8</v>
      </c>
      <c r="D281" t="s">
        <v>17</v>
      </c>
      <c r="E281">
        <v>1</v>
      </c>
      <c r="F281" s="42">
        <v>0.4</v>
      </c>
      <c r="G281" s="42">
        <v>0.91846844683278894</v>
      </c>
      <c r="H281" s="43">
        <v>1.4900796712192359</v>
      </c>
      <c r="I281" s="43">
        <f t="shared" si="24"/>
        <v>-0.51846844683278892</v>
      </c>
      <c r="J281" s="44">
        <f t="shared" si="25"/>
        <v>-0.56449238797549928</v>
      </c>
      <c r="K281"/>
      <c r="L281" s="42">
        <f>(F281+G281)/2</f>
        <v>0.65923422341639448</v>
      </c>
      <c r="M281"/>
    </row>
    <row r="282" spans="1:13">
      <c r="A282">
        <v>9</v>
      </c>
      <c r="B282">
        <v>11</v>
      </c>
      <c r="C282" t="str">
        <f t="shared" si="23"/>
        <v>11-9</v>
      </c>
      <c r="D282" t="s">
        <v>18</v>
      </c>
      <c r="E282">
        <v>1</v>
      </c>
      <c r="F282" s="42">
        <v>0.14575647859999999</v>
      </c>
      <c r="G282" s="42">
        <v>5.9003810893611022E-2</v>
      </c>
      <c r="H282" s="43">
        <v>2.0330034356978478E-3</v>
      </c>
      <c r="I282" s="43">
        <f t="shared" si="24"/>
        <v>8.6752667706388967E-2</v>
      </c>
      <c r="J282" s="44">
        <f t="shared" si="25"/>
        <v>1.4702892303483843</v>
      </c>
      <c r="K282"/>
      <c r="L282" s="42"/>
      <c r="M282"/>
    </row>
    <row r="283" spans="1:13">
      <c r="A283" s="49">
        <v>10</v>
      </c>
      <c r="B283">
        <v>11</v>
      </c>
      <c r="C283" t="str">
        <f t="shared" si="23"/>
        <v>11-10</v>
      </c>
      <c r="D283" s="49" t="s">
        <v>19</v>
      </c>
      <c r="E283">
        <v>1</v>
      </c>
      <c r="F283" s="42">
        <v>8.2785913799999999E-2</v>
      </c>
      <c r="G283" s="42">
        <v>6.8551384578201047</v>
      </c>
      <c r="H283" s="43">
        <v>2.264951643543208</v>
      </c>
      <c r="I283" s="43">
        <f t="shared" si="24"/>
        <v>-6.7723525440201051</v>
      </c>
      <c r="J283" s="44">
        <f t="shared" si="25"/>
        <v>-0.98792352418417451</v>
      </c>
      <c r="K283"/>
      <c r="L283" s="42"/>
      <c r="M283"/>
    </row>
    <row r="284" spans="1:13">
      <c r="A284">
        <v>11</v>
      </c>
      <c r="B284">
        <v>11</v>
      </c>
      <c r="C284" t="str">
        <f t="shared" si="23"/>
        <v>11-11</v>
      </c>
      <c r="D284" s="50" t="s">
        <v>20</v>
      </c>
      <c r="E284" s="50">
        <v>1</v>
      </c>
      <c r="F284" s="38">
        <v>1.5</v>
      </c>
      <c r="G284" s="38">
        <v>1.4929667284397501</v>
      </c>
      <c r="H284" s="15">
        <v>0.16111843175044371</v>
      </c>
      <c r="I284" s="15">
        <f t="shared" si="24"/>
        <v>7.0332715602499096E-3</v>
      </c>
      <c r="J284" s="10">
        <f t="shared" si="25"/>
        <v>4.7109365709711078E-3</v>
      </c>
      <c r="K284"/>
      <c r="L284" s="42"/>
      <c r="M284"/>
    </row>
    <row r="285" spans="1:13">
      <c r="A285">
        <v>12</v>
      </c>
      <c r="B285">
        <v>11</v>
      </c>
      <c r="C285" t="str">
        <f t="shared" si="23"/>
        <v>11-12</v>
      </c>
      <c r="D285" t="s">
        <v>21</v>
      </c>
      <c r="E285">
        <v>1</v>
      </c>
      <c r="F285" s="42">
        <v>5.59138499E-2</v>
      </c>
      <c r="G285" s="42">
        <v>1.0618051441262271</v>
      </c>
      <c r="H285" s="43">
        <v>0.18333361009459381</v>
      </c>
      <c r="I285" s="43">
        <f t="shared" si="24"/>
        <v>-1.005891294226227</v>
      </c>
      <c r="J285" s="44">
        <f t="shared" si="25"/>
        <v>-0.94734076190032757</v>
      </c>
      <c r="K285"/>
      <c r="L285" s="42"/>
      <c r="M285"/>
    </row>
    <row r="286" spans="1:13" s="24" customFormat="1" ht="16" customHeight="1">
      <c r="A286" s="24">
        <v>13</v>
      </c>
      <c r="B286" s="24">
        <v>11</v>
      </c>
      <c r="C286" s="24" t="str">
        <f t="shared" si="23"/>
        <v>11-13</v>
      </c>
      <c r="D286" s="24" t="s">
        <v>6</v>
      </c>
      <c r="E286" s="24">
        <v>1</v>
      </c>
      <c r="F286" s="32">
        <v>1.8317390100000001E-2</v>
      </c>
      <c r="G286" s="32">
        <v>1.6445600632628239</v>
      </c>
      <c r="H286" s="25">
        <v>0.16167012255267429</v>
      </c>
      <c r="I286" s="25">
        <f t="shared" si="24"/>
        <v>-1.6262426731628239</v>
      </c>
      <c r="J286" s="26">
        <f t="shared" si="25"/>
        <v>-0.98886182967154257</v>
      </c>
      <c r="L286" s="32"/>
    </row>
    <row r="287" spans="1:13">
      <c r="A287">
        <v>3</v>
      </c>
      <c r="B287">
        <v>10</v>
      </c>
      <c r="C287" t="str">
        <f t="shared" si="23"/>
        <v>10-3</v>
      </c>
      <c r="D287" t="s">
        <v>12</v>
      </c>
      <c r="E287">
        <v>1</v>
      </c>
      <c r="F287" s="42">
        <v>0.1273170599</v>
      </c>
      <c r="G287" s="42">
        <v>1.49488981268315</v>
      </c>
      <c r="H287" s="43">
        <v>-0.50122104420667202</v>
      </c>
      <c r="I287" s="43">
        <f t="shared" si="24"/>
        <v>-1.36757275278315</v>
      </c>
      <c r="J287" s="44">
        <f t="shared" si="25"/>
        <v>-0.9148318097964151</v>
      </c>
      <c r="K287" s="46">
        <f t="shared" ref="K287:K309" si="27">ABS((1/J287))</f>
        <v>1.0930971018842666</v>
      </c>
      <c r="L287" s="42"/>
      <c r="M287"/>
    </row>
    <row r="288" spans="1:13">
      <c r="A288">
        <v>4</v>
      </c>
      <c r="B288">
        <v>10</v>
      </c>
      <c r="C288" t="str">
        <f t="shared" si="23"/>
        <v>10-4</v>
      </c>
      <c r="D288" t="s">
        <v>13</v>
      </c>
      <c r="E288">
        <v>1</v>
      </c>
      <c r="F288" s="42">
        <v>8.2785913799999999E-2</v>
      </c>
      <c r="G288" s="42">
        <v>0.88803239473581552</v>
      </c>
      <c r="H288" s="43">
        <v>8.7148451322973344E-2</v>
      </c>
      <c r="I288" s="43">
        <f t="shared" si="24"/>
        <v>-0.80524648093581552</v>
      </c>
      <c r="J288" s="44">
        <f t="shared" si="25"/>
        <v>-0.90677602045742001</v>
      </c>
      <c r="K288" s="46">
        <f t="shared" si="27"/>
        <v>1.1028081658969693</v>
      </c>
      <c r="L288" s="42">
        <f>(F288+G288)/2</f>
        <v>0.48540915426790776</v>
      </c>
      <c r="M288"/>
    </row>
    <row r="289" spans="1:13">
      <c r="A289">
        <v>5</v>
      </c>
      <c r="B289">
        <v>10</v>
      </c>
      <c r="C289" t="str">
        <f t="shared" si="23"/>
        <v>10-5</v>
      </c>
      <c r="D289" t="s">
        <v>14</v>
      </c>
      <c r="E289">
        <v>1</v>
      </c>
      <c r="F289" s="42">
        <v>1.0179919799999999E-2</v>
      </c>
      <c r="G289" s="42">
        <v>1.0049371112117369</v>
      </c>
      <c r="H289" s="43">
        <v>1.3012242441428781</v>
      </c>
      <c r="I289" s="43">
        <f t="shared" si="24"/>
        <v>-0.99475719141173691</v>
      </c>
      <c r="J289" s="44">
        <f t="shared" si="25"/>
        <v>-0.98987009267900838</v>
      </c>
      <c r="K289" s="46">
        <f t="shared" si="27"/>
        <v>1.0102335724615901</v>
      </c>
      <c r="L289" s="42"/>
      <c r="M289"/>
    </row>
    <row r="290" spans="1:13">
      <c r="A290">
        <v>6</v>
      </c>
      <c r="B290">
        <v>10</v>
      </c>
      <c r="C290" t="str">
        <f t="shared" si="23"/>
        <v>10-6</v>
      </c>
      <c r="D290" t="s">
        <v>15</v>
      </c>
      <c r="E290">
        <v>1</v>
      </c>
      <c r="F290" s="42">
        <v>8.4989674299999998E-2</v>
      </c>
      <c r="G290" s="42">
        <v>0.48772413817421401</v>
      </c>
      <c r="H290" s="43">
        <v>4.0016934495073174E-3</v>
      </c>
      <c r="I290" s="43">
        <f t="shared" si="24"/>
        <v>-0.40273446387421402</v>
      </c>
      <c r="J290" s="44">
        <f t="shared" si="25"/>
        <v>-0.82574232512223567</v>
      </c>
      <c r="K290" s="46">
        <f t="shared" si="27"/>
        <v>1.2110315404408618</v>
      </c>
      <c r="L290" s="42"/>
      <c r="M290"/>
    </row>
    <row r="291" spans="1:13">
      <c r="A291">
        <v>7</v>
      </c>
      <c r="B291">
        <v>10</v>
      </c>
      <c r="C291" t="str">
        <f t="shared" si="23"/>
        <v>10-7</v>
      </c>
      <c r="D291" t="s">
        <v>16</v>
      </c>
      <c r="E291">
        <v>1</v>
      </c>
      <c r="F291" s="42">
        <v>7.3999999999999996E-2</v>
      </c>
      <c r="G291" s="42">
        <v>1.4872663025892501</v>
      </c>
      <c r="H291" s="43">
        <v>0.15746071736613301</v>
      </c>
      <c r="I291" s="43">
        <f t="shared" si="24"/>
        <v>-1.41326630258925</v>
      </c>
      <c r="J291" s="44">
        <f t="shared" si="25"/>
        <v>-0.95024428384400961</v>
      </c>
      <c r="K291" s="46">
        <f t="shared" si="27"/>
        <v>1.0523609739115865</v>
      </c>
      <c r="L291" s="42"/>
      <c r="M291"/>
    </row>
    <row r="292" spans="1:13">
      <c r="A292">
        <v>8</v>
      </c>
      <c r="B292">
        <v>10</v>
      </c>
      <c r="C292" t="str">
        <f t="shared" si="23"/>
        <v>10-8</v>
      </c>
      <c r="D292" t="s">
        <v>17</v>
      </c>
      <c r="E292">
        <v>1</v>
      </c>
      <c r="F292" s="42">
        <v>8.5830794099999996E-2</v>
      </c>
      <c r="G292" s="42">
        <v>2.186603870863487</v>
      </c>
      <c r="H292" s="43">
        <v>4.2429347463610219</v>
      </c>
      <c r="I292" s="43">
        <f t="shared" si="24"/>
        <v>-2.1007730767634869</v>
      </c>
      <c r="J292" s="44">
        <f t="shared" si="25"/>
        <v>-0.9607469852021685</v>
      </c>
      <c r="K292" s="46">
        <f t="shared" si="27"/>
        <v>1.0408567660397827</v>
      </c>
      <c r="L292" s="42">
        <f>(F292+G292)/2</f>
        <v>1.1362173324817435</v>
      </c>
      <c r="M292"/>
    </row>
    <row r="293" spans="1:13">
      <c r="A293">
        <v>9</v>
      </c>
      <c r="B293">
        <v>10</v>
      </c>
      <c r="C293" t="str">
        <f t="shared" si="23"/>
        <v>10-9</v>
      </c>
      <c r="D293" t="s">
        <v>18</v>
      </c>
      <c r="E293">
        <v>1</v>
      </c>
      <c r="F293" s="42">
        <v>0.14575647859999999</v>
      </c>
      <c r="G293" s="42">
        <v>6.6512148197482107E-2</v>
      </c>
      <c r="H293" s="43">
        <v>2.800582998431595E-3</v>
      </c>
      <c r="I293" s="43">
        <f t="shared" si="24"/>
        <v>7.9244330402517882E-2</v>
      </c>
      <c r="J293" s="44">
        <f t="shared" si="25"/>
        <v>1.1914264168288848</v>
      </c>
      <c r="K293" s="46">
        <f t="shared" si="27"/>
        <v>0.83933005502900659</v>
      </c>
      <c r="L293" s="42"/>
      <c r="M293"/>
    </row>
    <row r="294" spans="1:13">
      <c r="A294" s="49">
        <v>10</v>
      </c>
      <c r="B294">
        <v>10</v>
      </c>
      <c r="C294" t="str">
        <f t="shared" si="23"/>
        <v>10-10</v>
      </c>
      <c r="D294" s="49" t="s">
        <v>19</v>
      </c>
      <c r="E294">
        <v>1</v>
      </c>
      <c r="F294" s="42">
        <v>8.2785913799999999E-2</v>
      </c>
      <c r="G294" s="42">
        <v>6.9173903858458754</v>
      </c>
      <c r="H294" s="43">
        <v>2.2377482776494082</v>
      </c>
      <c r="I294" s="43">
        <f t="shared" si="24"/>
        <v>-6.834604472045875</v>
      </c>
      <c r="J294" s="44">
        <f t="shared" si="25"/>
        <v>-0.98803220446118034</v>
      </c>
      <c r="K294" s="46">
        <f t="shared" si="27"/>
        <v>1.0121127585566365</v>
      </c>
      <c r="L294" s="42"/>
      <c r="M294"/>
    </row>
    <row r="295" spans="1:13">
      <c r="A295">
        <v>11</v>
      </c>
      <c r="B295">
        <v>10</v>
      </c>
      <c r="C295" t="str">
        <f t="shared" si="23"/>
        <v>10-11</v>
      </c>
      <c r="D295" t="s">
        <v>20</v>
      </c>
      <c r="E295">
        <v>1</v>
      </c>
      <c r="F295" s="48">
        <v>2.0739999999999998</v>
      </c>
      <c r="G295" s="48">
        <v>1.4872663025892501</v>
      </c>
      <c r="H295" s="43">
        <v>0.15746071736613301</v>
      </c>
      <c r="I295" s="43">
        <f t="shared" si="24"/>
        <v>0.58673369741074977</v>
      </c>
      <c r="J295" s="44">
        <f t="shared" si="25"/>
        <v>0.39450480145302708</v>
      </c>
      <c r="K295" s="46">
        <f t="shared" si="27"/>
        <v>2.5348233945869176</v>
      </c>
      <c r="L295" s="42"/>
      <c r="M295"/>
    </row>
    <row r="296" spans="1:13">
      <c r="A296">
        <v>12</v>
      </c>
      <c r="B296">
        <v>10</v>
      </c>
      <c r="C296" t="str">
        <f t="shared" si="23"/>
        <v>10-12</v>
      </c>
      <c r="D296" t="s">
        <v>21</v>
      </c>
      <c r="E296">
        <v>1</v>
      </c>
      <c r="F296" s="42">
        <v>5.59138499E-2</v>
      </c>
      <c r="G296" s="42">
        <v>1.0773999733319271</v>
      </c>
      <c r="H296" s="43">
        <v>0.14830126696523241</v>
      </c>
      <c r="I296" s="43">
        <f t="shared" si="24"/>
        <v>-1.021486123431927</v>
      </c>
      <c r="J296" s="44">
        <f t="shared" si="25"/>
        <v>-0.94810297820308742</v>
      </c>
      <c r="K296" s="46">
        <f t="shared" si="27"/>
        <v>1.0547377478923983</v>
      </c>
      <c r="L296" s="42"/>
      <c r="M296"/>
    </row>
    <row r="297" spans="1:13" s="24" customFormat="1" ht="16" customHeight="1">
      <c r="A297" s="24">
        <v>13</v>
      </c>
      <c r="B297" s="24">
        <v>10</v>
      </c>
      <c r="C297" s="24" t="str">
        <f t="shared" si="23"/>
        <v>10-13</v>
      </c>
      <c r="D297" s="24" t="s">
        <v>6</v>
      </c>
      <c r="E297" s="24">
        <v>1</v>
      </c>
      <c r="F297" s="32">
        <v>1.8317390100000001E-2</v>
      </c>
      <c r="G297" s="32">
        <v>1.622747309608757</v>
      </c>
      <c r="H297" s="25">
        <v>0.1195943512169209</v>
      </c>
      <c r="I297" s="25">
        <f t="shared" si="24"/>
        <v>-1.604429919508757</v>
      </c>
      <c r="J297" s="26">
        <f t="shared" si="25"/>
        <v>-0.98871211186637786</v>
      </c>
      <c r="K297" s="28">
        <f t="shared" si="27"/>
        <v>1.0114167592347121</v>
      </c>
      <c r="L297" s="32"/>
    </row>
    <row r="298" spans="1:13">
      <c r="A298">
        <v>3</v>
      </c>
      <c r="B298">
        <v>9</v>
      </c>
      <c r="C298" t="str">
        <f t="shared" si="23"/>
        <v>9-3</v>
      </c>
      <c r="D298" t="s">
        <v>12</v>
      </c>
      <c r="E298">
        <v>1</v>
      </c>
      <c r="F298" s="42">
        <v>0.1273170599</v>
      </c>
      <c r="G298" s="42">
        <v>0.94740589565375222</v>
      </c>
      <c r="H298" s="43">
        <v>-0.10058109883462869</v>
      </c>
      <c r="I298" s="43">
        <f t="shared" si="24"/>
        <v>-0.82008883575375224</v>
      </c>
      <c r="J298" s="44">
        <f t="shared" si="25"/>
        <v>-0.86561508590555525</v>
      </c>
      <c r="K298" s="46">
        <f t="shared" si="27"/>
        <v>1.1552478882156487</v>
      </c>
      <c r="L298" s="42"/>
      <c r="M298"/>
    </row>
    <row r="299" spans="1:13">
      <c r="A299">
        <v>4</v>
      </c>
      <c r="B299">
        <v>9</v>
      </c>
      <c r="C299" t="str">
        <f t="shared" si="23"/>
        <v>9-4</v>
      </c>
      <c r="D299" t="s">
        <v>13</v>
      </c>
      <c r="E299">
        <v>1</v>
      </c>
      <c r="F299" s="42">
        <v>8.2785913799999999E-2</v>
      </c>
      <c r="G299" s="42">
        <v>1.1434844143863141</v>
      </c>
      <c r="H299" s="43">
        <v>-0.18906639650912949</v>
      </c>
      <c r="I299" s="43">
        <f t="shared" si="24"/>
        <v>-1.0606985005863141</v>
      </c>
      <c r="J299" s="44">
        <f t="shared" si="25"/>
        <v>-0.92760206194464867</v>
      </c>
      <c r="K299" s="46">
        <f t="shared" si="27"/>
        <v>1.0780484876279537</v>
      </c>
      <c r="L299" s="42">
        <f>(F299+G299)/2</f>
        <v>0.61313516409315705</v>
      </c>
      <c r="M299"/>
    </row>
    <row r="300" spans="1:13">
      <c r="A300">
        <v>5</v>
      </c>
      <c r="B300">
        <v>9</v>
      </c>
      <c r="C300" t="str">
        <f t="shared" si="23"/>
        <v>9-5</v>
      </c>
      <c r="D300" t="s">
        <v>14</v>
      </c>
      <c r="E300">
        <v>1</v>
      </c>
      <c r="F300" s="42">
        <v>1.0179919799999999E-2</v>
      </c>
      <c r="G300" s="42">
        <v>0.79033987183510879</v>
      </c>
      <c r="H300" s="43">
        <v>0.96200558254676394</v>
      </c>
      <c r="I300" s="43">
        <f t="shared" si="24"/>
        <v>-0.78015995203510879</v>
      </c>
      <c r="J300" s="44">
        <f t="shared" si="25"/>
        <v>-0.98711956695748759</v>
      </c>
      <c r="K300" s="46">
        <f t="shared" si="27"/>
        <v>1.0130485034170811</v>
      </c>
      <c r="L300" s="42"/>
      <c r="M300"/>
    </row>
    <row r="301" spans="1:13">
      <c r="A301">
        <v>6</v>
      </c>
      <c r="B301">
        <v>9</v>
      </c>
      <c r="C301" t="str">
        <f t="shared" si="23"/>
        <v>9-6</v>
      </c>
      <c r="D301" t="s">
        <v>15</v>
      </c>
      <c r="E301">
        <v>1</v>
      </c>
      <c r="F301" s="42">
        <v>8.4989674299999998E-2</v>
      </c>
      <c r="G301" s="42">
        <v>0.33207462647603919</v>
      </c>
      <c r="H301" s="43">
        <v>-2.7281307139488242E-3</v>
      </c>
      <c r="I301" s="43">
        <f t="shared" si="24"/>
        <v>-0.24708495217603921</v>
      </c>
      <c r="J301" s="44">
        <f t="shared" si="25"/>
        <v>-0.74406453392146654</v>
      </c>
      <c r="K301" s="46">
        <f t="shared" si="27"/>
        <v>1.3439694467490189</v>
      </c>
      <c r="L301" s="42"/>
      <c r="M301"/>
    </row>
    <row r="302" spans="1:13">
      <c r="A302">
        <v>7</v>
      </c>
      <c r="B302">
        <v>9</v>
      </c>
      <c r="C302" t="str">
        <f t="shared" si="23"/>
        <v>9-7</v>
      </c>
      <c r="D302" t="s">
        <v>16</v>
      </c>
      <c r="E302">
        <v>1</v>
      </c>
      <c r="F302" s="42">
        <v>7.3999999999999996E-2</v>
      </c>
      <c r="G302" s="42">
        <v>1.6346780053641941</v>
      </c>
      <c r="H302" s="43">
        <v>0.22218672923469299</v>
      </c>
      <c r="I302" s="43">
        <f t="shared" si="24"/>
        <v>-1.560678005364194</v>
      </c>
      <c r="J302" s="44">
        <f t="shared" si="25"/>
        <v>-0.95473114597665765</v>
      </c>
      <c r="K302" s="46">
        <f t="shared" si="27"/>
        <v>1.0474152898584175</v>
      </c>
      <c r="L302" s="42"/>
      <c r="M302"/>
    </row>
    <row r="303" spans="1:13">
      <c r="A303">
        <v>8</v>
      </c>
      <c r="B303">
        <v>9</v>
      </c>
      <c r="C303" t="str">
        <f t="shared" si="23"/>
        <v>9-8</v>
      </c>
      <c r="D303" t="s">
        <v>17</v>
      </c>
      <c r="E303">
        <v>1</v>
      </c>
      <c r="F303" s="42">
        <v>8.5830794099999996E-2</v>
      </c>
      <c r="G303" s="42">
        <v>1.001242778962834</v>
      </c>
      <c r="H303" s="43">
        <v>0.61866974842656419</v>
      </c>
      <c r="I303" s="43">
        <f t="shared" si="24"/>
        <v>-0.91541198486283393</v>
      </c>
      <c r="J303" s="44">
        <f t="shared" si="25"/>
        <v>-0.91427574220419316</v>
      </c>
      <c r="K303" s="46">
        <f t="shared" si="27"/>
        <v>1.0937619296221701</v>
      </c>
      <c r="L303" s="42">
        <f>(F303+G303)/2</f>
        <v>0.54353678653141702</v>
      </c>
      <c r="M303"/>
    </row>
    <row r="304" spans="1:13">
      <c r="A304">
        <v>9</v>
      </c>
      <c r="B304">
        <v>9</v>
      </c>
      <c r="C304" t="str">
        <f t="shared" si="23"/>
        <v>9-9</v>
      </c>
      <c r="D304" t="s">
        <v>18</v>
      </c>
      <c r="E304">
        <v>1</v>
      </c>
      <c r="F304" s="42">
        <v>0.14575647859999999</v>
      </c>
      <c r="G304" s="42">
        <v>6.1468346789169577E-2</v>
      </c>
      <c r="H304" s="43">
        <v>2.5068273655333181E-3</v>
      </c>
      <c r="I304" s="43">
        <f t="shared" si="24"/>
        <v>8.4288131810830419E-2</v>
      </c>
      <c r="J304" s="44">
        <f t="shared" si="25"/>
        <v>1.3712444894594362</v>
      </c>
      <c r="K304" s="46">
        <f t="shared" si="27"/>
        <v>0.72926455324842476</v>
      </c>
      <c r="L304" s="42"/>
      <c r="M304"/>
    </row>
    <row r="305" spans="1:13">
      <c r="A305" s="49">
        <v>10</v>
      </c>
      <c r="B305">
        <v>9</v>
      </c>
      <c r="C305" t="str">
        <f t="shared" si="23"/>
        <v>9-10</v>
      </c>
      <c r="D305" s="49" t="s">
        <v>19</v>
      </c>
      <c r="E305">
        <v>1</v>
      </c>
      <c r="F305" s="42">
        <v>8.2785913799999999E-2</v>
      </c>
      <c r="G305" s="42">
        <v>5.5760803059264967</v>
      </c>
      <c r="H305" s="43">
        <v>1.9719153419969699</v>
      </c>
      <c r="I305" s="43">
        <f t="shared" si="24"/>
        <v>-5.4932943921264972</v>
      </c>
      <c r="J305" s="44">
        <f t="shared" si="25"/>
        <v>-0.98515338566555233</v>
      </c>
      <c r="K305" s="46">
        <f t="shared" si="27"/>
        <v>1.015070358129478</v>
      </c>
      <c r="L305" s="42"/>
      <c r="M305"/>
    </row>
    <row r="306" spans="1:13">
      <c r="A306">
        <v>11</v>
      </c>
      <c r="B306">
        <v>9</v>
      </c>
      <c r="C306" t="str">
        <f t="shared" si="23"/>
        <v>9-11</v>
      </c>
      <c r="D306" t="s">
        <v>20</v>
      </c>
      <c r="E306">
        <v>1</v>
      </c>
      <c r="F306" s="48">
        <v>2.0739999999999998</v>
      </c>
      <c r="G306" s="48">
        <v>1.6346780053641941</v>
      </c>
      <c r="H306" s="43">
        <v>0.22218672923469299</v>
      </c>
      <c r="I306" s="43">
        <f t="shared" si="24"/>
        <v>0.43932199463580579</v>
      </c>
      <c r="J306" s="44">
        <f t="shared" si="25"/>
        <v>0.26875139519475466</v>
      </c>
      <c r="K306" s="46">
        <f t="shared" si="27"/>
        <v>3.7209109157380755</v>
      </c>
      <c r="L306" s="42"/>
      <c r="M306"/>
    </row>
    <row r="307" spans="1:13">
      <c r="A307">
        <v>12</v>
      </c>
      <c r="B307">
        <v>9</v>
      </c>
      <c r="C307" t="str">
        <f t="shared" si="23"/>
        <v>9-12</v>
      </c>
      <c r="D307" t="s">
        <v>21</v>
      </c>
      <c r="E307">
        <v>1</v>
      </c>
      <c r="F307" s="42">
        <v>5.59138499E-2</v>
      </c>
      <c r="G307" s="42">
        <v>1.1545724985248971</v>
      </c>
      <c r="H307" s="43">
        <v>0.2409989161255815</v>
      </c>
      <c r="I307" s="43">
        <f t="shared" si="24"/>
        <v>-1.098658648624897</v>
      </c>
      <c r="J307" s="44">
        <f t="shared" si="25"/>
        <v>-0.95157181556685566</v>
      </c>
      <c r="K307" s="46">
        <f t="shared" si="27"/>
        <v>1.0508928318818433</v>
      </c>
      <c r="L307" s="42"/>
      <c r="M307"/>
    </row>
    <row r="308" spans="1:13" s="24" customFormat="1" ht="16" customHeight="1">
      <c r="A308" s="24">
        <v>13</v>
      </c>
      <c r="B308" s="24">
        <v>9</v>
      </c>
      <c r="C308" s="24" t="str">
        <f t="shared" si="23"/>
        <v>9-13</v>
      </c>
      <c r="D308" s="24" t="s">
        <v>6</v>
      </c>
      <c r="E308" s="24">
        <v>1</v>
      </c>
      <c r="F308" s="32">
        <v>1.8317390100000001E-2</v>
      </c>
      <c r="G308" s="32">
        <v>0.70671815116325598</v>
      </c>
      <c r="H308" s="25">
        <v>5.7405037767604479E-2</v>
      </c>
      <c r="I308" s="25">
        <f t="shared" si="24"/>
        <v>-0.68840076106325598</v>
      </c>
      <c r="J308" s="26">
        <f t="shared" si="25"/>
        <v>-0.97408105328857109</v>
      </c>
      <c r="K308" s="28">
        <f t="shared" si="27"/>
        <v>1.0266086139586892</v>
      </c>
      <c r="L308" s="32"/>
    </row>
    <row r="309" spans="1:13">
      <c r="A309">
        <v>3</v>
      </c>
      <c r="B309" s="8">
        <v>8</v>
      </c>
      <c r="C309" t="str">
        <f t="shared" si="23"/>
        <v>8-3</v>
      </c>
      <c r="D309" t="s">
        <v>12</v>
      </c>
      <c r="E309">
        <v>1</v>
      </c>
      <c r="F309" s="42">
        <v>0.1273170599</v>
      </c>
      <c r="G309" s="42">
        <v>0.67046686803449584</v>
      </c>
      <c r="H309" s="43">
        <v>-7.9222449872734815E-2</v>
      </c>
      <c r="I309" s="43">
        <f t="shared" si="24"/>
        <v>-0.54314980813449587</v>
      </c>
      <c r="J309" s="44">
        <f t="shared" si="25"/>
        <v>-0.8101068584145914</v>
      </c>
      <c r="K309" s="46">
        <f t="shared" si="27"/>
        <v>1.2344050536209956</v>
      </c>
      <c r="L309" s="42"/>
      <c r="M309"/>
    </row>
    <row r="310" spans="1:13">
      <c r="A310">
        <v>4</v>
      </c>
      <c r="B310" s="8">
        <v>8</v>
      </c>
      <c r="C310" t="str">
        <f t="shared" si="23"/>
        <v>8-4</v>
      </c>
      <c r="D310" t="s">
        <v>13</v>
      </c>
      <c r="E310">
        <v>1</v>
      </c>
      <c r="F310" s="42">
        <v>8.2785913799999999E-2</v>
      </c>
      <c r="G310" s="42">
        <v>0.69982865455623999</v>
      </c>
      <c r="H310" s="43">
        <v>0.12814447930001069</v>
      </c>
      <c r="I310" s="43">
        <f t="shared" si="24"/>
        <v>-0.61704274075623999</v>
      </c>
      <c r="J310" s="44">
        <f t="shared" si="25"/>
        <v>-0.8817054528118824</v>
      </c>
      <c r="K310"/>
      <c r="L310" s="42">
        <f>(F310+G310)/2</f>
        <v>0.39130728417812</v>
      </c>
      <c r="M310"/>
    </row>
    <row r="311" spans="1:13">
      <c r="A311">
        <v>5</v>
      </c>
      <c r="B311" s="8">
        <v>8</v>
      </c>
      <c r="C311" t="str">
        <f t="shared" si="23"/>
        <v>8-5</v>
      </c>
      <c r="D311" t="s">
        <v>14</v>
      </c>
      <c r="E311">
        <v>1</v>
      </c>
      <c r="F311" s="42">
        <v>1.0179919799999999E-2</v>
      </c>
      <c r="G311" s="42">
        <v>0.85364652315840328</v>
      </c>
      <c r="H311" s="43">
        <v>1.047225350891297</v>
      </c>
      <c r="I311" s="43">
        <f t="shared" si="24"/>
        <v>-0.84346660335840329</v>
      </c>
      <c r="J311" s="44">
        <f t="shared" si="25"/>
        <v>-0.98807478326938492</v>
      </c>
      <c r="K311"/>
      <c r="L311" s="42"/>
      <c r="M311"/>
    </row>
    <row r="312" spans="1:13">
      <c r="A312">
        <v>6</v>
      </c>
      <c r="B312" s="8">
        <v>8</v>
      </c>
      <c r="C312" t="str">
        <f t="shared" si="23"/>
        <v>8-6</v>
      </c>
      <c r="D312" t="s">
        <v>15</v>
      </c>
      <c r="E312">
        <v>1</v>
      </c>
      <c r="F312" s="42">
        <v>8.4989674299999998E-2</v>
      </c>
      <c r="G312" s="42">
        <v>0.31321313066353929</v>
      </c>
      <c r="H312" s="43">
        <v>-4.261476972954174E-3</v>
      </c>
      <c r="I312" s="43">
        <f t="shared" si="24"/>
        <v>-0.2282234563635393</v>
      </c>
      <c r="J312" s="44">
        <f t="shared" si="25"/>
        <v>-0.7286522626942552</v>
      </c>
      <c r="K312"/>
      <c r="L312" s="42"/>
      <c r="M312"/>
    </row>
    <row r="313" spans="1:13">
      <c r="A313">
        <v>7</v>
      </c>
      <c r="B313" s="8">
        <v>8</v>
      </c>
      <c r="C313" t="str">
        <f t="shared" si="23"/>
        <v>8-7</v>
      </c>
      <c r="D313" t="s">
        <v>16</v>
      </c>
      <c r="E313">
        <v>1</v>
      </c>
      <c r="F313" s="42">
        <v>7.3999999999999996E-2</v>
      </c>
      <c r="G313" s="42">
        <v>1.646850697630877</v>
      </c>
      <c r="H313" s="43">
        <v>0.21474845151692271</v>
      </c>
      <c r="I313" s="43">
        <f t="shared" si="24"/>
        <v>-1.5728506976308769</v>
      </c>
      <c r="J313" s="44">
        <f t="shared" si="25"/>
        <v>-0.95506575058294307</v>
      </c>
      <c r="K313"/>
      <c r="L313" s="42"/>
      <c r="M313"/>
    </row>
    <row r="314" spans="1:13">
      <c r="A314">
        <v>8</v>
      </c>
      <c r="B314" s="8">
        <v>8</v>
      </c>
      <c r="C314" t="str">
        <f t="shared" si="23"/>
        <v>8-8</v>
      </c>
      <c r="D314" t="s">
        <v>17</v>
      </c>
      <c r="E314">
        <v>1</v>
      </c>
      <c r="F314" s="42">
        <v>8.5830794099999996E-2</v>
      </c>
      <c r="G314" s="42">
        <v>0.31365633886735178</v>
      </c>
      <c r="H314" s="43">
        <v>0.1827861695251875</v>
      </c>
      <c r="I314" s="43">
        <f t="shared" si="24"/>
        <v>-0.22782554476735178</v>
      </c>
      <c r="J314" s="44">
        <f t="shared" si="25"/>
        <v>-0.72635402679906103</v>
      </c>
      <c r="K314"/>
      <c r="L314" s="42">
        <f>(F314+G314)/2</f>
        <v>0.19974356648367589</v>
      </c>
      <c r="M314"/>
    </row>
    <row r="315" spans="1:13">
      <c r="A315">
        <v>9</v>
      </c>
      <c r="B315" s="8">
        <v>8</v>
      </c>
      <c r="C315" t="str">
        <f t="shared" si="23"/>
        <v>8-9</v>
      </c>
      <c r="D315" t="s">
        <v>18</v>
      </c>
      <c r="E315">
        <v>1</v>
      </c>
      <c r="F315" s="42">
        <v>0.14575647859999999</v>
      </c>
      <c r="G315" s="42">
        <v>5.5518076828868231E-2</v>
      </c>
      <c r="H315" s="43">
        <v>1.695406881854837E-3</v>
      </c>
      <c r="I315" s="43">
        <f t="shared" si="24"/>
        <v>9.0238401771131765E-2</v>
      </c>
      <c r="J315" s="44">
        <f t="shared" si="25"/>
        <v>1.6253877462161963</v>
      </c>
      <c r="K315"/>
      <c r="L315" s="42"/>
      <c r="M315"/>
    </row>
    <row r="316" spans="1:13">
      <c r="A316" s="49">
        <v>10</v>
      </c>
      <c r="B316" s="8">
        <v>8</v>
      </c>
      <c r="C316" t="str">
        <f t="shared" si="23"/>
        <v>8-10</v>
      </c>
      <c r="D316" s="49" t="s">
        <v>19</v>
      </c>
      <c r="E316">
        <v>1</v>
      </c>
      <c r="F316" s="42">
        <v>8.2785913799999999E-2</v>
      </c>
      <c r="G316" s="42">
        <v>24.803421335604849</v>
      </c>
      <c r="H316" s="43">
        <v>-1.823223564977166</v>
      </c>
      <c r="I316" s="43">
        <f t="shared" si="24"/>
        <v>-24.72063542180485</v>
      </c>
      <c r="J316" s="44">
        <f t="shared" si="25"/>
        <v>-0.99666231877127531</v>
      </c>
      <c r="K316"/>
      <c r="L316" s="42"/>
      <c r="M316"/>
    </row>
    <row r="317" spans="1:13">
      <c r="A317">
        <v>11</v>
      </c>
      <c r="B317" s="8">
        <v>8</v>
      </c>
      <c r="C317" t="str">
        <f t="shared" si="23"/>
        <v>8-11</v>
      </c>
      <c r="D317" t="s">
        <v>20</v>
      </c>
      <c r="E317">
        <v>1</v>
      </c>
      <c r="F317" s="42">
        <v>2.0739999999999998</v>
      </c>
      <c r="G317" s="42">
        <v>1.646850697630877</v>
      </c>
      <c r="H317" s="43">
        <v>0.21474845151692271</v>
      </c>
      <c r="I317" s="43">
        <f t="shared" si="24"/>
        <v>0.42714930236912285</v>
      </c>
      <c r="J317" s="44">
        <f t="shared" si="25"/>
        <v>0.25937342285102738</v>
      </c>
      <c r="K317"/>
      <c r="L317" s="42"/>
      <c r="M317"/>
    </row>
    <row r="318" spans="1:13">
      <c r="A318">
        <v>12</v>
      </c>
      <c r="B318" s="8">
        <v>8</v>
      </c>
      <c r="C318" t="str">
        <f t="shared" si="23"/>
        <v>8-12</v>
      </c>
      <c r="D318" t="s">
        <v>21</v>
      </c>
      <c r="E318">
        <v>1</v>
      </c>
      <c r="F318" s="42">
        <v>5.59138499E-2</v>
      </c>
      <c r="G318" s="42">
        <v>0.1947830764001437</v>
      </c>
      <c r="H318" s="43">
        <v>3.0900092994465639E-2</v>
      </c>
      <c r="I318" s="43">
        <f t="shared" si="24"/>
        <v>-0.13886922650014369</v>
      </c>
      <c r="J318" s="44">
        <f t="shared" si="25"/>
        <v>-0.71294297773007775</v>
      </c>
      <c r="K318"/>
      <c r="L318" s="42"/>
      <c r="M318"/>
    </row>
    <row r="319" spans="1:13" s="24" customFormat="1" ht="16" customHeight="1">
      <c r="A319" s="24">
        <v>13</v>
      </c>
      <c r="B319" s="65">
        <v>8</v>
      </c>
      <c r="C319" s="24" t="str">
        <f t="shared" si="23"/>
        <v>8-13</v>
      </c>
      <c r="D319" s="24" t="s">
        <v>6</v>
      </c>
      <c r="E319" s="24">
        <v>1</v>
      </c>
      <c r="F319" s="32">
        <v>1.8317390100000001E-2</v>
      </c>
      <c r="G319" s="32">
        <v>0.21441992435908691</v>
      </c>
      <c r="H319" s="25">
        <v>-2.0566867763083672E-2</v>
      </c>
      <c r="I319" s="25">
        <f t="shared" si="24"/>
        <v>-0.19610253425908691</v>
      </c>
      <c r="J319" s="26">
        <f t="shared" si="25"/>
        <v>-0.91457235070503973</v>
      </c>
      <c r="L319" s="32"/>
    </row>
    <row r="320" spans="1:13">
      <c r="A320">
        <v>3</v>
      </c>
      <c r="B320" s="5">
        <v>7</v>
      </c>
      <c r="C320" t="str">
        <f t="shared" si="23"/>
        <v>7-3</v>
      </c>
      <c r="D320" t="s">
        <v>12</v>
      </c>
      <c r="E320">
        <v>1</v>
      </c>
      <c r="F320" s="42">
        <v>0.1273170599</v>
      </c>
      <c r="G320" s="42">
        <v>1.4186505192067691</v>
      </c>
      <c r="H320" s="43">
        <v>-0.27829843291310702</v>
      </c>
      <c r="I320" s="43">
        <f t="shared" si="24"/>
        <v>-1.2913334593067691</v>
      </c>
      <c r="J320" s="44">
        <f t="shared" si="25"/>
        <v>-0.9102548103452649</v>
      </c>
      <c r="K320"/>
      <c r="L320" s="42"/>
      <c r="M320"/>
    </row>
    <row r="321" spans="1:13">
      <c r="A321">
        <v>4</v>
      </c>
      <c r="B321" s="5">
        <v>7</v>
      </c>
      <c r="C321" t="str">
        <f t="shared" ref="C321:C384" si="28">B321&amp;"-"&amp;A321</f>
        <v>7-4</v>
      </c>
      <c r="D321" t="s">
        <v>13</v>
      </c>
      <c r="E321">
        <v>1</v>
      </c>
      <c r="F321" s="42">
        <v>8.2785913799999999E-2</v>
      </c>
      <c r="G321" s="42">
        <v>0.77762637976282201</v>
      </c>
      <c r="H321" s="43">
        <v>0.30432304086812462</v>
      </c>
      <c r="I321" s="43">
        <f t="shared" ref="I321:I384" si="29">F321-G321</f>
        <v>-0.69484046596282201</v>
      </c>
      <c r="J321" s="44">
        <f t="shared" ref="J321:J384" si="30">(F321-G321)/G321</f>
        <v>-0.89354024509141539</v>
      </c>
      <c r="K321"/>
      <c r="L321" s="42">
        <f>(F321+G321)/2</f>
        <v>0.430206146781411</v>
      </c>
      <c r="M321"/>
    </row>
    <row r="322" spans="1:13">
      <c r="A322">
        <v>5</v>
      </c>
      <c r="B322" s="5">
        <v>7</v>
      </c>
      <c r="C322" t="str">
        <f t="shared" si="28"/>
        <v>7-5</v>
      </c>
      <c r="D322" t="s">
        <v>14</v>
      </c>
      <c r="E322">
        <v>1</v>
      </c>
      <c r="F322" s="42">
        <v>1.0179919799999999E-2</v>
      </c>
      <c r="G322" s="42">
        <v>0.87065783272999164</v>
      </c>
      <c r="H322" s="43">
        <v>1.2120961732960991</v>
      </c>
      <c r="I322" s="43">
        <f t="shared" si="29"/>
        <v>-0.86047791292999165</v>
      </c>
      <c r="J322" s="44">
        <f t="shared" si="30"/>
        <v>-0.98830778358924265</v>
      </c>
      <c r="K322"/>
      <c r="L322" s="42"/>
      <c r="M322"/>
    </row>
    <row r="323" spans="1:13">
      <c r="A323">
        <v>6</v>
      </c>
      <c r="B323" s="5">
        <v>7</v>
      </c>
      <c r="C323" t="str">
        <f t="shared" si="28"/>
        <v>7-6</v>
      </c>
      <c r="D323" t="s">
        <v>15</v>
      </c>
      <c r="E323">
        <v>1</v>
      </c>
      <c r="F323" s="42">
        <v>8.4989674299999998E-2</v>
      </c>
      <c r="G323" s="42">
        <v>0.47534059902383552</v>
      </c>
      <c r="H323" s="43">
        <v>1.58669879014658E-3</v>
      </c>
      <c r="I323" s="43">
        <f t="shared" si="29"/>
        <v>-0.39035092472383554</v>
      </c>
      <c r="J323" s="44">
        <f t="shared" si="30"/>
        <v>-0.82120257669019714</v>
      </c>
      <c r="K323"/>
      <c r="L323" s="42"/>
      <c r="M323"/>
    </row>
    <row r="324" spans="1:13">
      <c r="A324">
        <v>7</v>
      </c>
      <c r="B324" s="5">
        <v>7</v>
      </c>
      <c r="C324" t="str">
        <f t="shared" si="28"/>
        <v>7-7</v>
      </c>
      <c r="D324" t="s">
        <v>16</v>
      </c>
      <c r="E324">
        <v>1</v>
      </c>
      <c r="F324" s="42">
        <v>7.0000000000000007E-2</v>
      </c>
      <c r="G324" s="42">
        <v>1.5181117340485379</v>
      </c>
      <c r="H324" s="43">
        <v>0.15381256605984039</v>
      </c>
      <c r="I324" s="43">
        <f t="shared" si="29"/>
        <v>-1.4481117340485379</v>
      </c>
      <c r="J324" s="44">
        <f t="shared" si="30"/>
        <v>-0.95389008698765387</v>
      </c>
      <c r="K324"/>
      <c r="L324" s="42"/>
      <c r="M324"/>
    </row>
    <row r="325" spans="1:13">
      <c r="A325">
        <v>8</v>
      </c>
      <c r="B325" s="5">
        <v>7</v>
      </c>
      <c r="C325" t="str">
        <f t="shared" si="28"/>
        <v>7-8</v>
      </c>
      <c r="D325" t="s">
        <v>17</v>
      </c>
      <c r="E325">
        <v>1</v>
      </c>
      <c r="F325" s="42">
        <v>0.33240564700000003</v>
      </c>
      <c r="G325" s="42">
        <v>0.99679751085514523</v>
      </c>
      <c r="H325" s="43">
        <v>1.704038918941849</v>
      </c>
      <c r="I325" s="43">
        <f t="shared" si="29"/>
        <v>-0.66439186385514515</v>
      </c>
      <c r="J325" s="44">
        <f t="shared" si="30"/>
        <v>-0.66652640743972991</v>
      </c>
      <c r="K325"/>
      <c r="L325" s="42">
        <f>(F325+G325)/2</f>
        <v>0.66460157892757266</v>
      </c>
      <c r="M325"/>
    </row>
    <row r="326" spans="1:13">
      <c r="A326">
        <v>9</v>
      </c>
      <c r="B326" s="5">
        <v>7</v>
      </c>
      <c r="C326" t="str">
        <f t="shared" si="28"/>
        <v>7-9</v>
      </c>
      <c r="D326" t="s">
        <v>18</v>
      </c>
      <c r="E326">
        <v>1</v>
      </c>
      <c r="F326" s="42">
        <v>0.14575647859999999</v>
      </c>
      <c r="G326" s="42">
        <v>5.6740951722282197E-2</v>
      </c>
      <c r="H326" s="43">
        <v>1.8016356405778889E-3</v>
      </c>
      <c r="I326" s="43">
        <f t="shared" si="29"/>
        <v>8.9015526877717799E-2</v>
      </c>
      <c r="J326" s="44">
        <f t="shared" si="30"/>
        <v>1.5688056716673182</v>
      </c>
      <c r="K326"/>
      <c r="L326" s="42"/>
      <c r="M326"/>
    </row>
    <row r="327" spans="1:13">
      <c r="A327" s="49">
        <v>10</v>
      </c>
      <c r="B327" s="5">
        <v>7</v>
      </c>
      <c r="C327" t="str">
        <f t="shared" si="28"/>
        <v>7-10</v>
      </c>
      <c r="D327" s="49" t="s">
        <v>19</v>
      </c>
      <c r="E327">
        <v>1</v>
      </c>
      <c r="F327" s="42">
        <v>8.2785913799999999E-2</v>
      </c>
      <c r="G327" s="42">
        <v>13.310232604281881</v>
      </c>
      <c r="H327" s="43">
        <v>0.4509603044153413</v>
      </c>
      <c r="I327" s="43">
        <f t="shared" si="29"/>
        <v>-13.22744669048188</v>
      </c>
      <c r="J327" s="44">
        <f t="shared" si="30"/>
        <v>-0.99378028046081113</v>
      </c>
      <c r="K327"/>
      <c r="L327" s="42"/>
      <c r="M327"/>
    </row>
    <row r="328" spans="1:13">
      <c r="A328">
        <v>11</v>
      </c>
      <c r="B328" s="5">
        <v>7</v>
      </c>
      <c r="C328" t="str">
        <f t="shared" si="28"/>
        <v>7-11</v>
      </c>
      <c r="D328" t="s">
        <v>20</v>
      </c>
      <c r="E328">
        <v>1</v>
      </c>
      <c r="F328" s="42">
        <v>0.17125435831649299</v>
      </c>
      <c r="G328" s="42">
        <v>1.5181117340485379</v>
      </c>
      <c r="H328" s="43">
        <v>0.15381256605984039</v>
      </c>
      <c r="I328" s="43">
        <f t="shared" si="29"/>
        <v>-1.346857375732045</v>
      </c>
      <c r="J328" s="44">
        <f t="shared" si="30"/>
        <v>-0.88719252050059083</v>
      </c>
      <c r="K328"/>
      <c r="L328" s="42"/>
      <c r="M328"/>
    </row>
    <row r="329" spans="1:13">
      <c r="A329">
        <v>12</v>
      </c>
      <c r="B329" s="5">
        <v>7</v>
      </c>
      <c r="C329" t="str">
        <f t="shared" si="28"/>
        <v>7-12</v>
      </c>
      <c r="D329" t="s">
        <v>21</v>
      </c>
      <c r="E329">
        <v>1</v>
      </c>
      <c r="F329" s="42">
        <v>5.59138499E-2</v>
      </c>
      <c r="G329" s="42">
        <v>0.78942907234783222</v>
      </c>
      <c r="H329" s="43">
        <v>0.1638422566323848</v>
      </c>
      <c r="I329" s="43">
        <f t="shared" si="29"/>
        <v>-0.73351522244783218</v>
      </c>
      <c r="J329" s="44">
        <f t="shared" si="30"/>
        <v>-0.92917178774059173</v>
      </c>
      <c r="K329"/>
      <c r="L329" s="42"/>
      <c r="M329"/>
    </row>
    <row r="330" spans="1:13" s="24" customFormat="1" ht="16" customHeight="1">
      <c r="A330" s="24">
        <v>13</v>
      </c>
      <c r="B330" s="60">
        <v>7</v>
      </c>
      <c r="C330" s="24" t="str">
        <f t="shared" si="28"/>
        <v>7-13</v>
      </c>
      <c r="D330" s="24" t="s">
        <v>6</v>
      </c>
      <c r="E330" s="24">
        <v>1</v>
      </c>
      <c r="F330" s="32">
        <v>1.8317390100000001E-2</v>
      </c>
      <c r="G330" s="32">
        <v>1.2801629244521711</v>
      </c>
      <c r="H330" s="25">
        <v>6.2806969849034375E-2</v>
      </c>
      <c r="I330" s="25">
        <f t="shared" si="29"/>
        <v>-1.2618455343521711</v>
      </c>
      <c r="J330" s="26">
        <f t="shared" si="30"/>
        <v>-0.98569136025569659</v>
      </c>
      <c r="L330" s="32"/>
    </row>
    <row r="331" spans="1:13">
      <c r="A331">
        <v>3</v>
      </c>
      <c r="B331" s="7">
        <v>6</v>
      </c>
      <c r="C331" t="str">
        <f t="shared" si="28"/>
        <v>6-3</v>
      </c>
      <c r="D331" t="s">
        <v>12</v>
      </c>
      <c r="E331">
        <v>1</v>
      </c>
      <c r="F331" s="42">
        <v>0.1273170599</v>
      </c>
      <c r="G331" s="42">
        <v>1.181776750480934</v>
      </c>
      <c r="H331" s="43">
        <v>0.1125993030142996</v>
      </c>
      <c r="I331" s="43">
        <f t="shared" si="29"/>
        <v>-1.054459690580934</v>
      </c>
      <c r="J331" s="44">
        <f t="shared" si="30"/>
        <v>-0.89226640323717044</v>
      </c>
      <c r="K331"/>
      <c r="L331" s="42"/>
      <c r="M331"/>
    </row>
    <row r="332" spans="1:13">
      <c r="A332">
        <v>4</v>
      </c>
      <c r="B332" s="7">
        <v>6</v>
      </c>
      <c r="C332" t="str">
        <f t="shared" si="28"/>
        <v>6-4</v>
      </c>
      <c r="D332" t="s">
        <v>13</v>
      </c>
      <c r="E332">
        <v>1</v>
      </c>
      <c r="F332" s="42">
        <v>8.2785913799999999E-2</v>
      </c>
      <c r="G332" s="42">
        <v>0.7627159665782467</v>
      </c>
      <c r="H332" s="43">
        <v>0.57770876097850143</v>
      </c>
      <c r="I332" s="43">
        <f t="shared" si="29"/>
        <v>-0.6799300527782467</v>
      </c>
      <c r="J332" s="44">
        <f t="shared" si="30"/>
        <v>-0.89145905235024736</v>
      </c>
      <c r="K332"/>
      <c r="L332" s="42">
        <f>(F332+G332)/2</f>
        <v>0.42275094018912335</v>
      </c>
      <c r="M332"/>
    </row>
    <row r="333" spans="1:13">
      <c r="A333">
        <v>5</v>
      </c>
      <c r="B333" s="7">
        <v>6</v>
      </c>
      <c r="C333" t="str">
        <f t="shared" si="28"/>
        <v>6-5</v>
      </c>
      <c r="D333" t="s">
        <v>14</v>
      </c>
      <c r="E333">
        <v>1</v>
      </c>
      <c r="F333" s="42">
        <v>1.0179919799999999E-2</v>
      </c>
      <c r="G333" s="42">
        <v>0.86385247672716137</v>
      </c>
      <c r="H333" s="43">
        <v>1.28880208440185</v>
      </c>
      <c r="I333" s="43">
        <f t="shared" si="29"/>
        <v>-0.85367255692716137</v>
      </c>
      <c r="J333" s="44">
        <f t="shared" si="30"/>
        <v>-0.98821567330735893</v>
      </c>
      <c r="K333"/>
      <c r="L333" s="42"/>
      <c r="M333"/>
    </row>
    <row r="334" spans="1:13">
      <c r="A334">
        <v>6</v>
      </c>
      <c r="B334" s="7">
        <v>6</v>
      </c>
      <c r="C334" t="str">
        <f t="shared" si="28"/>
        <v>6-6</v>
      </c>
      <c r="D334" t="s">
        <v>15</v>
      </c>
      <c r="E334">
        <v>1</v>
      </c>
      <c r="F334" s="42">
        <v>8.4989674299999998E-2</v>
      </c>
      <c r="G334" s="42">
        <v>0.42124246638225687</v>
      </c>
      <c r="H334" s="43">
        <v>-4.8181131717378034E-3</v>
      </c>
      <c r="I334" s="43">
        <f t="shared" si="29"/>
        <v>-0.33625279208225689</v>
      </c>
      <c r="J334" s="44">
        <f t="shared" si="30"/>
        <v>-0.7982404883583698</v>
      </c>
      <c r="K334"/>
      <c r="L334" s="42"/>
      <c r="M334"/>
    </row>
    <row r="335" spans="1:13">
      <c r="A335">
        <v>7</v>
      </c>
      <c r="B335" s="7">
        <v>6</v>
      </c>
      <c r="C335" t="str">
        <f t="shared" si="28"/>
        <v>6-7</v>
      </c>
      <c r="D335" t="s">
        <v>16</v>
      </c>
      <c r="E335">
        <v>1</v>
      </c>
      <c r="F335" s="42">
        <v>7.3744959799999996E-2</v>
      </c>
      <c r="G335" s="42">
        <v>1.510261224535187</v>
      </c>
      <c r="H335" s="43">
        <v>0.17235055251972031</v>
      </c>
      <c r="I335" s="43">
        <f t="shared" si="29"/>
        <v>-1.436516264735187</v>
      </c>
      <c r="J335" s="44">
        <f t="shared" si="30"/>
        <v>-0.95117072556590565</v>
      </c>
      <c r="K335"/>
      <c r="L335" s="42"/>
      <c r="M335"/>
    </row>
    <row r="336" spans="1:13">
      <c r="A336">
        <v>8</v>
      </c>
      <c r="B336" s="7">
        <v>6</v>
      </c>
      <c r="C336" t="str">
        <f t="shared" si="28"/>
        <v>6-8</v>
      </c>
      <c r="D336" t="s">
        <v>17</v>
      </c>
      <c r="E336">
        <v>1</v>
      </c>
      <c r="F336" s="42">
        <v>0.5</v>
      </c>
      <c r="G336" s="42">
        <v>0.33240564724383909</v>
      </c>
      <c r="H336" s="43">
        <v>0.47494392440826583</v>
      </c>
      <c r="I336" s="43">
        <f t="shared" si="29"/>
        <v>0.16759435275616091</v>
      </c>
      <c r="J336" s="44">
        <f t="shared" si="30"/>
        <v>0.50418623794685591</v>
      </c>
      <c r="K336"/>
      <c r="L336" s="42">
        <f>(F336+G336)/2</f>
        <v>0.41620282362191952</v>
      </c>
      <c r="M336"/>
    </row>
    <row r="337" spans="1:13">
      <c r="A337">
        <v>9</v>
      </c>
      <c r="B337" s="7">
        <v>6</v>
      </c>
      <c r="C337" t="str">
        <f t="shared" si="28"/>
        <v>6-9</v>
      </c>
      <c r="D337" t="s">
        <v>18</v>
      </c>
      <c r="E337">
        <v>1</v>
      </c>
      <c r="F337" s="42">
        <v>0.14575647859999999</v>
      </c>
      <c r="G337" s="42">
        <v>5.5460526873511141E-2</v>
      </c>
      <c r="H337" s="43">
        <v>1.568231137016096E-3</v>
      </c>
      <c r="I337" s="43">
        <f t="shared" si="29"/>
        <v>9.0295951726488854E-2</v>
      </c>
      <c r="J337" s="44">
        <f t="shared" si="30"/>
        <v>1.6281120432271927</v>
      </c>
      <c r="K337"/>
      <c r="L337" s="42"/>
      <c r="M337"/>
    </row>
    <row r="338" spans="1:13">
      <c r="A338" s="49">
        <v>10</v>
      </c>
      <c r="B338" s="7">
        <v>6</v>
      </c>
      <c r="C338" t="str">
        <f t="shared" si="28"/>
        <v>6-10</v>
      </c>
      <c r="D338" s="49" t="s">
        <v>19</v>
      </c>
      <c r="E338">
        <v>1</v>
      </c>
      <c r="F338" s="42">
        <v>8.2785913799999999E-2</v>
      </c>
      <c r="G338" s="42">
        <v>33.22311757457198</v>
      </c>
      <c r="H338" s="43">
        <v>-8.0606149457271261</v>
      </c>
      <c r="I338" s="43">
        <f t="shared" si="29"/>
        <v>-33.140331660771977</v>
      </c>
      <c r="J338" s="44">
        <f t="shared" si="30"/>
        <v>-0.99750818346248871</v>
      </c>
      <c r="K338"/>
      <c r="L338" s="42"/>
      <c r="M338"/>
    </row>
    <row r="339" spans="1:13">
      <c r="A339">
        <v>11</v>
      </c>
      <c r="B339" s="7">
        <v>6</v>
      </c>
      <c r="C339" t="str">
        <f t="shared" si="28"/>
        <v>6-11</v>
      </c>
      <c r="D339" t="s">
        <v>20</v>
      </c>
      <c r="E339">
        <v>1</v>
      </c>
      <c r="F339" s="42">
        <v>2.0739999999999998</v>
      </c>
      <c r="G339" s="42">
        <v>1.510261224535187</v>
      </c>
      <c r="H339" s="43">
        <v>0.17235055251972031</v>
      </c>
      <c r="I339" s="43">
        <f t="shared" si="29"/>
        <v>0.56373877546481288</v>
      </c>
      <c r="J339" s="44">
        <f t="shared" si="30"/>
        <v>0.3732723626260846</v>
      </c>
      <c r="K339"/>
      <c r="L339" s="42"/>
      <c r="M339"/>
    </row>
    <row r="340" spans="1:13">
      <c r="A340">
        <v>12</v>
      </c>
      <c r="B340" s="7">
        <v>6</v>
      </c>
      <c r="C340" t="str">
        <f t="shared" si="28"/>
        <v>6-12</v>
      </c>
      <c r="D340" t="s">
        <v>21</v>
      </c>
      <c r="E340">
        <v>1</v>
      </c>
      <c r="F340" s="42">
        <v>5.59138499E-2</v>
      </c>
      <c r="G340" s="42">
        <v>0.43818914334971037</v>
      </c>
      <c r="H340" s="43">
        <v>-1.8536171911517411E-2</v>
      </c>
      <c r="I340" s="43">
        <f t="shared" si="29"/>
        <v>-0.3822752934497104</v>
      </c>
      <c r="J340" s="44">
        <f t="shared" si="30"/>
        <v>-0.87239791138463652</v>
      </c>
      <c r="K340"/>
      <c r="L340" s="42"/>
      <c r="M340"/>
    </row>
    <row r="341" spans="1:13" s="24" customFormat="1" ht="16" customHeight="1">
      <c r="A341" s="24">
        <v>13</v>
      </c>
      <c r="B341" s="64">
        <v>6</v>
      </c>
      <c r="C341" s="24" t="str">
        <f t="shared" si="28"/>
        <v>6-13</v>
      </c>
      <c r="D341" s="24" t="s">
        <v>6</v>
      </c>
      <c r="E341" s="24">
        <v>1</v>
      </c>
      <c r="F341" s="32">
        <v>1.8317390100000001E-2</v>
      </c>
      <c r="G341" s="32">
        <v>0.33946836892633242</v>
      </c>
      <c r="H341" s="25">
        <v>-1.7888455008642289E-2</v>
      </c>
      <c r="I341" s="25">
        <f t="shared" si="29"/>
        <v>-0.32115097882633242</v>
      </c>
      <c r="J341" s="26">
        <f t="shared" si="30"/>
        <v>-0.94604095174482949</v>
      </c>
      <c r="L341" s="32"/>
    </row>
    <row r="342" spans="1:13">
      <c r="A342">
        <v>3</v>
      </c>
      <c r="B342" s="6">
        <v>5</v>
      </c>
      <c r="C342" t="str">
        <f t="shared" si="28"/>
        <v>5-3</v>
      </c>
      <c r="D342" t="s">
        <v>12</v>
      </c>
      <c r="E342">
        <v>1</v>
      </c>
      <c r="F342" s="42">
        <v>0.1273170599</v>
      </c>
      <c r="G342" s="42">
        <v>1.382492987259045</v>
      </c>
      <c r="H342" s="43">
        <v>-0.25543376704217419</v>
      </c>
      <c r="I342" s="43">
        <f t="shared" si="29"/>
        <v>-1.255175927359045</v>
      </c>
      <c r="J342" s="44">
        <f t="shared" si="30"/>
        <v>-0.90790762696567373</v>
      </c>
      <c r="K342"/>
      <c r="L342" s="42"/>
      <c r="M342"/>
    </row>
    <row r="343" spans="1:13">
      <c r="A343">
        <v>4</v>
      </c>
      <c r="B343" s="6">
        <v>5</v>
      </c>
      <c r="C343" t="str">
        <f t="shared" si="28"/>
        <v>5-4</v>
      </c>
      <c r="D343" t="s">
        <v>13</v>
      </c>
      <c r="E343">
        <v>1</v>
      </c>
      <c r="F343" s="42">
        <v>8.2785913799999999E-2</v>
      </c>
      <c r="G343" s="42">
        <v>0.76991573687490666</v>
      </c>
      <c r="H343" s="43">
        <v>0.30040131361978578</v>
      </c>
      <c r="I343" s="43">
        <f t="shared" si="29"/>
        <v>-0.68712982307490666</v>
      </c>
      <c r="J343" s="44">
        <f t="shared" si="30"/>
        <v>-0.89247405938729274</v>
      </c>
      <c r="K343"/>
      <c r="L343" s="42">
        <f>(F343+G343)/2</f>
        <v>0.42635082533745333</v>
      </c>
      <c r="M343"/>
    </row>
    <row r="344" spans="1:13">
      <c r="A344">
        <v>5</v>
      </c>
      <c r="B344" s="6">
        <v>5</v>
      </c>
      <c r="C344" t="str">
        <f t="shared" si="28"/>
        <v>5-5</v>
      </c>
      <c r="D344" t="s">
        <v>14</v>
      </c>
      <c r="E344">
        <v>1</v>
      </c>
      <c r="F344" s="48">
        <v>1.0179919799999999E-2</v>
      </c>
      <c r="G344" s="48">
        <v>0.86911729818873629</v>
      </c>
      <c r="H344" s="43">
        <v>1.1945746045425689</v>
      </c>
      <c r="I344" s="43">
        <f t="shared" si="29"/>
        <v>-0.85893737838873629</v>
      </c>
      <c r="J344" s="44">
        <f t="shared" si="30"/>
        <v>-0.9882870588110314</v>
      </c>
      <c r="K344"/>
      <c r="L344" s="42"/>
      <c r="M344"/>
    </row>
    <row r="345" spans="1:13">
      <c r="A345">
        <v>6</v>
      </c>
      <c r="B345" s="6">
        <v>5</v>
      </c>
      <c r="C345" t="str">
        <f t="shared" si="28"/>
        <v>5-6</v>
      </c>
      <c r="D345" t="s">
        <v>15</v>
      </c>
      <c r="E345">
        <v>1</v>
      </c>
      <c r="F345" s="42">
        <v>8.4989674299999998E-2</v>
      </c>
      <c r="G345" s="42">
        <v>0.43934708673806661</v>
      </c>
      <c r="H345" s="43">
        <v>1.6783776085975599E-3</v>
      </c>
      <c r="I345" s="43">
        <f t="shared" si="29"/>
        <v>-0.35435741243806662</v>
      </c>
      <c r="J345" s="44">
        <f t="shared" si="30"/>
        <v>-0.80655459688829167</v>
      </c>
      <c r="K345"/>
      <c r="L345" s="42"/>
      <c r="M345"/>
    </row>
    <row r="346" spans="1:13">
      <c r="A346">
        <v>7</v>
      </c>
      <c r="B346" s="6">
        <v>5</v>
      </c>
      <c r="C346" t="str">
        <f t="shared" si="28"/>
        <v>5-7</v>
      </c>
      <c r="D346" t="s">
        <v>16</v>
      </c>
      <c r="E346">
        <v>1</v>
      </c>
      <c r="F346" s="42">
        <v>0.1</v>
      </c>
      <c r="G346" s="42">
        <v>1.23285870170572</v>
      </c>
      <c r="H346" s="43">
        <v>0.13851622307606801</v>
      </c>
      <c r="I346" s="43">
        <f t="shared" si="29"/>
        <v>-1.1328587017057199</v>
      </c>
      <c r="J346" s="44">
        <f t="shared" si="30"/>
        <v>-0.91888770395046471</v>
      </c>
      <c r="K346"/>
      <c r="L346" s="42"/>
      <c r="M346"/>
    </row>
    <row r="347" spans="1:13">
      <c r="A347">
        <v>8</v>
      </c>
      <c r="B347" s="6">
        <v>5</v>
      </c>
      <c r="C347" t="str">
        <f t="shared" si="28"/>
        <v>5-8</v>
      </c>
      <c r="D347" t="s">
        <v>17</v>
      </c>
      <c r="E347">
        <v>1</v>
      </c>
      <c r="F347" s="42">
        <v>0.5</v>
      </c>
      <c r="G347" s="42">
        <v>0.75715247459815427</v>
      </c>
      <c r="H347" s="43">
        <v>1.196939869181022</v>
      </c>
      <c r="I347" s="43">
        <f t="shared" si="29"/>
        <v>-0.25715247459815427</v>
      </c>
      <c r="J347" s="44">
        <f t="shared" si="30"/>
        <v>-0.3396310297138414</v>
      </c>
      <c r="K347"/>
      <c r="L347" s="42">
        <f>(F347+G347)/2</f>
        <v>0.62857623729907708</v>
      </c>
      <c r="M347"/>
    </row>
    <row r="348" spans="1:13">
      <c r="A348">
        <v>9</v>
      </c>
      <c r="B348" s="6">
        <v>5</v>
      </c>
      <c r="C348" t="str">
        <f t="shared" si="28"/>
        <v>5-9</v>
      </c>
      <c r="D348" t="s">
        <v>18</v>
      </c>
      <c r="E348">
        <v>1</v>
      </c>
      <c r="F348" s="42">
        <v>0.14575647859999999</v>
      </c>
      <c r="G348" s="42">
        <v>5.6652341784789048E-2</v>
      </c>
      <c r="H348" s="43">
        <v>1.832182244820048E-3</v>
      </c>
      <c r="I348" s="43">
        <f t="shared" si="29"/>
        <v>8.9104136815210941E-2</v>
      </c>
      <c r="J348" s="44">
        <f t="shared" si="30"/>
        <v>1.572823541058546</v>
      </c>
      <c r="K348"/>
      <c r="L348" s="42"/>
      <c r="M348"/>
    </row>
    <row r="349" spans="1:13">
      <c r="A349" s="49">
        <v>10</v>
      </c>
      <c r="B349" s="6">
        <v>5</v>
      </c>
      <c r="C349" t="str">
        <f t="shared" si="28"/>
        <v>5-10</v>
      </c>
      <c r="D349" s="49" t="s">
        <v>19</v>
      </c>
      <c r="E349">
        <v>1</v>
      </c>
      <c r="F349" s="42">
        <v>8.2785913799999999E-2</v>
      </c>
      <c r="G349" s="42">
        <v>13.019953829681031</v>
      </c>
      <c r="H349" s="43">
        <v>0.60066598596333243</v>
      </c>
      <c r="I349" s="43">
        <f t="shared" si="29"/>
        <v>-12.93716791588103</v>
      </c>
      <c r="J349" s="44">
        <f t="shared" si="30"/>
        <v>-0.99364161233726678</v>
      </c>
      <c r="K349"/>
      <c r="L349" s="42"/>
      <c r="M349"/>
    </row>
    <row r="350" spans="1:13">
      <c r="A350">
        <v>11</v>
      </c>
      <c r="B350" s="6">
        <v>5</v>
      </c>
      <c r="C350" t="str">
        <f t="shared" si="28"/>
        <v>5-11</v>
      </c>
      <c r="D350" t="s">
        <v>20</v>
      </c>
      <c r="E350">
        <v>1</v>
      </c>
      <c r="F350" s="48">
        <v>0.17125435831649299</v>
      </c>
      <c r="G350" s="48">
        <v>1.23285870170572</v>
      </c>
      <c r="H350" s="43">
        <v>0.13851622307606801</v>
      </c>
      <c r="I350" s="43">
        <f t="shared" si="29"/>
        <v>-1.061604343389227</v>
      </c>
      <c r="J350" s="44">
        <f t="shared" si="30"/>
        <v>-0.86109165788459441</v>
      </c>
      <c r="K350"/>
      <c r="L350" s="42"/>
      <c r="M350"/>
    </row>
    <row r="351" spans="1:13">
      <c r="A351">
        <v>12</v>
      </c>
      <c r="B351" s="6">
        <v>5</v>
      </c>
      <c r="C351" t="str">
        <f t="shared" si="28"/>
        <v>5-12</v>
      </c>
      <c r="D351" t="s">
        <v>21</v>
      </c>
      <c r="E351">
        <v>1</v>
      </c>
      <c r="F351" s="48">
        <v>5.59138499E-2</v>
      </c>
      <c r="G351" s="48">
        <v>0.78194304974227324</v>
      </c>
      <c r="H351" s="43">
        <v>0.14810492297616851</v>
      </c>
      <c r="I351" s="43">
        <f t="shared" si="29"/>
        <v>-0.72602919984227321</v>
      </c>
      <c r="J351" s="44">
        <f t="shared" si="30"/>
        <v>-0.92849370562417666</v>
      </c>
      <c r="K351"/>
      <c r="L351" s="42"/>
      <c r="M351"/>
    </row>
    <row r="352" spans="1:13" s="24" customFormat="1" ht="16" customHeight="1">
      <c r="A352" s="24">
        <v>13</v>
      </c>
      <c r="B352" s="61">
        <v>5</v>
      </c>
      <c r="C352" s="24" t="str">
        <f t="shared" si="28"/>
        <v>5-13</v>
      </c>
      <c r="D352" s="24" t="s">
        <v>6</v>
      </c>
      <c r="E352" s="24">
        <v>1</v>
      </c>
      <c r="F352" s="32">
        <v>1.8317390100000001E-2</v>
      </c>
      <c r="G352" s="32">
        <v>1.266619326889197</v>
      </c>
      <c r="H352" s="25">
        <v>6.6379181287262404E-2</v>
      </c>
      <c r="I352" s="25">
        <f t="shared" si="29"/>
        <v>-1.248301936789197</v>
      </c>
      <c r="J352" s="26">
        <f t="shared" si="30"/>
        <v>-0.98553836207048306</v>
      </c>
      <c r="L352" s="32"/>
    </row>
    <row r="353" spans="1:13">
      <c r="A353">
        <v>3</v>
      </c>
      <c r="B353" s="5">
        <v>4</v>
      </c>
      <c r="C353" t="str">
        <f t="shared" si="28"/>
        <v>4-3</v>
      </c>
      <c r="D353" t="s">
        <v>12</v>
      </c>
      <c r="E353">
        <v>1</v>
      </c>
      <c r="F353" s="42">
        <v>0.1273170599</v>
      </c>
      <c r="G353" s="42">
        <v>0.60835119938334203</v>
      </c>
      <c r="H353" s="43">
        <v>-0.16761237962706449</v>
      </c>
      <c r="I353" s="43">
        <f t="shared" si="29"/>
        <v>-0.48103413948334206</v>
      </c>
      <c r="J353" s="44">
        <f t="shared" si="30"/>
        <v>-0.79071782873271967</v>
      </c>
      <c r="K353"/>
      <c r="L353" s="42"/>
      <c r="M353"/>
    </row>
    <row r="354" spans="1:13">
      <c r="A354">
        <v>4</v>
      </c>
      <c r="B354" s="5">
        <v>4</v>
      </c>
      <c r="C354" t="str">
        <f t="shared" si="28"/>
        <v>4-4</v>
      </c>
      <c r="D354" t="s">
        <v>13</v>
      </c>
      <c r="E354">
        <v>1</v>
      </c>
      <c r="F354" s="42">
        <v>8.2785913799999999E-2</v>
      </c>
      <c r="G354" s="42">
        <v>0.71128981037932648</v>
      </c>
      <c r="H354" s="43">
        <v>-9.2785238535680152E-3</v>
      </c>
      <c r="I354" s="43">
        <f t="shared" si="29"/>
        <v>-0.62850389657932648</v>
      </c>
      <c r="J354" s="44">
        <f t="shared" si="30"/>
        <v>-0.8836115566510776</v>
      </c>
      <c r="K354"/>
      <c r="L354" s="42">
        <f>(F354+G354)/2</f>
        <v>0.39703786208966324</v>
      </c>
      <c r="M354"/>
    </row>
    <row r="355" spans="1:13">
      <c r="A355">
        <v>5</v>
      </c>
      <c r="B355" s="5">
        <v>4</v>
      </c>
      <c r="C355" t="str">
        <f t="shared" si="28"/>
        <v>4-5</v>
      </c>
      <c r="D355" t="s">
        <v>14</v>
      </c>
      <c r="E355">
        <v>1</v>
      </c>
      <c r="F355" s="42">
        <v>1.0179919799999999E-2</v>
      </c>
      <c r="G355" s="42">
        <v>0.81950819792681373</v>
      </c>
      <c r="H355" s="43">
        <v>0.96966483384916236</v>
      </c>
      <c r="I355" s="43">
        <f t="shared" si="29"/>
        <v>-0.80932827812681374</v>
      </c>
      <c r="J355" s="44">
        <f t="shared" si="30"/>
        <v>-0.98757801346496221</v>
      </c>
      <c r="K355"/>
      <c r="L355" s="42"/>
      <c r="M355"/>
    </row>
    <row r="356" spans="1:13">
      <c r="A356">
        <v>6</v>
      </c>
      <c r="B356" s="5">
        <v>4</v>
      </c>
      <c r="C356" t="str">
        <f t="shared" si="28"/>
        <v>4-6</v>
      </c>
      <c r="D356" t="s">
        <v>15</v>
      </c>
      <c r="E356">
        <v>1</v>
      </c>
      <c r="F356" s="42">
        <v>8.4989674299999998E-2</v>
      </c>
      <c r="G356" s="42">
        <v>0.33140052855825131</v>
      </c>
      <c r="H356" s="43">
        <v>-2.229195092243892E-3</v>
      </c>
      <c r="I356" s="43">
        <f t="shared" si="29"/>
        <v>-0.24641085425825132</v>
      </c>
      <c r="J356" s="44">
        <f t="shared" si="30"/>
        <v>-0.74354393859978085</v>
      </c>
      <c r="K356"/>
      <c r="L356" s="42"/>
      <c r="M356"/>
    </row>
    <row r="357" spans="1:13">
      <c r="A357">
        <v>7</v>
      </c>
      <c r="B357" s="5">
        <v>4</v>
      </c>
      <c r="C357" t="str">
        <f t="shared" si="28"/>
        <v>4-7</v>
      </c>
      <c r="D357" t="s">
        <v>16</v>
      </c>
      <c r="E357">
        <v>1</v>
      </c>
      <c r="F357" s="42">
        <v>7.3744959799999996E-2</v>
      </c>
      <c r="G357" s="42">
        <v>1.6405423517106119</v>
      </c>
      <c r="H357" s="43">
        <v>0.2097671609907939</v>
      </c>
      <c r="I357" s="43">
        <f t="shared" si="29"/>
        <v>-1.566797391910612</v>
      </c>
      <c r="J357" s="44">
        <f t="shared" si="30"/>
        <v>-0.95504842668456247</v>
      </c>
      <c r="K357"/>
      <c r="L357" s="42"/>
      <c r="M357"/>
    </row>
    <row r="358" spans="1:13">
      <c r="A358">
        <v>8</v>
      </c>
      <c r="B358" s="5">
        <v>4</v>
      </c>
      <c r="C358" t="str">
        <f t="shared" si="28"/>
        <v>4-8</v>
      </c>
      <c r="D358" t="s">
        <v>17</v>
      </c>
      <c r="E358">
        <v>1</v>
      </c>
      <c r="F358" s="42">
        <v>0.35255144039651398</v>
      </c>
      <c r="G358" s="42">
        <v>0.57512283853023061</v>
      </c>
      <c r="H358" s="43">
        <v>0.86383418015576252</v>
      </c>
      <c r="I358" s="43">
        <f t="shared" si="29"/>
        <v>-0.22257139813371662</v>
      </c>
      <c r="J358" s="44">
        <f t="shared" si="30"/>
        <v>-0.3869980171584117</v>
      </c>
      <c r="K358"/>
      <c r="L358" s="42">
        <f>(F358+G358)/2</f>
        <v>0.46383713946337229</v>
      </c>
      <c r="M358"/>
    </row>
    <row r="359" spans="1:13">
      <c r="A359">
        <v>9</v>
      </c>
      <c r="B359" s="5">
        <v>4</v>
      </c>
      <c r="C359" t="str">
        <f t="shared" si="28"/>
        <v>4-9</v>
      </c>
      <c r="D359" t="s">
        <v>18</v>
      </c>
      <c r="E359">
        <v>1</v>
      </c>
      <c r="F359" s="42">
        <v>0.14575647859999999</v>
      </c>
      <c r="G359" s="42">
        <v>5.6120445379452717E-2</v>
      </c>
      <c r="H359" s="43">
        <v>1.806112178229599E-3</v>
      </c>
      <c r="I359" s="43">
        <f t="shared" si="29"/>
        <v>8.9636033220547279E-2</v>
      </c>
      <c r="J359" s="44">
        <f t="shared" si="30"/>
        <v>1.5972081585326401</v>
      </c>
      <c r="K359"/>
      <c r="L359" s="42"/>
      <c r="M359"/>
    </row>
    <row r="360" spans="1:13">
      <c r="A360" s="49">
        <v>10</v>
      </c>
      <c r="B360" s="5">
        <v>4</v>
      </c>
      <c r="C360" t="str">
        <f t="shared" si="28"/>
        <v>4-10</v>
      </c>
      <c r="D360" s="49" t="s">
        <v>19</v>
      </c>
      <c r="E360">
        <v>1</v>
      </c>
      <c r="F360" s="42">
        <v>8.2785913799999999E-2</v>
      </c>
      <c r="G360" s="42">
        <v>10.623241342876589</v>
      </c>
      <c r="H360" s="43">
        <v>3.253877040360222</v>
      </c>
      <c r="I360" s="43">
        <f t="shared" si="29"/>
        <v>-10.540455429076589</v>
      </c>
      <c r="J360" s="44">
        <f t="shared" si="30"/>
        <v>-0.99220709469661894</v>
      </c>
      <c r="K360"/>
      <c r="L360" s="42"/>
      <c r="M360"/>
    </row>
    <row r="361" spans="1:13">
      <c r="A361">
        <v>11</v>
      </c>
      <c r="B361" s="5">
        <v>4</v>
      </c>
      <c r="C361" t="str">
        <f t="shared" si="28"/>
        <v>4-11</v>
      </c>
      <c r="D361" t="s">
        <v>20</v>
      </c>
      <c r="E361">
        <v>1</v>
      </c>
      <c r="F361" s="42">
        <v>0.17125435831649299</v>
      </c>
      <c r="G361" s="42">
        <v>1.6405423517106119</v>
      </c>
      <c r="H361" s="43">
        <v>0.2097671609907939</v>
      </c>
      <c r="I361" s="43">
        <f t="shared" si="29"/>
        <v>-1.469287993394119</v>
      </c>
      <c r="J361" s="44">
        <f t="shared" si="30"/>
        <v>-0.89561113241732282</v>
      </c>
      <c r="K361"/>
      <c r="L361" s="42"/>
      <c r="M361"/>
    </row>
    <row r="362" spans="1:13">
      <c r="A362">
        <v>12</v>
      </c>
      <c r="B362" s="5">
        <v>4</v>
      </c>
      <c r="C362" t="str">
        <f t="shared" si="28"/>
        <v>4-12</v>
      </c>
      <c r="D362" t="s">
        <v>21</v>
      </c>
      <c r="E362">
        <v>1</v>
      </c>
      <c r="F362" s="42">
        <v>5.59138499E-2</v>
      </c>
      <c r="G362" s="42">
        <v>0.69985932528551276</v>
      </c>
      <c r="H362" s="43">
        <v>0.16009720343921111</v>
      </c>
      <c r="I362" s="43">
        <f t="shared" si="29"/>
        <v>-0.64394547538551272</v>
      </c>
      <c r="J362" s="44">
        <f t="shared" si="30"/>
        <v>-0.92010701596754518</v>
      </c>
      <c r="K362"/>
      <c r="L362" s="42"/>
      <c r="M362"/>
    </row>
    <row r="363" spans="1:13" s="24" customFormat="1" ht="16" customHeight="1">
      <c r="A363" s="24">
        <v>13</v>
      </c>
      <c r="B363" s="60">
        <v>4</v>
      </c>
      <c r="C363" s="24" t="str">
        <f t="shared" si="28"/>
        <v>4-13</v>
      </c>
      <c r="D363" s="24" t="s">
        <v>6</v>
      </c>
      <c r="E363" s="24">
        <v>1</v>
      </c>
      <c r="F363" s="32">
        <v>1.8317390100000001E-2</v>
      </c>
      <c r="G363" s="32">
        <v>0.47428191392319952</v>
      </c>
      <c r="H363" s="25">
        <v>6.9908268955164249E-2</v>
      </c>
      <c r="I363" s="25">
        <f t="shared" si="29"/>
        <v>-0.45596452382319952</v>
      </c>
      <c r="J363" s="26">
        <f t="shared" si="30"/>
        <v>-0.96137868731177012</v>
      </c>
      <c r="L363" s="32"/>
    </row>
    <row r="364" spans="1:13">
      <c r="A364">
        <v>3</v>
      </c>
      <c r="B364" s="3">
        <v>3</v>
      </c>
      <c r="C364" t="str">
        <f t="shared" si="28"/>
        <v>3-3</v>
      </c>
      <c r="D364" t="s">
        <v>12</v>
      </c>
      <c r="E364">
        <v>1</v>
      </c>
      <c r="F364" s="42">
        <v>0.1273170599</v>
      </c>
      <c r="G364" s="42">
        <v>0.7535261664604942</v>
      </c>
      <c r="H364" s="43">
        <v>-0.13524002480148969</v>
      </c>
      <c r="I364" s="43">
        <f t="shared" si="29"/>
        <v>-0.62620910656049422</v>
      </c>
      <c r="J364" s="44">
        <f t="shared" si="30"/>
        <v>-0.83103830289259772</v>
      </c>
      <c r="K364"/>
      <c r="L364" s="42"/>
      <c r="M364"/>
    </row>
    <row r="365" spans="1:13">
      <c r="A365">
        <v>4</v>
      </c>
      <c r="B365" s="3">
        <v>3</v>
      </c>
      <c r="C365" t="str">
        <f t="shared" si="28"/>
        <v>3-4</v>
      </c>
      <c r="D365" t="s">
        <v>13</v>
      </c>
      <c r="E365">
        <v>1</v>
      </c>
      <c r="F365" s="42">
        <v>8.2785913799999999E-2</v>
      </c>
      <c r="G365" s="42">
        <v>0.78805442290509919</v>
      </c>
      <c r="H365" s="43">
        <v>-0.15090825463485921</v>
      </c>
      <c r="I365" s="43">
        <f t="shared" si="29"/>
        <v>-0.7052685091050992</v>
      </c>
      <c r="J365" s="44">
        <f t="shared" si="30"/>
        <v>-0.89494898906243503</v>
      </c>
      <c r="K365"/>
      <c r="L365" s="42"/>
      <c r="M365"/>
    </row>
    <row r="366" spans="1:13">
      <c r="A366">
        <v>5</v>
      </c>
      <c r="B366" s="3">
        <v>3</v>
      </c>
      <c r="C366" t="str">
        <f t="shared" si="28"/>
        <v>3-5</v>
      </c>
      <c r="D366" t="s">
        <v>14</v>
      </c>
      <c r="E366">
        <v>1</v>
      </c>
      <c r="F366" s="42">
        <v>1.0179919799999999E-2</v>
      </c>
      <c r="G366" s="42">
        <v>0.79573992465864762</v>
      </c>
      <c r="H366" s="43">
        <v>0.92593001023163168</v>
      </c>
      <c r="I366" s="43">
        <f t="shared" si="29"/>
        <v>-0.78556000485864763</v>
      </c>
      <c r="J366" s="44">
        <f t="shared" si="30"/>
        <v>-0.98720697619342535</v>
      </c>
      <c r="K366"/>
      <c r="L366" s="42"/>
      <c r="M366"/>
    </row>
    <row r="367" spans="1:13">
      <c r="A367">
        <v>6</v>
      </c>
      <c r="B367" s="3">
        <v>3</v>
      </c>
      <c r="C367" t="str">
        <f t="shared" si="28"/>
        <v>3-6</v>
      </c>
      <c r="D367" t="s">
        <v>15</v>
      </c>
      <c r="E367">
        <v>1</v>
      </c>
      <c r="F367" s="42">
        <v>8.4989674299999998E-2</v>
      </c>
      <c r="G367" s="42">
        <v>0.1828716668008637</v>
      </c>
      <c r="H367" s="43">
        <v>-4.1670490095577451E-3</v>
      </c>
      <c r="I367" s="43">
        <f t="shared" si="29"/>
        <v>-9.7881992500863699E-2</v>
      </c>
      <c r="J367" s="44">
        <f t="shared" si="30"/>
        <v>-0.5352496327790971</v>
      </c>
      <c r="K367"/>
      <c r="L367" s="42"/>
      <c r="M367"/>
    </row>
    <row r="368" spans="1:13">
      <c r="A368">
        <v>7</v>
      </c>
      <c r="B368" s="3">
        <v>3</v>
      </c>
      <c r="C368" t="str">
        <f t="shared" si="28"/>
        <v>3-7</v>
      </c>
      <c r="D368" t="s">
        <v>16</v>
      </c>
      <c r="E368">
        <v>1</v>
      </c>
      <c r="F368" s="42">
        <v>0.17125435829999999</v>
      </c>
      <c r="G368" s="42">
        <v>1.112050750123611</v>
      </c>
      <c r="H368" s="43">
        <v>0.18908690436177639</v>
      </c>
      <c r="I368" s="43">
        <f t="shared" si="29"/>
        <v>-0.94079639182361097</v>
      </c>
      <c r="J368" s="44">
        <f t="shared" si="30"/>
        <v>-0.84600131038896909</v>
      </c>
      <c r="K368"/>
      <c r="L368" s="42"/>
      <c r="M368"/>
    </row>
    <row r="369" spans="1:13">
      <c r="A369">
        <v>8</v>
      </c>
      <c r="B369" s="3">
        <v>3</v>
      </c>
      <c r="C369" t="str">
        <f t="shared" si="28"/>
        <v>3-8</v>
      </c>
      <c r="D369" t="s">
        <v>17</v>
      </c>
      <c r="E369">
        <v>1</v>
      </c>
      <c r="F369" s="42">
        <v>8.5830794099999996E-2</v>
      </c>
      <c r="G369" s="42">
        <v>0.35255144039651398</v>
      </c>
      <c r="H369" s="43">
        <v>0.54106880102555976</v>
      </c>
      <c r="I369" s="43">
        <f t="shared" si="29"/>
        <v>-0.26672064629651399</v>
      </c>
      <c r="J369" s="44">
        <f t="shared" si="30"/>
        <v>-0.75654391312806368</v>
      </c>
      <c r="K369"/>
      <c r="L369" s="42">
        <f>(F369+G369)/2</f>
        <v>0.21919111724825699</v>
      </c>
      <c r="M369"/>
    </row>
    <row r="370" spans="1:13">
      <c r="A370">
        <v>9</v>
      </c>
      <c r="B370" s="3">
        <v>3</v>
      </c>
      <c r="C370" t="str">
        <f t="shared" si="28"/>
        <v>3-9</v>
      </c>
      <c r="D370" t="s">
        <v>18</v>
      </c>
      <c r="E370">
        <v>1</v>
      </c>
      <c r="F370" s="42">
        <v>0.14575647859999999</v>
      </c>
      <c r="G370" s="42">
        <v>5.6525536461148398E-2</v>
      </c>
      <c r="H370" s="43">
        <v>1.6816617057555079E-3</v>
      </c>
      <c r="I370" s="43">
        <f t="shared" si="29"/>
        <v>8.9230942138851591E-2</v>
      </c>
      <c r="J370" s="44">
        <f t="shared" si="30"/>
        <v>1.5785952283740383</v>
      </c>
      <c r="K370"/>
      <c r="L370" s="42"/>
      <c r="M370"/>
    </row>
    <row r="371" spans="1:13">
      <c r="A371" s="49">
        <v>10</v>
      </c>
      <c r="B371" s="4">
        <v>3</v>
      </c>
      <c r="C371" s="49" t="str">
        <f t="shared" si="28"/>
        <v>3-10</v>
      </c>
      <c r="D371" s="49" t="s">
        <v>19</v>
      </c>
      <c r="E371" s="49">
        <v>1</v>
      </c>
      <c r="F371" s="39">
        <v>8.2785913799999999E-2</v>
      </c>
      <c r="G371" s="39">
        <v>11.02811811075297</v>
      </c>
      <c r="H371" s="16">
        <v>3.170664117736854</v>
      </c>
      <c r="I371" s="16">
        <f t="shared" si="29"/>
        <v>-10.94533219695297</v>
      </c>
      <c r="J371" s="2">
        <f t="shared" si="30"/>
        <v>-0.99249319666614011</v>
      </c>
      <c r="K371"/>
      <c r="L371" s="42"/>
      <c r="M371"/>
    </row>
    <row r="372" spans="1:13">
      <c r="A372">
        <v>11</v>
      </c>
      <c r="B372" s="3">
        <v>3</v>
      </c>
      <c r="C372" t="str">
        <f t="shared" si="28"/>
        <v>3-11</v>
      </c>
      <c r="D372" t="s">
        <v>20</v>
      </c>
      <c r="E372">
        <v>1</v>
      </c>
      <c r="F372" s="42">
        <v>0.17125435831649299</v>
      </c>
      <c r="G372" s="42">
        <v>1.112050750123611</v>
      </c>
      <c r="H372" s="43">
        <v>0.18908690436177639</v>
      </c>
      <c r="I372" s="43">
        <f t="shared" si="29"/>
        <v>-0.94079639180711805</v>
      </c>
      <c r="J372" s="44">
        <f t="shared" si="30"/>
        <v>-0.84600131037413806</v>
      </c>
      <c r="K372"/>
      <c r="L372" s="42"/>
      <c r="M372"/>
    </row>
    <row r="373" spans="1:13">
      <c r="A373">
        <v>12</v>
      </c>
      <c r="B373" s="3">
        <v>3</v>
      </c>
      <c r="C373" t="str">
        <f t="shared" si="28"/>
        <v>3-12</v>
      </c>
      <c r="D373" t="s">
        <v>21</v>
      </c>
      <c r="E373">
        <v>1</v>
      </c>
      <c r="F373" s="42">
        <v>5.59138499E-2</v>
      </c>
      <c r="G373" s="42">
        <v>0.72286092239078614</v>
      </c>
      <c r="H373" s="43">
        <v>0.15968590616073131</v>
      </c>
      <c r="I373" s="43">
        <f t="shared" si="29"/>
        <v>-0.66694707249078611</v>
      </c>
      <c r="J373" s="44">
        <f t="shared" si="30"/>
        <v>-0.92264922868555288</v>
      </c>
      <c r="K373"/>
      <c r="L373" s="42"/>
      <c r="M373"/>
    </row>
    <row r="374" spans="1:13" s="24" customFormat="1" ht="16" customHeight="1">
      <c r="A374" s="24">
        <v>13</v>
      </c>
      <c r="B374" s="57">
        <v>3</v>
      </c>
      <c r="C374" s="24" t="str">
        <f t="shared" si="28"/>
        <v>3-13</v>
      </c>
      <c r="D374" s="24" t="s">
        <v>6</v>
      </c>
      <c r="E374" s="24">
        <v>1</v>
      </c>
      <c r="F374" s="32">
        <v>1.8317390100000001E-2</v>
      </c>
      <c r="G374" s="32">
        <v>0.43692388581242569</v>
      </c>
      <c r="H374" s="25">
        <v>5.0416012252758061E-2</v>
      </c>
      <c r="I374" s="25">
        <f t="shared" si="29"/>
        <v>-0.4186064957124257</v>
      </c>
      <c r="J374" s="26">
        <f t="shared" si="30"/>
        <v>-0.95807647351222225</v>
      </c>
      <c r="L374" s="32"/>
    </row>
    <row r="375" spans="1:13">
      <c r="A375">
        <v>3</v>
      </c>
      <c r="B375" s="1">
        <v>2</v>
      </c>
      <c r="C375" t="str">
        <f t="shared" si="28"/>
        <v>2-3</v>
      </c>
      <c r="D375" t="s">
        <v>12</v>
      </c>
      <c r="E375">
        <v>1</v>
      </c>
      <c r="F375" s="48">
        <v>0.1273170599</v>
      </c>
      <c r="G375" s="42">
        <v>0.54326112889649103</v>
      </c>
      <c r="H375" s="43">
        <v>-5.6223194655683949E-2</v>
      </c>
      <c r="I375" s="43">
        <f t="shared" si="29"/>
        <v>-0.41594406899649106</v>
      </c>
      <c r="J375" s="44">
        <f t="shared" si="30"/>
        <v>-0.76564297880355425</v>
      </c>
      <c r="K375"/>
      <c r="L375" s="42"/>
      <c r="M375"/>
    </row>
    <row r="376" spans="1:13">
      <c r="A376">
        <v>4</v>
      </c>
      <c r="B376" s="1">
        <v>2</v>
      </c>
      <c r="C376" t="str">
        <f t="shared" si="28"/>
        <v>2-4</v>
      </c>
      <c r="D376" t="s">
        <v>13</v>
      </c>
      <c r="E376">
        <v>1</v>
      </c>
      <c r="F376" s="48">
        <v>8.2785913799999999E-2</v>
      </c>
      <c r="G376" s="42">
        <v>0.93116608569032011</v>
      </c>
      <c r="H376" s="43">
        <v>-0.22706425381805731</v>
      </c>
      <c r="I376" s="43">
        <f t="shared" si="29"/>
        <v>-0.84838017189032011</v>
      </c>
      <c r="J376" s="44">
        <f t="shared" si="30"/>
        <v>-0.91109436321595982</v>
      </c>
      <c r="K376"/>
      <c r="L376" s="42"/>
      <c r="M376"/>
    </row>
    <row r="377" spans="1:13">
      <c r="A377">
        <v>5</v>
      </c>
      <c r="B377" s="1">
        <v>2</v>
      </c>
      <c r="C377" t="str">
        <f t="shared" si="28"/>
        <v>2-5</v>
      </c>
      <c r="D377" t="s">
        <v>14</v>
      </c>
      <c r="E377">
        <v>1</v>
      </c>
      <c r="F377" s="48">
        <v>1.0179919799999999E-2</v>
      </c>
      <c r="G377" s="42">
        <v>9.1303654695546632E-2</v>
      </c>
      <c r="H377" s="43">
        <v>-7.8201561632186244E-3</v>
      </c>
      <c r="I377" s="43">
        <f t="shared" si="29"/>
        <v>-8.112373489554664E-2</v>
      </c>
      <c r="J377" s="44">
        <f t="shared" si="30"/>
        <v>-0.8885047938776921</v>
      </c>
      <c r="K377"/>
      <c r="L377" s="42"/>
      <c r="M377"/>
    </row>
    <row r="378" spans="1:13">
      <c r="A378">
        <v>6</v>
      </c>
      <c r="B378" s="1">
        <v>2</v>
      </c>
      <c r="C378" t="str">
        <f t="shared" si="28"/>
        <v>2-6</v>
      </c>
      <c r="D378" t="s">
        <v>15</v>
      </c>
      <c r="E378">
        <v>1</v>
      </c>
      <c r="F378" s="36">
        <v>68.514657</v>
      </c>
      <c r="G378" s="42">
        <v>8.4989674315505997E-2</v>
      </c>
      <c r="H378" s="43">
        <v>-7.5627310158919081E-3</v>
      </c>
      <c r="I378" s="43">
        <f t="shared" si="29"/>
        <v>68.429667325684491</v>
      </c>
      <c r="J378" s="44">
        <f t="shared" si="30"/>
        <v>805.15271857207006</v>
      </c>
      <c r="K378"/>
      <c r="L378" s="42"/>
      <c r="M378"/>
    </row>
    <row r="379" spans="1:13">
      <c r="A379">
        <v>7</v>
      </c>
      <c r="B379" s="1">
        <v>2</v>
      </c>
      <c r="C379" t="str">
        <f t="shared" si="28"/>
        <v>2-7</v>
      </c>
      <c r="D379" t="s">
        <v>16</v>
      </c>
      <c r="E379">
        <v>1</v>
      </c>
      <c r="F379" s="48">
        <v>7.3744959799999996E-2</v>
      </c>
      <c r="G379" s="42">
        <v>0.17125435831649349</v>
      </c>
      <c r="H379" s="43">
        <v>-4.144486710594324E-3</v>
      </c>
      <c r="I379" s="43">
        <f t="shared" si="29"/>
        <v>-9.7509398516493498E-2</v>
      </c>
      <c r="J379" s="44">
        <f t="shared" si="30"/>
        <v>-0.56938345671931656</v>
      </c>
      <c r="K379"/>
      <c r="L379" s="42"/>
      <c r="M379"/>
    </row>
    <row r="380" spans="1:13">
      <c r="A380">
        <v>8</v>
      </c>
      <c r="B380" s="1">
        <v>2</v>
      </c>
      <c r="C380" t="str">
        <f t="shared" si="28"/>
        <v>2-8</v>
      </c>
      <c r="D380" t="s">
        <v>17</v>
      </c>
      <c r="E380">
        <v>1</v>
      </c>
      <c r="F380" s="48">
        <v>8.5830794099999996E-2</v>
      </c>
      <c r="G380" s="42">
        <v>1.003528202251623</v>
      </c>
      <c r="H380" s="43">
        <v>0.22848314508817111</v>
      </c>
      <c r="I380" s="43">
        <f t="shared" si="29"/>
        <v>-0.91769740815162293</v>
      </c>
      <c r="J380" s="44">
        <f t="shared" si="30"/>
        <v>-0.91447096961757435</v>
      </c>
      <c r="K380"/>
      <c r="L380" s="42">
        <f>(F380+G380)/2</f>
        <v>0.54467949817581152</v>
      </c>
      <c r="M380"/>
    </row>
    <row r="381" spans="1:13">
      <c r="A381">
        <v>9</v>
      </c>
      <c r="B381" s="1">
        <v>2</v>
      </c>
      <c r="C381" t="str">
        <f t="shared" si="28"/>
        <v>2-9</v>
      </c>
      <c r="D381" t="s">
        <v>18</v>
      </c>
      <c r="E381">
        <v>1</v>
      </c>
      <c r="F381" s="48">
        <v>0.14575647859999999</v>
      </c>
      <c r="G381" s="42">
        <v>6.1265652361425997E-2</v>
      </c>
      <c r="H381" s="43">
        <v>2.5363575217561048E-3</v>
      </c>
      <c r="I381" s="43">
        <f t="shared" si="29"/>
        <v>8.4490826238573985E-2</v>
      </c>
      <c r="J381" s="44">
        <f t="shared" si="30"/>
        <v>1.3790896363942253</v>
      </c>
      <c r="K381"/>
      <c r="L381" s="42"/>
      <c r="M381"/>
    </row>
    <row r="382" spans="1:13">
      <c r="A382">
        <v>10</v>
      </c>
      <c r="B382" s="1">
        <v>2</v>
      </c>
      <c r="C382" t="str">
        <f t="shared" si="28"/>
        <v>2-10</v>
      </c>
      <c r="D382" t="s">
        <v>19</v>
      </c>
      <c r="E382">
        <v>1</v>
      </c>
      <c r="F382" s="48">
        <v>8.2785913799999999E-2</v>
      </c>
      <c r="G382" s="42">
        <v>5.0236321152196766</v>
      </c>
      <c r="H382" s="43">
        <v>1.893677754178642</v>
      </c>
      <c r="I382" s="43">
        <f t="shared" si="29"/>
        <v>-4.9408462014196761</v>
      </c>
      <c r="J382" s="44">
        <f t="shared" si="30"/>
        <v>-0.98352070535794389</v>
      </c>
      <c r="K382"/>
      <c r="L382" s="42"/>
      <c r="M382"/>
    </row>
    <row r="383" spans="1:13">
      <c r="A383">
        <v>11</v>
      </c>
      <c r="B383" s="1">
        <v>2</v>
      </c>
      <c r="C383" t="str">
        <f t="shared" si="28"/>
        <v>2-11</v>
      </c>
      <c r="D383" t="s">
        <v>20</v>
      </c>
      <c r="E383">
        <v>1</v>
      </c>
      <c r="F383" s="48">
        <v>2.0744758999999999</v>
      </c>
      <c r="G383" s="42">
        <v>0.17125435831649299</v>
      </c>
      <c r="H383" s="43">
        <v>-4.144486710594324E-3</v>
      </c>
      <c r="I383" s="43">
        <f t="shared" si="29"/>
        <v>1.903221541683507</v>
      </c>
      <c r="J383" s="44">
        <f t="shared" si="30"/>
        <v>11.113419596400504</v>
      </c>
      <c r="K383"/>
      <c r="L383" s="42"/>
      <c r="M383"/>
    </row>
    <row r="384" spans="1:13">
      <c r="A384">
        <v>12</v>
      </c>
      <c r="B384" s="1">
        <v>2</v>
      </c>
      <c r="C384" t="str">
        <f t="shared" si="28"/>
        <v>2-12</v>
      </c>
      <c r="D384" t="s">
        <v>21</v>
      </c>
      <c r="E384">
        <v>1</v>
      </c>
      <c r="F384" s="48">
        <v>5.59138499E-2</v>
      </c>
      <c r="G384" s="42">
        <v>0.27792963832979112</v>
      </c>
      <c r="H384" s="43">
        <v>3.2221696922389131E-2</v>
      </c>
      <c r="I384" s="43">
        <f t="shared" si="29"/>
        <v>-0.22201578842979111</v>
      </c>
      <c r="J384" s="44">
        <f t="shared" si="30"/>
        <v>-0.79882012499274124</v>
      </c>
      <c r="K384"/>
      <c r="L384" s="42"/>
      <c r="M384"/>
    </row>
    <row r="385" spans="1:13" s="24" customFormat="1" ht="16" customHeight="1">
      <c r="A385" s="24">
        <v>13</v>
      </c>
      <c r="B385" s="59">
        <v>2</v>
      </c>
      <c r="C385" s="24" t="str">
        <f t="shared" ref="C385:C396" si="31">B385&amp;"-"&amp;A385</f>
        <v>2-13</v>
      </c>
      <c r="D385" s="24" t="s">
        <v>6</v>
      </c>
      <c r="E385" s="24">
        <v>1</v>
      </c>
      <c r="F385" s="29">
        <v>1.8317390100000001E-2</v>
      </c>
      <c r="G385" s="32">
        <v>0.14248390038419509</v>
      </c>
      <c r="H385" s="25">
        <v>-3.001989933816409E-2</v>
      </c>
      <c r="I385" s="25">
        <f t="shared" ref="I385:I396" si="32">F385-G385</f>
        <v>-0.12416651028419509</v>
      </c>
      <c r="J385" s="26">
        <f t="shared" ref="J385:J396" si="33">(F385-G385)/G385</f>
        <v>-0.87144238717069933</v>
      </c>
      <c r="L385" s="32"/>
    </row>
    <row r="386" spans="1:13">
      <c r="A386">
        <v>3</v>
      </c>
      <c r="B386" s="9">
        <v>1</v>
      </c>
      <c r="C386" t="str">
        <f t="shared" si="31"/>
        <v>1-3</v>
      </c>
      <c r="D386" t="s">
        <v>12</v>
      </c>
      <c r="E386">
        <v>1</v>
      </c>
      <c r="F386" s="42">
        <v>0.1273170599</v>
      </c>
      <c r="G386" s="42">
        <v>0.54559001790384487</v>
      </c>
      <c r="H386" s="43">
        <v>-6.4887504425149803E-2</v>
      </c>
      <c r="I386" s="43">
        <f t="shared" si="32"/>
        <v>-0.4182729580038449</v>
      </c>
      <c r="J386" s="44">
        <f t="shared" si="33"/>
        <v>-0.76664334807819301</v>
      </c>
      <c r="K386"/>
      <c r="L386" s="42"/>
      <c r="M386"/>
    </row>
    <row r="387" spans="1:13">
      <c r="A387">
        <v>4</v>
      </c>
      <c r="B387" s="9">
        <v>1</v>
      </c>
      <c r="C387" t="str">
        <f t="shared" si="31"/>
        <v>1-4</v>
      </c>
      <c r="D387" t="s">
        <v>13</v>
      </c>
      <c r="E387">
        <v>1</v>
      </c>
      <c r="F387" s="42">
        <v>8.2785913799999999E-2</v>
      </c>
      <c r="G387" s="42">
        <v>0.79153095369115256</v>
      </c>
      <c r="H387" s="43">
        <v>-0.1933119787171248</v>
      </c>
      <c r="I387" s="43">
        <f t="shared" si="32"/>
        <v>-0.70874503989115256</v>
      </c>
      <c r="J387" s="44">
        <f t="shared" si="33"/>
        <v>-0.89541038993618149</v>
      </c>
      <c r="K387"/>
      <c r="L387" s="42"/>
      <c r="M387"/>
    </row>
    <row r="388" spans="1:13">
      <c r="A388">
        <v>5</v>
      </c>
      <c r="B388" s="9">
        <v>1</v>
      </c>
      <c r="C388" t="str">
        <f t="shared" si="31"/>
        <v>1-5</v>
      </c>
      <c r="D388" t="s">
        <v>14</v>
      </c>
      <c r="E388">
        <v>1</v>
      </c>
      <c r="F388" s="42">
        <v>1.0179919799999999E-2</v>
      </c>
      <c r="G388" s="42">
        <v>9.0435877703694142E-2</v>
      </c>
      <c r="H388" s="43">
        <v>-1.107125618164316E-2</v>
      </c>
      <c r="I388" s="43">
        <f t="shared" si="32"/>
        <v>-8.0255957903694136E-2</v>
      </c>
      <c r="J388" s="44">
        <f t="shared" si="33"/>
        <v>-0.88743494221006303</v>
      </c>
      <c r="K388"/>
      <c r="L388" s="42"/>
      <c r="M388"/>
    </row>
    <row r="389" spans="1:13">
      <c r="A389">
        <v>6</v>
      </c>
      <c r="B389" s="9">
        <v>1</v>
      </c>
      <c r="C389" t="str">
        <f t="shared" si="31"/>
        <v>1-6</v>
      </c>
      <c r="D389" t="s">
        <v>15</v>
      </c>
      <c r="E389">
        <v>1</v>
      </c>
      <c r="F389" s="42">
        <v>68.514657</v>
      </c>
      <c r="G389" s="42">
        <v>8.5830794105704294E-2</v>
      </c>
      <c r="H389" s="43">
        <v>-7.3283706343891496E-3</v>
      </c>
      <c r="I389" s="43">
        <f t="shared" si="32"/>
        <v>68.428826205894296</v>
      </c>
      <c r="J389" s="44">
        <f t="shared" si="33"/>
        <v>797.25262848694217</v>
      </c>
      <c r="K389"/>
      <c r="L389" s="42"/>
      <c r="M389"/>
    </row>
    <row r="390" spans="1:13">
      <c r="A390">
        <v>7</v>
      </c>
      <c r="B390" s="9">
        <v>1</v>
      </c>
      <c r="C390" t="str">
        <f t="shared" si="31"/>
        <v>1-7</v>
      </c>
      <c r="D390" t="s">
        <v>16</v>
      </c>
      <c r="E390">
        <v>1</v>
      </c>
      <c r="F390" s="42">
        <v>7.3744959799999996E-2</v>
      </c>
      <c r="G390" s="42">
        <v>0.1666815491869727</v>
      </c>
      <c r="H390" s="43">
        <v>-4.8112761104129953E-3</v>
      </c>
      <c r="I390" s="43">
        <f t="shared" si="32"/>
        <v>-9.2936589386972704E-2</v>
      </c>
      <c r="J390" s="44">
        <f t="shared" si="33"/>
        <v>-0.55756974806325077</v>
      </c>
      <c r="K390"/>
      <c r="L390" s="42"/>
      <c r="M390"/>
    </row>
    <row r="391" spans="1:13">
      <c r="A391">
        <v>8</v>
      </c>
      <c r="B391" s="9">
        <v>1</v>
      </c>
      <c r="C391" t="str">
        <f t="shared" si="31"/>
        <v>1-8</v>
      </c>
      <c r="D391" t="s">
        <v>17</v>
      </c>
      <c r="E391">
        <v>1</v>
      </c>
      <c r="F391" s="42">
        <v>0.2304659177250119</v>
      </c>
      <c r="G391" s="42">
        <v>1.3100138442975391</v>
      </c>
      <c r="H391" s="43">
        <v>0.42449099637127319</v>
      </c>
      <c r="I391" s="43">
        <f t="shared" si="32"/>
        <v>-1.0795479265725272</v>
      </c>
      <c r="J391" s="44">
        <f t="shared" si="33"/>
        <v>-0.82407367774911322</v>
      </c>
      <c r="K391"/>
      <c r="L391" s="42">
        <f>(F391+G391)/2</f>
        <v>0.7702398810112755</v>
      </c>
      <c r="M391"/>
    </row>
    <row r="392" spans="1:13">
      <c r="A392">
        <v>9</v>
      </c>
      <c r="B392" s="9">
        <v>1</v>
      </c>
      <c r="C392" t="str">
        <f t="shared" si="31"/>
        <v>1-9</v>
      </c>
      <c r="D392" t="s">
        <v>18</v>
      </c>
      <c r="E392">
        <v>1</v>
      </c>
      <c r="F392" s="42">
        <v>0.14575647859999999</v>
      </c>
      <c r="G392" s="42">
        <v>6.0504496515400977E-2</v>
      </c>
      <c r="H392" s="43">
        <v>2.132706357981168E-3</v>
      </c>
      <c r="I392" s="43">
        <f t="shared" si="32"/>
        <v>8.5251982084599012E-2</v>
      </c>
      <c r="J392" s="44">
        <f t="shared" si="33"/>
        <v>1.4090189489123135</v>
      </c>
      <c r="K392"/>
      <c r="L392" s="42"/>
      <c r="M392"/>
    </row>
    <row r="393" spans="1:13">
      <c r="A393">
        <v>10</v>
      </c>
      <c r="B393" s="9">
        <v>1</v>
      </c>
      <c r="C393" t="str">
        <f t="shared" si="31"/>
        <v>1-10</v>
      </c>
      <c r="D393" t="s">
        <v>19</v>
      </c>
      <c r="E393">
        <v>1</v>
      </c>
      <c r="F393" s="42">
        <v>8.2785913799999999E-2</v>
      </c>
      <c r="G393" s="42">
        <v>4.9404500580629263</v>
      </c>
      <c r="H393" s="43">
        <v>1.8116594682678511</v>
      </c>
      <c r="I393" s="43">
        <f t="shared" si="32"/>
        <v>-4.8576641442629267</v>
      </c>
      <c r="J393" s="44">
        <f t="shared" si="33"/>
        <v>-0.98324324447630207</v>
      </c>
      <c r="K393"/>
      <c r="L393" s="42"/>
      <c r="M393"/>
    </row>
    <row r="394" spans="1:13">
      <c r="A394">
        <v>11</v>
      </c>
      <c r="B394" s="9">
        <v>1</v>
      </c>
      <c r="C394" t="str">
        <f t="shared" si="31"/>
        <v>1-11</v>
      </c>
      <c r="D394" t="s">
        <v>20</v>
      </c>
      <c r="E394">
        <v>1</v>
      </c>
      <c r="F394" s="42">
        <v>2.0744758999999999</v>
      </c>
      <c r="G394" s="42">
        <v>0.1666815491869727</v>
      </c>
      <c r="H394" s="43">
        <v>-4.8112761104129953E-3</v>
      </c>
      <c r="I394" s="43">
        <f t="shared" si="32"/>
        <v>1.9077943508130273</v>
      </c>
      <c r="J394" s="44">
        <f t="shared" si="33"/>
        <v>11.445744055768198</v>
      </c>
      <c r="K394"/>
      <c r="L394" s="42"/>
      <c r="M394"/>
    </row>
    <row r="395" spans="1:13">
      <c r="A395">
        <v>12</v>
      </c>
      <c r="B395" s="9">
        <v>1</v>
      </c>
      <c r="C395" t="str">
        <f t="shared" si="31"/>
        <v>1-12</v>
      </c>
      <c r="D395" t="s">
        <v>21</v>
      </c>
      <c r="E395">
        <v>1</v>
      </c>
      <c r="F395" s="42">
        <v>5.59138499E-2</v>
      </c>
      <c r="G395" s="42">
        <v>0.30205560782765928</v>
      </c>
      <c r="H395" s="43">
        <v>3.996672373835003E-2</v>
      </c>
      <c r="I395" s="43">
        <f t="shared" si="32"/>
        <v>-0.24614175792765927</v>
      </c>
      <c r="J395" s="44">
        <f t="shared" si="33"/>
        <v>-0.8148888865129027</v>
      </c>
      <c r="K395"/>
      <c r="L395" s="42"/>
      <c r="M395"/>
    </row>
    <row r="396" spans="1:13">
      <c r="A396">
        <v>13</v>
      </c>
      <c r="B396" s="9">
        <v>1</v>
      </c>
      <c r="C396" t="str">
        <f t="shared" si="31"/>
        <v>1-13</v>
      </c>
      <c r="D396" t="s">
        <v>6</v>
      </c>
      <c r="E396">
        <v>1</v>
      </c>
      <c r="F396" s="42">
        <v>1.8317390100000001E-2</v>
      </c>
      <c r="G396" s="42">
        <v>0.15046712008549359</v>
      </c>
      <c r="H396" s="43">
        <v>-3.6102372379841631E-2</v>
      </c>
      <c r="I396" s="43">
        <f t="shared" si="32"/>
        <v>-0.1321497299854936</v>
      </c>
      <c r="J396" s="44">
        <f t="shared" si="33"/>
        <v>-0.8782631707871309</v>
      </c>
      <c r="K396"/>
      <c r="L396" s="42"/>
      <c r="M396"/>
    </row>
  </sheetData>
  <autoFilter ref="A3:O396"/>
  <conditionalFormatting sqref="H397:H1048576 H2:H3 I3 H129:H385">
    <cfRule type="cellIs" dxfId="37" priority="51" operator="between">
      <formula>-0.02</formula>
      <formula>0.02</formula>
    </cfRule>
  </conditionalFormatting>
  <conditionalFormatting sqref="H386:H396">
    <cfRule type="cellIs" dxfId="36" priority="50" operator="between">
      <formula>-0.01</formula>
      <formula>0.01</formula>
    </cfRule>
  </conditionalFormatting>
  <conditionalFormatting sqref="K287:K297">
    <cfRule type="cellIs" dxfId="35" priority="48" operator="between">
      <formula>0.9</formula>
      <formula>1.1</formula>
    </cfRule>
  </conditionalFormatting>
  <conditionalFormatting sqref="J2:J3 J210:J1048576">
    <cfRule type="cellIs" dxfId="34" priority="47" operator="between">
      <formula>-0.1</formula>
      <formula>0.1</formula>
    </cfRule>
  </conditionalFormatting>
  <conditionalFormatting sqref="J199:J209">
    <cfRule type="cellIs" dxfId="33" priority="44" operator="between">
      <formula>-0.1</formula>
      <formula>0.1</formula>
    </cfRule>
  </conditionalFormatting>
  <conditionalFormatting sqref="J188:J198">
    <cfRule type="cellIs" dxfId="32" priority="41" operator="between">
      <formula>-0.1</formula>
      <formula>0.1</formula>
    </cfRule>
  </conditionalFormatting>
  <conditionalFormatting sqref="J177:J187">
    <cfRule type="cellIs" dxfId="31" priority="38" operator="between">
      <formula>-0.1</formula>
      <formula>0.1</formula>
    </cfRule>
  </conditionalFormatting>
  <conditionalFormatting sqref="I2:I3 I177:I1048576">
    <cfRule type="cellIs" dxfId="30" priority="35" operator="between">
      <formula>-0.02</formula>
      <formula>0.02</formula>
    </cfRule>
  </conditionalFormatting>
  <conditionalFormatting sqref="J166:J176">
    <cfRule type="cellIs" dxfId="29" priority="34" operator="between">
      <formula>-0.1</formula>
      <formula>0.1</formula>
    </cfRule>
  </conditionalFormatting>
  <conditionalFormatting sqref="I166:I176">
    <cfRule type="cellIs" dxfId="28" priority="32" operator="between">
      <formula>-0.02</formula>
      <formula>0.02</formula>
    </cfRule>
  </conditionalFormatting>
  <conditionalFormatting sqref="J155:J165">
    <cfRule type="cellIs" dxfId="27" priority="31" operator="between">
      <formula>-0.1</formula>
      <formula>0.1</formula>
    </cfRule>
  </conditionalFormatting>
  <conditionalFormatting sqref="I155:I165">
    <cfRule type="cellIs" dxfId="26" priority="29" operator="between">
      <formula>-0.02</formula>
      <formula>0.02</formula>
    </cfRule>
  </conditionalFormatting>
  <conditionalFormatting sqref="H2:H3 H129:H1048576">
    <cfRule type="cellIs" dxfId="25" priority="28" operator="between">
      <formula>-0.05</formula>
      <formula>0.05</formula>
    </cfRule>
  </conditionalFormatting>
  <conditionalFormatting sqref="J144:J154">
    <cfRule type="cellIs" dxfId="24" priority="27" operator="between">
      <formula>-0.1</formula>
      <formula>0.1</formula>
    </cfRule>
  </conditionalFormatting>
  <conditionalFormatting sqref="I144:I154">
    <cfRule type="cellIs" dxfId="23" priority="25" operator="between">
      <formula>-0.02</formula>
      <formula>0.02</formula>
    </cfRule>
  </conditionalFormatting>
  <conditionalFormatting sqref="J129:J143">
    <cfRule type="cellIs" dxfId="22" priority="24" operator="between">
      <formula>-0.1</formula>
      <formula>0.1</formula>
    </cfRule>
  </conditionalFormatting>
  <conditionalFormatting sqref="I129:I143">
    <cfRule type="cellIs" dxfId="21" priority="22" operator="between">
      <formula>-0.02</formula>
      <formula>0.02</formula>
    </cfRule>
  </conditionalFormatting>
  <conditionalFormatting sqref="H4:H114">
    <cfRule type="cellIs" dxfId="20" priority="21" operator="between">
      <formula>-0.02</formula>
      <formula>0.02</formula>
    </cfRule>
  </conditionalFormatting>
  <conditionalFormatting sqref="J88:J128">
    <cfRule type="cellIs" dxfId="19" priority="20" operator="between">
      <formula>-0.1</formula>
      <formula>0.1</formula>
    </cfRule>
  </conditionalFormatting>
  <conditionalFormatting sqref="H4:H128">
    <cfRule type="cellIs" dxfId="18" priority="19" operator="between">
      <formula>-0.05</formula>
      <formula>0.05</formula>
    </cfRule>
  </conditionalFormatting>
  <conditionalFormatting sqref="J74:J87">
    <cfRule type="cellIs" dxfId="17" priority="18" operator="between">
      <formula>-0.1</formula>
      <formula>0.1</formula>
    </cfRule>
  </conditionalFormatting>
  <conditionalFormatting sqref="J60:J73">
    <cfRule type="cellIs" dxfId="16" priority="17" operator="between">
      <formula>-0.1</formula>
      <formula>0.1</formula>
    </cfRule>
  </conditionalFormatting>
  <conditionalFormatting sqref="I60:I128">
    <cfRule type="cellIs" dxfId="15" priority="16" operator="between">
      <formula>-0.05</formula>
      <formula>0.05</formula>
    </cfRule>
  </conditionalFormatting>
  <conditionalFormatting sqref="J46:J59">
    <cfRule type="cellIs" dxfId="14" priority="15" operator="between">
      <formula>-0.1</formula>
      <formula>0.1</formula>
    </cfRule>
  </conditionalFormatting>
  <conditionalFormatting sqref="I46:I59">
    <cfRule type="cellIs" dxfId="13" priority="14" operator="between">
      <formula>-0.05</formula>
      <formula>0.05</formula>
    </cfRule>
  </conditionalFormatting>
  <conditionalFormatting sqref="J32:J45">
    <cfRule type="cellIs" dxfId="12" priority="13" operator="between">
      <formula>-0.1</formula>
      <formula>0.1</formula>
    </cfRule>
  </conditionalFormatting>
  <conditionalFormatting sqref="I32:I45">
    <cfRule type="cellIs" dxfId="11" priority="12" operator="between">
      <formula>-0.05</formula>
      <formula>0.05</formula>
    </cfRule>
  </conditionalFormatting>
  <conditionalFormatting sqref="H4:H128">
    <cfRule type="cellIs" dxfId="10" priority="11" operator="between">
      <formula>-0.1</formula>
      <formula>0.1</formula>
    </cfRule>
  </conditionalFormatting>
  <conditionalFormatting sqref="I32:I128">
    <cfRule type="cellIs" dxfId="9" priority="10" operator="between">
      <formula>-0.3</formula>
      <formula>0.3</formula>
    </cfRule>
  </conditionalFormatting>
  <conditionalFormatting sqref="J32:J128">
    <cfRule type="cellIs" dxfId="8" priority="9" operator="between">
      <formula>-0.25</formula>
      <formula>0.25</formula>
    </cfRule>
  </conditionalFormatting>
  <conditionalFormatting sqref="J18:J31">
    <cfRule type="cellIs" dxfId="7" priority="5" operator="between">
      <formula>-0.25</formula>
      <formula>0.25</formula>
    </cfRule>
    <cfRule type="cellIs" dxfId="6" priority="8" operator="between">
      <formula>-0.1</formula>
      <formula>0.1</formula>
    </cfRule>
  </conditionalFormatting>
  <conditionalFormatting sqref="I18:I31">
    <cfRule type="cellIs" dxfId="5" priority="6" operator="between">
      <formula>-0.3</formula>
      <formula>0.3</formula>
    </cfRule>
    <cfRule type="cellIs" dxfId="4" priority="7" operator="between">
      <formula>-0.05</formula>
      <formula>0.05</formula>
    </cfRule>
  </conditionalFormatting>
  <conditionalFormatting sqref="J4:J17">
    <cfRule type="cellIs" dxfId="3" priority="1" operator="between">
      <formula>-0.25</formula>
      <formula>0.25</formula>
    </cfRule>
    <cfRule type="cellIs" dxfId="2" priority="4" operator="between">
      <formula>-0.1</formula>
      <formula>0.1</formula>
    </cfRule>
  </conditionalFormatting>
  <conditionalFormatting sqref="I4:I17">
    <cfRule type="cellIs" dxfId="1" priority="2" operator="between">
      <formula>-0.3</formula>
      <formula>0.3</formula>
    </cfRule>
    <cfRule type="cellIs" dxfId="0" priority="3" operator="between">
      <formula>-0.05</formula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baseColWidth="10" defaultRowHeight="15" x14ac:dyDescent="0"/>
  <cols>
    <col min="1" max="1" width="5.6640625" style="41" bestFit="1" customWidth="1"/>
    <col min="2" max="2" width="9.1640625" style="41" bestFit="1" customWidth="1"/>
  </cols>
  <sheetData>
    <row r="1" spans="1:2">
      <c r="A1" t="s">
        <v>33</v>
      </c>
      <c r="B1" t="s">
        <v>34</v>
      </c>
    </row>
    <row r="2" spans="1:2">
      <c r="A2" t="s">
        <v>12</v>
      </c>
      <c r="B2">
        <v>3</v>
      </c>
    </row>
    <row r="3" spans="1:2">
      <c r="A3" t="s">
        <v>35</v>
      </c>
      <c r="B3">
        <v>4</v>
      </c>
    </row>
    <row r="4" spans="1:2">
      <c r="A4" t="s">
        <v>36</v>
      </c>
      <c r="B4">
        <v>5</v>
      </c>
    </row>
    <row r="5" spans="1:2">
      <c r="A5" t="s">
        <v>15</v>
      </c>
      <c r="B5">
        <v>6</v>
      </c>
    </row>
    <row r="6" spans="1:2">
      <c r="A6" t="s">
        <v>16</v>
      </c>
      <c r="B6">
        <v>7</v>
      </c>
    </row>
    <row r="7" spans="1:2">
      <c r="A7" t="s">
        <v>17</v>
      </c>
      <c r="B7">
        <v>8</v>
      </c>
    </row>
    <row r="8" spans="1:2">
      <c r="A8" t="s">
        <v>18</v>
      </c>
      <c r="B8">
        <v>9</v>
      </c>
    </row>
    <row r="9" spans="1:2">
      <c r="A9" t="s">
        <v>19</v>
      </c>
      <c r="B9">
        <v>10</v>
      </c>
    </row>
    <row r="10" spans="1:2">
      <c r="A10" t="s">
        <v>20</v>
      </c>
      <c r="B10">
        <v>11</v>
      </c>
    </row>
    <row r="11" spans="1:2">
      <c r="A11" t="s">
        <v>21</v>
      </c>
      <c r="B11">
        <v>12</v>
      </c>
    </row>
    <row r="12" spans="1:2">
      <c r="A12" t="s">
        <v>6</v>
      </c>
      <c r="B12">
        <v>13</v>
      </c>
    </row>
    <row r="13" spans="1:2">
      <c r="A13" t="s">
        <v>22</v>
      </c>
      <c r="B13">
        <v>14</v>
      </c>
    </row>
    <row r="14" spans="1:2">
      <c r="A14" t="s">
        <v>23</v>
      </c>
      <c r="B14">
        <v>15</v>
      </c>
    </row>
    <row r="15" spans="1:2">
      <c r="A15" t="s">
        <v>24</v>
      </c>
      <c r="B15">
        <v>16</v>
      </c>
    </row>
    <row r="16" spans="1:2" ht="16" customHeight="1" thickBot="1">
      <c r="A16" s="20" t="s">
        <v>26</v>
      </c>
      <c r="B16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8"/>
  <sheetViews>
    <sheetView topLeftCell="C1" workbookViewId="0">
      <selection activeCell="J22" sqref="J22"/>
    </sheetView>
  </sheetViews>
  <sheetFormatPr baseColWidth="10" defaultRowHeight="15" x14ac:dyDescent="0"/>
  <cols>
    <col min="1" max="1" width="15.33203125" bestFit="1" customWidth="1"/>
    <col min="2" max="2" width="15.83203125" bestFit="1" customWidth="1"/>
    <col min="3" max="3" width="12.83203125" bestFit="1" customWidth="1"/>
    <col min="4" max="4" width="12.83203125" customWidth="1"/>
    <col min="5" max="5" width="12.83203125" bestFit="1" customWidth="1"/>
    <col min="6" max="6" width="12.83203125" customWidth="1"/>
    <col min="7" max="8" width="12.1640625" customWidth="1"/>
    <col min="9" max="9" width="12.83203125" bestFit="1" customWidth="1"/>
    <col min="10" max="10" width="12.83203125" customWidth="1"/>
    <col min="11" max="11" width="12.83203125" bestFit="1" customWidth="1"/>
    <col min="12" max="12" width="12.83203125" customWidth="1"/>
    <col min="13" max="13" width="12.1640625" bestFit="1" customWidth="1"/>
    <col min="14" max="14" width="12.83203125" customWidth="1"/>
    <col min="15" max="15" width="12.1640625" bestFit="1" customWidth="1"/>
    <col min="16" max="16" width="12.83203125" customWidth="1"/>
    <col min="17" max="17" width="12.83203125" bestFit="1" customWidth="1"/>
    <col min="18" max="18" width="14.83203125" bestFit="1" customWidth="1"/>
    <col min="19" max="19" width="12.83203125" bestFit="1" customWidth="1"/>
    <col min="20" max="20" width="14.83203125" bestFit="1" customWidth="1"/>
    <col min="21" max="21" width="12.83203125" bestFit="1" customWidth="1"/>
    <col min="22" max="22" width="14.83203125" bestFit="1" customWidth="1"/>
    <col min="23" max="23" width="12.83203125" bestFit="1" customWidth="1"/>
    <col min="24" max="24" width="14.83203125" bestFit="1" customWidth="1"/>
    <col min="25" max="25" width="12.1640625" bestFit="1" customWidth="1"/>
    <col min="26" max="26" width="14.83203125" bestFit="1" customWidth="1"/>
    <col min="27" max="27" width="12.83203125" bestFit="1" customWidth="1"/>
    <col min="28" max="28" width="14.83203125" bestFit="1" customWidth="1"/>
    <col min="29" max="29" width="12.1640625" bestFit="1" customWidth="1"/>
    <col min="30" max="30" width="14.83203125" bestFit="1" customWidth="1"/>
    <col min="31" max="31" width="12.83203125" bestFit="1" customWidth="1"/>
    <col min="32" max="32" width="19.5" bestFit="1" customWidth="1"/>
    <col min="33" max="33" width="16.5" bestFit="1" customWidth="1"/>
  </cols>
  <sheetData>
    <row r="3" spans="1:17">
      <c r="A3" s="67" t="s">
        <v>54</v>
      </c>
      <c r="B3" s="67" t="s">
        <v>51</v>
      </c>
    </row>
    <row r="4" spans="1:17">
      <c r="A4" s="67" t="s">
        <v>52</v>
      </c>
      <c r="B4" s="41" t="s">
        <v>12</v>
      </c>
      <c r="C4" s="41" t="s">
        <v>21</v>
      </c>
      <c r="D4" s="41" t="s">
        <v>13</v>
      </c>
      <c r="E4" s="41" t="s">
        <v>14</v>
      </c>
      <c r="F4" s="41" t="s">
        <v>15</v>
      </c>
      <c r="G4" s="41" t="s">
        <v>17</v>
      </c>
      <c r="H4" s="41" t="s">
        <v>18</v>
      </c>
      <c r="I4" s="41" t="s">
        <v>22</v>
      </c>
      <c r="J4" s="41" t="s">
        <v>16</v>
      </c>
      <c r="K4" s="41" t="s">
        <v>19</v>
      </c>
      <c r="L4" s="41" t="s">
        <v>20</v>
      </c>
      <c r="M4" s="41" t="s">
        <v>23</v>
      </c>
      <c r="N4" s="41" t="s">
        <v>26</v>
      </c>
      <c r="O4" s="41" t="s">
        <v>24</v>
      </c>
      <c r="P4" s="41" t="s">
        <v>6</v>
      </c>
      <c r="Q4" s="41" t="s">
        <v>53</v>
      </c>
    </row>
    <row r="5" spans="1:17">
      <c r="A5" s="68">
        <v>1</v>
      </c>
      <c r="B5" s="69">
        <v>-6.4887504425149803E-2</v>
      </c>
      <c r="C5" s="69">
        <v>3.996672373835003E-2</v>
      </c>
      <c r="D5" s="69">
        <v>-0.1933119787171248</v>
      </c>
      <c r="E5" s="69">
        <v>-1.107125618164316E-2</v>
      </c>
      <c r="F5" s="69">
        <v>-7.3283706343891496E-3</v>
      </c>
      <c r="G5" s="69">
        <v>0.42449099637127319</v>
      </c>
      <c r="H5" s="69">
        <v>2.132706357981168E-3</v>
      </c>
      <c r="I5" s="69"/>
      <c r="J5" s="69">
        <v>-4.8112761104129953E-3</v>
      </c>
      <c r="K5" s="69">
        <v>1.8116594682678511</v>
      </c>
      <c r="L5" s="69">
        <v>-4.8112761104129953E-3</v>
      </c>
      <c r="M5" s="69"/>
      <c r="N5" s="69"/>
      <c r="O5" s="69"/>
      <c r="P5" s="69">
        <v>-3.6102372379841631E-2</v>
      </c>
      <c r="Q5" s="69">
        <v>0.17781144183422551</v>
      </c>
    </row>
    <row r="6" spans="1:17">
      <c r="A6" s="68">
        <v>2</v>
      </c>
      <c r="B6" s="69">
        <v>-5.6223194655683949E-2</v>
      </c>
      <c r="C6" s="69">
        <v>3.2221696922389131E-2</v>
      </c>
      <c r="D6" s="69">
        <v>-0.22706425381805731</v>
      </c>
      <c r="E6" s="69">
        <v>-7.8201561632186244E-3</v>
      </c>
      <c r="F6" s="69">
        <v>-7.5627310158919081E-3</v>
      </c>
      <c r="G6" s="69">
        <v>0.22848314508817111</v>
      </c>
      <c r="H6" s="69">
        <v>2.5363575217561048E-3</v>
      </c>
      <c r="I6" s="69"/>
      <c r="J6" s="69">
        <v>-4.144486710594324E-3</v>
      </c>
      <c r="K6" s="69">
        <v>1.893677754178642</v>
      </c>
      <c r="L6" s="69">
        <v>-4.144486710594324E-3</v>
      </c>
      <c r="M6" s="69"/>
      <c r="N6" s="69"/>
      <c r="O6" s="69"/>
      <c r="P6" s="69">
        <v>-3.001989933816409E-2</v>
      </c>
      <c r="Q6" s="69">
        <v>0.16544906775443213</v>
      </c>
    </row>
    <row r="7" spans="1:17">
      <c r="A7" s="68">
        <v>3</v>
      </c>
      <c r="B7" s="69">
        <v>-0.13524002480148969</v>
      </c>
      <c r="C7" s="69">
        <v>0.15968590616073131</v>
      </c>
      <c r="D7" s="69">
        <v>-0.15090825463485921</v>
      </c>
      <c r="E7" s="69">
        <v>0.92593001023163168</v>
      </c>
      <c r="F7" s="69">
        <v>-4.1670490095577451E-3</v>
      </c>
      <c r="G7" s="69">
        <v>0.54106880102555976</v>
      </c>
      <c r="H7" s="69">
        <v>1.6816617057555079E-3</v>
      </c>
      <c r="I7" s="69"/>
      <c r="J7" s="69">
        <v>0.18908690436177639</v>
      </c>
      <c r="K7" s="69">
        <v>3.170664117736854</v>
      </c>
      <c r="L7" s="69">
        <v>0.18908690436177639</v>
      </c>
      <c r="M7" s="69"/>
      <c r="N7" s="69"/>
      <c r="O7" s="69"/>
      <c r="P7" s="69">
        <v>5.0416012252758061E-2</v>
      </c>
      <c r="Q7" s="69">
        <v>0.44884590812644876</v>
      </c>
    </row>
    <row r="8" spans="1:17">
      <c r="A8" s="68">
        <v>4</v>
      </c>
      <c r="B8" s="69">
        <v>-0.16761237962706449</v>
      </c>
      <c r="C8" s="69">
        <v>0.16009720343921111</v>
      </c>
      <c r="D8" s="69">
        <v>-9.2785238535680152E-3</v>
      </c>
      <c r="E8" s="69">
        <v>0.96966483384916236</v>
      </c>
      <c r="F8" s="69">
        <v>-2.229195092243892E-3</v>
      </c>
      <c r="G8" s="69">
        <v>0.86383418015576252</v>
      </c>
      <c r="H8" s="69">
        <v>1.806112178229599E-3</v>
      </c>
      <c r="I8" s="69"/>
      <c r="J8" s="69">
        <v>0.2097671609907939</v>
      </c>
      <c r="K8" s="69">
        <v>3.253877040360222</v>
      </c>
      <c r="L8" s="69">
        <v>0.2097671609907939</v>
      </c>
      <c r="M8" s="69"/>
      <c r="N8" s="69"/>
      <c r="O8" s="69"/>
      <c r="P8" s="69">
        <v>6.9908268955164249E-2</v>
      </c>
      <c r="Q8" s="69">
        <v>0.50541835112240574</v>
      </c>
    </row>
    <row r="9" spans="1:17">
      <c r="A9" s="68">
        <v>5</v>
      </c>
      <c r="B9" s="69">
        <v>-0.25543376704217419</v>
      </c>
      <c r="C9" s="69">
        <v>0.14810492297616851</v>
      </c>
      <c r="D9" s="69">
        <v>0.30040131361978578</v>
      </c>
      <c r="E9" s="69">
        <v>1.1945746045425689</v>
      </c>
      <c r="F9" s="69">
        <v>1.6783776085975599E-3</v>
      </c>
      <c r="G9" s="69">
        <v>1.196939869181022</v>
      </c>
      <c r="H9" s="69">
        <v>1.832182244820048E-3</v>
      </c>
      <c r="I9" s="69"/>
      <c r="J9" s="69">
        <v>0.13851622307606801</v>
      </c>
      <c r="K9" s="69">
        <v>0.60066598596333243</v>
      </c>
      <c r="L9" s="69">
        <v>0.13851622307606801</v>
      </c>
      <c r="M9" s="69"/>
      <c r="N9" s="69"/>
      <c r="O9" s="69"/>
      <c r="P9" s="69">
        <v>6.6379181287262404E-2</v>
      </c>
      <c r="Q9" s="69">
        <v>0.32110682877577451</v>
      </c>
    </row>
    <row r="10" spans="1:17">
      <c r="A10" s="68">
        <v>6</v>
      </c>
      <c r="B10" s="69">
        <v>0.1125993030142996</v>
      </c>
      <c r="C10" s="69">
        <v>-1.8536171911517411E-2</v>
      </c>
      <c r="D10" s="69">
        <v>0.57770876097850143</v>
      </c>
      <c r="E10" s="69">
        <v>1.28880208440185</v>
      </c>
      <c r="F10" s="69">
        <v>-4.8181131717378034E-3</v>
      </c>
      <c r="G10" s="69">
        <v>0.47494392440826583</v>
      </c>
      <c r="H10" s="69">
        <v>1.568231137016096E-3</v>
      </c>
      <c r="I10" s="69"/>
      <c r="J10" s="69">
        <v>0.17235055251972031</v>
      </c>
      <c r="K10" s="69">
        <v>-8.0606149457271261</v>
      </c>
      <c r="L10" s="69">
        <v>0.17235055251972031</v>
      </c>
      <c r="M10" s="69"/>
      <c r="N10" s="69"/>
      <c r="O10" s="69"/>
      <c r="P10" s="69">
        <v>-1.7888455008642289E-2</v>
      </c>
      <c r="Q10" s="69">
        <v>-0.48195766153087727</v>
      </c>
    </row>
    <row r="11" spans="1:17">
      <c r="A11" s="68">
        <v>7</v>
      </c>
      <c r="B11" s="69">
        <v>-0.27829843291310702</v>
      </c>
      <c r="C11" s="69">
        <v>0.1638422566323848</v>
      </c>
      <c r="D11" s="69">
        <v>0.30432304086812462</v>
      </c>
      <c r="E11" s="69">
        <v>1.2120961732960991</v>
      </c>
      <c r="F11" s="69">
        <v>1.58669879014658E-3</v>
      </c>
      <c r="G11" s="69">
        <v>1.704038918941849</v>
      </c>
      <c r="H11" s="69">
        <v>1.8016356405778889E-3</v>
      </c>
      <c r="I11" s="69"/>
      <c r="J11" s="69">
        <v>0.15381256605984039</v>
      </c>
      <c r="K11" s="69">
        <v>0.4509603044153413</v>
      </c>
      <c r="L11" s="69">
        <v>0.15381256605984039</v>
      </c>
      <c r="M11" s="69"/>
      <c r="N11" s="69"/>
      <c r="O11" s="69"/>
      <c r="P11" s="69">
        <v>6.2806969849034375E-2</v>
      </c>
      <c r="Q11" s="69">
        <v>0.35734388160364827</v>
      </c>
    </row>
    <row r="12" spans="1:17">
      <c r="A12" s="68">
        <v>8</v>
      </c>
      <c r="B12" s="69">
        <v>-7.9222449872734815E-2</v>
      </c>
      <c r="C12" s="69">
        <v>3.0900092994465639E-2</v>
      </c>
      <c r="D12" s="69">
        <v>0.12814447930001069</v>
      </c>
      <c r="E12" s="69">
        <v>1.047225350891297</v>
      </c>
      <c r="F12" s="69">
        <v>-4.261476972954174E-3</v>
      </c>
      <c r="G12" s="69">
        <v>0.1827861695251875</v>
      </c>
      <c r="H12" s="69">
        <v>1.695406881854837E-3</v>
      </c>
      <c r="I12" s="69"/>
      <c r="J12" s="69">
        <v>0.21474845151692271</v>
      </c>
      <c r="K12" s="69">
        <v>-1.823223564977166</v>
      </c>
      <c r="L12" s="69">
        <v>0.21474845151692271</v>
      </c>
      <c r="M12" s="69"/>
      <c r="N12" s="69"/>
      <c r="O12" s="69"/>
      <c r="P12" s="69">
        <v>-2.0566867763083672E-2</v>
      </c>
      <c r="Q12" s="69">
        <v>-9.7296324508434062E-3</v>
      </c>
    </row>
    <row r="13" spans="1:17">
      <c r="A13" s="68">
        <v>9</v>
      </c>
      <c r="B13" s="69">
        <v>-0.10058109883462869</v>
      </c>
      <c r="C13" s="69">
        <v>0.2409989161255815</v>
      </c>
      <c r="D13" s="69">
        <v>-0.18906639650912949</v>
      </c>
      <c r="E13" s="69">
        <v>0.96200558254676394</v>
      </c>
      <c r="F13" s="69">
        <v>-2.7281307139488242E-3</v>
      </c>
      <c r="G13" s="69">
        <v>0.61866974842656419</v>
      </c>
      <c r="H13" s="69">
        <v>2.5068273655333181E-3</v>
      </c>
      <c r="I13" s="69"/>
      <c r="J13" s="69">
        <v>0.22218672923469299</v>
      </c>
      <c r="K13" s="69">
        <v>1.9719153419969699</v>
      </c>
      <c r="L13" s="69">
        <v>0.22218672923469299</v>
      </c>
      <c r="M13" s="69"/>
      <c r="N13" s="69"/>
      <c r="O13" s="69"/>
      <c r="P13" s="69">
        <v>5.7405037767604479E-2</v>
      </c>
      <c r="Q13" s="69">
        <v>0.36413629878551784</v>
      </c>
    </row>
    <row r="14" spans="1:17">
      <c r="A14" s="68">
        <v>10</v>
      </c>
      <c r="B14" s="69">
        <v>-0.50122104420667202</v>
      </c>
      <c r="C14" s="69">
        <v>0.14830126696523241</v>
      </c>
      <c r="D14" s="69">
        <v>8.7148451322973344E-2</v>
      </c>
      <c r="E14" s="69">
        <v>1.3012242441428781</v>
      </c>
      <c r="F14" s="69">
        <v>4.0016934495073174E-3</v>
      </c>
      <c r="G14" s="69">
        <v>4.2429347463610219</v>
      </c>
      <c r="H14" s="69">
        <v>2.800582998431595E-3</v>
      </c>
      <c r="I14" s="69"/>
      <c r="J14" s="69">
        <v>0.15746071736613301</v>
      </c>
      <c r="K14" s="69">
        <v>2.2377482776494082</v>
      </c>
      <c r="L14" s="69">
        <v>0.15746071736613301</v>
      </c>
      <c r="M14" s="69"/>
      <c r="N14" s="69"/>
      <c r="O14" s="69"/>
      <c r="P14" s="69">
        <v>0.1195943512169209</v>
      </c>
      <c r="Q14" s="69">
        <v>0.72340490951199699</v>
      </c>
    </row>
    <row r="15" spans="1:17">
      <c r="A15" s="68">
        <v>11</v>
      </c>
      <c r="B15" s="69">
        <v>-0.44051176055638308</v>
      </c>
      <c r="C15" s="69">
        <v>0.18333361009459381</v>
      </c>
      <c r="D15" s="69">
        <v>0.19123620847292261</v>
      </c>
      <c r="E15" s="69">
        <v>1.2966829903639749</v>
      </c>
      <c r="F15" s="69">
        <v>3.0687186695301052E-3</v>
      </c>
      <c r="G15" s="69">
        <v>1.4900796712192359</v>
      </c>
      <c r="H15" s="69">
        <v>2.0330034356978478E-3</v>
      </c>
      <c r="I15" s="69"/>
      <c r="J15" s="69">
        <v>0.16111843175044371</v>
      </c>
      <c r="K15" s="69">
        <v>2.264951643543208</v>
      </c>
      <c r="L15" s="69">
        <v>0.16111843175044371</v>
      </c>
      <c r="M15" s="69"/>
      <c r="N15" s="69"/>
      <c r="O15" s="69"/>
      <c r="P15" s="69">
        <v>0.16167012255267429</v>
      </c>
      <c r="Q15" s="69">
        <v>0.49770737011784932</v>
      </c>
    </row>
    <row r="16" spans="1:17">
      <c r="A16" s="68">
        <v>12</v>
      </c>
      <c r="B16" s="69">
        <v>0.2039426294943282</v>
      </c>
      <c r="C16" s="69">
        <v>0.32535759908591722</v>
      </c>
      <c r="D16" s="69">
        <v>0.25614961464749519</v>
      </c>
      <c r="E16" s="69">
        <v>1.8822514752666679</v>
      </c>
      <c r="F16" s="69">
        <v>3.5224974826893567E-2</v>
      </c>
      <c r="G16" s="69">
        <v>1.525859836632782</v>
      </c>
      <c r="H16" s="69">
        <v>5.2540589785822229E-3</v>
      </c>
      <c r="I16" s="69"/>
      <c r="J16" s="69">
        <v>0.1314940966067206</v>
      </c>
      <c r="K16" s="69">
        <v>1.9318710186026919</v>
      </c>
      <c r="L16" s="69">
        <v>0.1314940966067206</v>
      </c>
      <c r="M16" s="69"/>
      <c r="N16" s="69"/>
      <c r="O16" s="69"/>
      <c r="P16" s="69">
        <v>0.1906922631177779</v>
      </c>
      <c r="Q16" s="69">
        <v>0.60178106035150702</v>
      </c>
    </row>
    <row r="17" spans="1:17">
      <c r="A17" s="68">
        <v>13</v>
      </c>
      <c r="B17" s="69">
        <v>1.2549565844427121E-2</v>
      </c>
      <c r="C17" s="69">
        <v>0.33506518095837962</v>
      </c>
      <c r="D17" s="69">
        <v>0.28054425360506652</v>
      </c>
      <c r="E17" s="69">
        <v>2.15918764061071</v>
      </c>
      <c r="F17" s="69">
        <v>2.929618985114325E-2</v>
      </c>
      <c r="G17" s="69">
        <v>1.049149308396967</v>
      </c>
      <c r="H17" s="69">
        <v>4.9111173876112257E-3</v>
      </c>
      <c r="I17" s="69"/>
      <c r="J17" s="69">
        <v>0.1198380110274903</v>
      </c>
      <c r="K17" s="69">
        <v>1.9072446427444301</v>
      </c>
      <c r="L17" s="69">
        <v>0.1198380110274903</v>
      </c>
      <c r="M17" s="69"/>
      <c r="N17" s="69"/>
      <c r="O17" s="69"/>
      <c r="P17" s="69">
        <v>0.16597954242229879</v>
      </c>
      <c r="Q17" s="69">
        <v>0.5621457694432741</v>
      </c>
    </row>
    <row r="18" spans="1:17">
      <c r="A18" s="68">
        <v>14</v>
      </c>
      <c r="B18" s="69">
        <v>1.0238980352944109</v>
      </c>
      <c r="C18" s="69">
        <v>0.1313560422400975</v>
      </c>
      <c r="D18" s="69">
        <v>0.1269399230496018</v>
      </c>
      <c r="E18" s="69">
        <v>1.403889232001672</v>
      </c>
      <c r="F18" s="69">
        <v>2.466684430469291E-2</v>
      </c>
      <c r="G18" s="69">
        <v>0.73403742956102269</v>
      </c>
      <c r="H18" s="69">
        <v>2.352860533925027E-3</v>
      </c>
      <c r="I18" s="69"/>
      <c r="J18" s="69">
        <v>1.4781490424937579E-2</v>
      </c>
      <c r="K18" s="69">
        <v>-0.43730688132849821</v>
      </c>
      <c r="L18" s="69">
        <v>1.4781490424937579E-2</v>
      </c>
      <c r="M18" s="69"/>
      <c r="N18" s="69"/>
      <c r="O18" s="69"/>
      <c r="P18" s="69">
        <v>7.0306262223167937E-2</v>
      </c>
      <c r="Q18" s="69">
        <v>0.28270024806636074</v>
      </c>
    </row>
    <row r="19" spans="1:17">
      <c r="A19" s="68">
        <v>15</v>
      </c>
      <c r="B19" s="69">
        <v>0.96788776567324153</v>
      </c>
      <c r="C19" s="69">
        <v>0.15301092765454741</v>
      </c>
      <c r="D19" s="69">
        <v>0.1237140712895092</v>
      </c>
      <c r="E19" s="69">
        <v>1.400628154653377</v>
      </c>
      <c r="F19" s="69">
        <v>2.563129666357573E-2</v>
      </c>
      <c r="G19" s="69">
        <v>0.75975496744034909</v>
      </c>
      <c r="H19" s="69">
        <v>2.3623667466094811E-3</v>
      </c>
      <c r="I19" s="69"/>
      <c r="J19" s="69">
        <v>1.4409006295712909E-2</v>
      </c>
      <c r="K19" s="69">
        <v>-0.39802486400334869</v>
      </c>
      <c r="L19" s="69">
        <v>1.4409006295712909E-2</v>
      </c>
      <c r="M19" s="69"/>
      <c r="N19" s="69"/>
      <c r="O19" s="69"/>
      <c r="P19" s="69">
        <v>7.6844870767972515E-2</v>
      </c>
      <c r="Q19" s="69">
        <v>0.2855115972252053</v>
      </c>
    </row>
    <row r="20" spans="1:17">
      <c r="A20" s="68">
        <v>16</v>
      </c>
      <c r="B20" s="69">
        <v>0.82869802362380041</v>
      </c>
      <c r="C20" s="69">
        <v>0.19250193340238539</v>
      </c>
      <c r="D20" s="69">
        <v>0.23143750429572671</v>
      </c>
      <c r="E20" s="69">
        <v>1.403958814487124</v>
      </c>
      <c r="F20" s="69">
        <v>2.7172820494082879E-2</v>
      </c>
      <c r="G20" s="69">
        <v>0.97808335485208442</v>
      </c>
      <c r="H20" s="69">
        <v>2.670302906301309E-3</v>
      </c>
      <c r="I20" s="69"/>
      <c r="J20" s="69">
        <v>2.129960267094037E-2</v>
      </c>
      <c r="K20" s="69">
        <v>-0.31622626071023668</v>
      </c>
      <c r="L20" s="69">
        <v>2.129960267094037E-2</v>
      </c>
      <c r="M20" s="69"/>
      <c r="N20" s="69"/>
      <c r="O20" s="69"/>
      <c r="P20" s="69">
        <v>8.6555281633631923E-2</v>
      </c>
      <c r="Q20" s="69">
        <v>0.31613190730243462</v>
      </c>
    </row>
    <row r="21" spans="1:17">
      <c r="A21" s="68">
        <v>17</v>
      </c>
      <c r="B21" s="69">
        <v>1.197241530659451</v>
      </c>
      <c r="C21" s="69">
        <v>1.9518584485010291E-2</v>
      </c>
      <c r="D21" s="69">
        <v>-3.5992510902699767E-2</v>
      </c>
      <c r="E21" s="69">
        <v>0.20206135506371811</v>
      </c>
      <c r="F21" s="69">
        <v>9.152838658333734E-2</v>
      </c>
      <c r="G21" s="69">
        <v>0.40989020670862858</v>
      </c>
      <c r="H21" s="69">
        <v>2.5345982291938409E-3</v>
      </c>
      <c r="I21" s="69"/>
      <c r="J21" s="69">
        <v>2.5566647442764719E-2</v>
      </c>
      <c r="K21" s="69">
        <v>0.29115270288784989</v>
      </c>
      <c r="L21" s="69">
        <v>2.5566647442764719E-2</v>
      </c>
      <c r="M21" s="69"/>
      <c r="N21" s="69"/>
      <c r="O21" s="69"/>
      <c r="P21" s="69">
        <v>-1.184810574980091E-2</v>
      </c>
      <c r="Q21" s="69">
        <v>0.20156545844092888</v>
      </c>
    </row>
    <row r="22" spans="1:17">
      <c r="A22" s="68">
        <v>18</v>
      </c>
      <c r="B22" s="69">
        <v>7.5718599109544635E-2</v>
      </c>
      <c r="C22" s="69">
        <v>3.7087150187958287E-2</v>
      </c>
      <c r="D22" s="69">
        <v>-3.3390611155516857E-2</v>
      </c>
      <c r="E22" s="69">
        <v>0.1795346956956016</v>
      </c>
      <c r="F22" s="69">
        <v>3.276731324813795E-3</v>
      </c>
      <c r="G22" s="69">
        <v>0.39074885533623188</v>
      </c>
      <c r="H22" s="69">
        <v>2.6707092479106142E-3</v>
      </c>
      <c r="I22" s="69"/>
      <c r="J22" s="69">
        <v>3.8963003489389143E-2</v>
      </c>
      <c r="K22" s="69">
        <v>0.31449494230464631</v>
      </c>
      <c r="L22" s="69">
        <v>3.8963003489389143E-2</v>
      </c>
      <c r="M22" s="69"/>
      <c r="N22" s="69"/>
      <c r="O22" s="69"/>
      <c r="P22" s="69">
        <v>9.8498952936071776E-3</v>
      </c>
      <c r="Q22" s="69">
        <v>9.6174270393052333E-2</v>
      </c>
    </row>
    <row r="23" spans="1:17">
      <c r="A23" s="68">
        <v>19</v>
      </c>
      <c r="B23" s="69">
        <v>-3.0527269237943879E-2</v>
      </c>
      <c r="C23" s="69">
        <v>3.1582968369451327E-2</v>
      </c>
      <c r="D23" s="69">
        <v>-3.8424633107687747E-2</v>
      </c>
      <c r="E23" s="69">
        <v>0.18858225643069801</v>
      </c>
      <c r="F23" s="69">
        <v>2.341058663481525E-3</v>
      </c>
      <c r="G23" s="69">
        <v>0.39967504220310052</v>
      </c>
      <c r="H23" s="69">
        <v>2.6188070769456052E-3</v>
      </c>
      <c r="I23" s="69"/>
      <c r="J23" s="69">
        <v>5.9470093797580989E-2</v>
      </c>
      <c r="K23" s="69">
        <v>0.32032960211394268</v>
      </c>
      <c r="L23" s="69">
        <v>5.9470093797580989E-2</v>
      </c>
      <c r="M23" s="69"/>
      <c r="N23" s="69"/>
      <c r="O23" s="69"/>
      <c r="P23" s="69">
        <v>6.4440472605920849E-3</v>
      </c>
      <c r="Q23" s="69">
        <v>9.1051097033431075E-2</v>
      </c>
    </row>
    <row r="24" spans="1:17">
      <c r="A24" s="68">
        <v>20</v>
      </c>
      <c r="B24" s="69">
        <v>-2.490832901171048E-2</v>
      </c>
      <c r="C24" s="69">
        <v>3.2372056335400017E-2</v>
      </c>
      <c r="D24" s="69">
        <v>-4.5912277138734157E-2</v>
      </c>
      <c r="E24" s="69">
        <v>0.1977803067493204</v>
      </c>
      <c r="F24" s="69">
        <v>2.2178454746797972E-3</v>
      </c>
      <c r="G24" s="69">
        <v>0.37059344342898293</v>
      </c>
      <c r="H24" s="69">
        <v>2.591998444676581E-3</v>
      </c>
      <c r="I24" s="69"/>
      <c r="J24" s="69">
        <v>7.9563753823888902E-2</v>
      </c>
      <c r="K24" s="69">
        <v>0.32091519837873161</v>
      </c>
      <c r="L24" s="69">
        <v>7.9563753823888902E-2</v>
      </c>
      <c r="M24" s="69"/>
      <c r="N24" s="69"/>
      <c r="O24" s="69"/>
      <c r="P24" s="69">
        <v>7.8990969711248398E-3</v>
      </c>
      <c r="Q24" s="69">
        <v>9.2970622480022649E-2</v>
      </c>
    </row>
    <row r="25" spans="1:17">
      <c r="A25" s="68">
        <v>21</v>
      </c>
      <c r="B25" s="69">
        <v>-2.3873751680618411E-2</v>
      </c>
      <c r="C25" s="69">
        <v>3.1899491237684839E-2</v>
      </c>
      <c r="D25" s="69">
        <v>-4.82211739819952E-2</v>
      </c>
      <c r="E25" s="69">
        <v>0.204216731195215</v>
      </c>
      <c r="F25" s="69">
        <v>1.9045379038635469E-3</v>
      </c>
      <c r="G25" s="69">
        <v>0.35653129303651943</v>
      </c>
      <c r="H25" s="69">
        <v>2.5912913980150232E-3</v>
      </c>
      <c r="I25" s="69"/>
      <c r="J25" s="69">
        <v>9.8650529253763261E-2</v>
      </c>
      <c r="K25" s="69">
        <v>0.31792662364946828</v>
      </c>
      <c r="L25" s="69">
        <v>9.8650529253763261E-2</v>
      </c>
      <c r="M25" s="69"/>
      <c r="N25" s="69"/>
      <c r="O25" s="69"/>
      <c r="P25" s="69">
        <v>5.985605081409686E-3</v>
      </c>
      <c r="Q25" s="69">
        <v>9.5114700577008063E-2</v>
      </c>
    </row>
    <row r="26" spans="1:17">
      <c r="A26" s="68">
        <v>22</v>
      </c>
      <c r="B26" s="69">
        <v>-2.187423095225691E-2</v>
      </c>
      <c r="C26" s="69">
        <v>3.1613795459544673E-2</v>
      </c>
      <c r="D26" s="69">
        <v>-5.0015913984911509E-2</v>
      </c>
      <c r="E26" s="69">
        <v>0.20651328659337209</v>
      </c>
      <c r="F26" s="69">
        <v>2.459345612903667E-3</v>
      </c>
      <c r="G26" s="69">
        <v>0.3430921170151115</v>
      </c>
      <c r="H26" s="69">
        <v>2.5841176435721131E-3</v>
      </c>
      <c r="I26" s="69"/>
      <c r="J26" s="69">
        <v>9.995988464518886E-2</v>
      </c>
      <c r="K26" s="69">
        <v>0.31701944921773739</v>
      </c>
      <c r="L26" s="69">
        <v>9.995988464518886E-2</v>
      </c>
      <c r="M26" s="69"/>
      <c r="N26" s="69"/>
      <c r="O26" s="69"/>
      <c r="P26" s="69">
        <v>4.9388475887012792E-3</v>
      </c>
      <c r="Q26" s="69">
        <v>9.4204598498559292E-2</v>
      </c>
    </row>
    <row r="27" spans="1:17">
      <c r="A27" s="68">
        <v>23</v>
      </c>
      <c r="B27" s="69">
        <v>-2.168442175277218E-2</v>
      </c>
      <c r="C27" s="69">
        <v>3.112042954601598E-2</v>
      </c>
      <c r="D27" s="69">
        <v>-4.988386970477645E-2</v>
      </c>
      <c r="E27" s="69">
        <v>0.2070373052240205</v>
      </c>
      <c r="F27" s="69">
        <v>2.4842415704809692E-3</v>
      </c>
      <c r="G27" s="69">
        <v>0.34543415347032419</v>
      </c>
      <c r="H27" s="69">
        <v>2.58840151052757E-3</v>
      </c>
      <c r="I27" s="69"/>
      <c r="J27" s="69">
        <v>9.3657477814315229E-2</v>
      </c>
      <c r="K27" s="69">
        <v>0.31680397653778408</v>
      </c>
      <c r="L27" s="69">
        <v>9.3657477814315229E-2</v>
      </c>
      <c r="M27" s="69"/>
      <c r="N27" s="69"/>
      <c r="O27" s="69"/>
      <c r="P27" s="69">
        <v>4.9648510537178324E-3</v>
      </c>
      <c r="Q27" s="69">
        <v>9.3289093007632093E-2</v>
      </c>
    </row>
    <row r="28" spans="1:17">
      <c r="A28" s="68">
        <v>24</v>
      </c>
      <c r="B28" s="69">
        <v>-2.168442175277218E-2</v>
      </c>
      <c r="C28" s="69">
        <v>3.112042954601598E-2</v>
      </c>
      <c r="D28" s="69">
        <v>-4.988386970477645E-2</v>
      </c>
      <c r="E28" s="69">
        <v>0.2070373052240205</v>
      </c>
      <c r="F28" s="69">
        <v>2.4842415704809692E-3</v>
      </c>
      <c r="G28" s="69">
        <v>0.34543415347032419</v>
      </c>
      <c r="H28" s="69">
        <v>2.58840151052757E-3</v>
      </c>
      <c r="I28" s="69">
        <v>-0.1161526734250536</v>
      </c>
      <c r="J28" s="69">
        <v>9.3657477814315229E-2</v>
      </c>
      <c r="K28" s="69">
        <v>0.31680397653778408</v>
      </c>
      <c r="L28" s="69">
        <v>1.726639316742099E-3</v>
      </c>
      <c r="M28" s="69">
        <v>6.8155464133290725E-2</v>
      </c>
      <c r="N28" s="69">
        <v>2.1999999999999999E-2</v>
      </c>
      <c r="O28" s="69">
        <v>1.0880000000000001</v>
      </c>
      <c r="P28" s="69">
        <v>4.9648510537178324E-3</v>
      </c>
      <c r="Q28" s="69">
        <v>0.13308346501964113</v>
      </c>
    </row>
    <row r="29" spans="1:17">
      <c r="A29" s="68">
        <v>25</v>
      </c>
      <c r="B29" s="69"/>
      <c r="C29" s="69">
        <v>4.8134588703591281E-2</v>
      </c>
      <c r="D29" s="69">
        <v>-1.1337068249494221E-3</v>
      </c>
      <c r="E29" s="69">
        <v>0.17971051415975789</v>
      </c>
      <c r="F29" s="69">
        <v>1.669925201793797E-3</v>
      </c>
      <c r="G29" s="69">
        <v>0.75627745069806573</v>
      </c>
      <c r="H29" s="69">
        <v>2.858157161546325E-3</v>
      </c>
      <c r="I29" s="69">
        <v>-0.1407908750974079</v>
      </c>
      <c r="J29" s="69">
        <v>-5.7019267597915348E-3</v>
      </c>
      <c r="K29" s="69">
        <v>-0.25702616251470539</v>
      </c>
      <c r="L29" s="69">
        <v>0.80065023200675778</v>
      </c>
      <c r="M29" s="69">
        <v>8.9722310835896865E-2</v>
      </c>
      <c r="N29" s="69">
        <v>1.596185731995652E-3</v>
      </c>
      <c r="O29" s="69">
        <v>1.187032189527516</v>
      </c>
      <c r="P29" s="69">
        <v>1.8843721813655831E-2</v>
      </c>
      <c r="Q29" s="69">
        <v>0.19156018604598021</v>
      </c>
    </row>
    <row r="30" spans="1:17">
      <c r="A30" s="68">
        <v>26</v>
      </c>
      <c r="B30" s="69"/>
      <c r="C30" s="69">
        <v>2.6525886842465589E-2</v>
      </c>
      <c r="D30" s="69">
        <v>0.20922630358303321</v>
      </c>
      <c r="E30" s="69">
        <v>3.8461418326846117E-2</v>
      </c>
      <c r="F30" s="69">
        <v>2.5466320547230901E-4</v>
      </c>
      <c r="G30" s="69">
        <v>9.0094882272995044E-2</v>
      </c>
      <c r="H30" s="69">
        <v>7.4305191345686765E-4</v>
      </c>
      <c r="I30" s="69">
        <v>9.9313112844627276E-3</v>
      </c>
      <c r="J30" s="69">
        <v>1.5982630685555689E-3</v>
      </c>
      <c r="K30" s="69">
        <v>-1.5743069524937089E-2</v>
      </c>
      <c r="L30" s="69">
        <v>0.49404707944813692</v>
      </c>
      <c r="M30" s="69">
        <v>6.7978199118482005E-2</v>
      </c>
      <c r="N30" s="69"/>
      <c r="O30" s="69">
        <v>0.49176007405762762</v>
      </c>
      <c r="P30" s="69">
        <v>1.241987306181629E-2</v>
      </c>
      <c r="Q30" s="69">
        <v>0.10979214897372411</v>
      </c>
    </row>
    <row r="31" spans="1:17">
      <c r="A31" s="68">
        <v>27</v>
      </c>
      <c r="B31" s="69"/>
      <c r="C31" s="69">
        <v>2.4475017868941989E-2</v>
      </c>
      <c r="D31" s="69">
        <v>0.21327611993850629</v>
      </c>
      <c r="E31" s="69">
        <v>6.2190475424162207E-2</v>
      </c>
      <c r="F31" s="69">
        <v>2.9839557773858561E-4</v>
      </c>
      <c r="G31" s="69">
        <v>0.16665784147182511</v>
      </c>
      <c r="H31" s="69">
        <v>6.740597763530505E-4</v>
      </c>
      <c r="I31" s="69">
        <v>-5.6314762853975499E-2</v>
      </c>
      <c r="J31" s="69">
        <v>3.1963937062066061E-4</v>
      </c>
      <c r="K31" s="69">
        <v>-1.6535983848457472E-2</v>
      </c>
      <c r="L31" s="69">
        <v>0.74113119617429346</v>
      </c>
      <c r="M31" s="69">
        <v>3.774790415697022E-2</v>
      </c>
      <c r="N31" s="69">
        <v>-7.3288324855330764E-4</v>
      </c>
      <c r="O31" s="69">
        <v>0.48748036574407988</v>
      </c>
      <c r="P31" s="69">
        <v>1.401108858678478E-2</v>
      </c>
      <c r="Q31" s="69">
        <v>0.11961989100994928</v>
      </c>
    </row>
    <row r="32" spans="1:17">
      <c r="A32" s="68">
        <v>28</v>
      </c>
      <c r="B32" s="69"/>
      <c r="C32" s="69">
        <v>2.4475017868941989E-2</v>
      </c>
      <c r="D32" s="69">
        <v>0.21327611993850629</v>
      </c>
      <c r="E32" s="69">
        <v>6.2190475424162207E-2</v>
      </c>
      <c r="F32" s="69">
        <v>2.9839557773858561E-4</v>
      </c>
      <c r="G32" s="69">
        <v>0.16665784147182511</v>
      </c>
      <c r="H32" s="69">
        <v>6.740597763530505E-4</v>
      </c>
      <c r="I32" s="69">
        <v>-5.6314762853975499E-2</v>
      </c>
      <c r="J32" s="69">
        <v>3.1963937062066061E-4</v>
      </c>
      <c r="K32" s="69">
        <v>-1.6535983848457472E-2</v>
      </c>
      <c r="L32" s="69">
        <v>0.74113119617429346</v>
      </c>
      <c r="M32" s="69">
        <v>3.774790415697022E-2</v>
      </c>
      <c r="N32" s="69">
        <v>-7.3288324855330764E-4</v>
      </c>
      <c r="O32" s="69">
        <v>0.48748036574407988</v>
      </c>
      <c r="P32" s="69">
        <v>1.401108858678478E-2</v>
      </c>
      <c r="Q32" s="69">
        <v>0.11961989100994928</v>
      </c>
    </row>
    <row r="33" spans="1:17">
      <c r="A33" s="68">
        <v>29</v>
      </c>
      <c r="B33" s="69"/>
      <c r="C33" s="69">
        <v>1.510638022852436E-2</v>
      </c>
      <c r="D33" s="69">
        <v>3.3156877614277458E-3</v>
      </c>
      <c r="E33" s="69">
        <v>8.6070029877966026E-2</v>
      </c>
      <c r="F33" s="69">
        <v>6.019619793376801E-4</v>
      </c>
      <c r="G33" s="69">
        <v>8.8105661136718916E-2</v>
      </c>
      <c r="H33" s="69">
        <v>7.075312374357056E-4</v>
      </c>
      <c r="I33" s="69">
        <v>-4.8427753856712698E-2</v>
      </c>
      <c r="J33" s="69">
        <v>1.023551816612713E-4</v>
      </c>
      <c r="K33" s="69">
        <v>-2.1392025877221769E-2</v>
      </c>
      <c r="L33" s="69">
        <v>0.45413795706211219</v>
      </c>
      <c r="M33" s="69">
        <v>2.608299854792951E-2</v>
      </c>
      <c r="N33" s="69">
        <v>-2.5372114745903358E-4</v>
      </c>
      <c r="O33" s="69">
        <v>0.71390958446775732</v>
      </c>
      <c r="P33" s="69">
        <v>3.7893658992498012E-3</v>
      </c>
      <c r="Q33" s="69">
        <v>9.4418286607051913E-2</v>
      </c>
    </row>
    <row r="34" spans="1:17">
      <c r="A34" s="68">
        <v>30</v>
      </c>
      <c r="B34" s="69"/>
      <c r="C34" s="69">
        <v>1.546748983838795E-2</v>
      </c>
      <c r="D34" s="69">
        <v>7.1413313477583951E-4</v>
      </c>
      <c r="E34" s="69">
        <v>8.7753137974066323E-2</v>
      </c>
      <c r="F34" s="69">
        <v>1.1031580643462179E-3</v>
      </c>
      <c r="G34" s="69">
        <v>9.17496709970365E-2</v>
      </c>
      <c r="H34" s="69">
        <v>6.7687732704144199E-4</v>
      </c>
      <c r="I34" s="69">
        <v>-4.9821184171017607E-2</v>
      </c>
      <c r="J34" s="69">
        <v>8.8600053214271882E-5</v>
      </c>
      <c r="K34" s="69">
        <v>-1.8766777079700061E-2</v>
      </c>
      <c r="L34" s="69">
        <v>0.75046319817040352</v>
      </c>
      <c r="M34" s="69">
        <v>2.5832727516394809E-2</v>
      </c>
      <c r="N34" s="69">
        <v>-1.2489705840036209E-3</v>
      </c>
      <c r="O34" s="69">
        <v>0.90796865382773095</v>
      </c>
      <c r="P34" s="69">
        <v>3.4784146983158782E-3</v>
      </c>
      <c r="Q34" s="69">
        <v>0.12967565212621374</v>
      </c>
    </row>
    <row r="35" spans="1:17">
      <c r="A35" s="68">
        <v>31</v>
      </c>
      <c r="B35" s="69"/>
      <c r="C35" s="69">
        <v>1.5256249617653501E-2</v>
      </c>
      <c r="D35" s="69">
        <v>1.2030031854303369E-3</v>
      </c>
      <c r="E35" s="69">
        <v>8.8771698820751838E-2</v>
      </c>
      <c r="F35" s="69">
        <v>1.2527003092557109E-3</v>
      </c>
      <c r="G35" s="69">
        <v>9.7327249898275098E-2</v>
      </c>
      <c r="H35" s="69">
        <v>7.1244169101067182E-4</v>
      </c>
      <c r="I35" s="69">
        <v>-5.1660125689952763E-2</v>
      </c>
      <c r="J35" s="69">
        <v>6.552681866031989E-4</v>
      </c>
      <c r="K35" s="69">
        <v>-2.217666919306879E-2</v>
      </c>
      <c r="L35" s="69">
        <v>0.83824443274675098</v>
      </c>
      <c r="M35" s="69">
        <v>2.653879512045193E-2</v>
      </c>
      <c r="N35" s="69">
        <v>-1.931609943655577E-3</v>
      </c>
      <c r="O35" s="69">
        <v>0.92605960745642779</v>
      </c>
      <c r="P35" s="69">
        <v>2.466544942623934E-3</v>
      </c>
      <c r="Q35" s="69">
        <v>0.13733711336775414</v>
      </c>
    </row>
    <row r="36" spans="1:17">
      <c r="A36" s="68">
        <v>32</v>
      </c>
      <c r="B36" s="69"/>
      <c r="C36" s="69">
        <v>1.4945601901996239E-2</v>
      </c>
      <c r="D36" s="69">
        <v>1.102357861504929E-3</v>
      </c>
      <c r="E36" s="69">
        <v>9.1300807164587452E-2</v>
      </c>
      <c r="F36" s="69">
        <v>1.2882479993044111E-3</v>
      </c>
      <c r="G36" s="69">
        <v>0.1057035627845546</v>
      </c>
      <c r="H36" s="69">
        <v>7.0148535260475806E-4</v>
      </c>
      <c r="I36" s="69">
        <v>-4.7283126422157422E-2</v>
      </c>
      <c r="J36" s="69">
        <v>7.4929987872648083E-4</v>
      </c>
      <c r="K36" s="69">
        <v>-2.2245149987860639E-2</v>
      </c>
      <c r="L36" s="69">
        <v>0.86213949039673887</v>
      </c>
      <c r="M36" s="69">
        <v>2.6272923992381791E-2</v>
      </c>
      <c r="N36" s="69">
        <v>-2.11810820009505E-3</v>
      </c>
      <c r="O36" s="69">
        <v>0.84227959967176858</v>
      </c>
      <c r="P36" s="69">
        <v>2.0802858745915839E-3</v>
      </c>
      <c r="Q36" s="69">
        <v>0.13406551987633192</v>
      </c>
    </row>
    <row r="37" spans="1:17">
      <c r="A37" s="68">
        <v>33</v>
      </c>
      <c r="B37" s="69"/>
      <c r="C37" s="69">
        <v>1.367745468265155E-2</v>
      </c>
      <c r="D37" s="69">
        <v>1.4194890318261399E-3</v>
      </c>
      <c r="E37" s="69">
        <v>0.104509829498645</v>
      </c>
      <c r="F37" s="69">
        <v>1.354358410987404E-3</v>
      </c>
      <c r="G37" s="69">
        <v>0.1516989991663405</v>
      </c>
      <c r="H37" s="69">
        <v>6.2923372681345738E-4</v>
      </c>
      <c r="I37" s="69">
        <v>-2.696219392954808E-2</v>
      </c>
      <c r="J37" s="69">
        <v>1.042601538106901E-3</v>
      </c>
      <c r="K37" s="69">
        <v>-2.264337602917443E-2</v>
      </c>
      <c r="L37" s="69">
        <v>0.97818482352350777</v>
      </c>
      <c r="M37" s="69">
        <v>2.5418564363305831E-2</v>
      </c>
      <c r="N37" s="69">
        <v>-2.6406619832060221E-3</v>
      </c>
      <c r="O37" s="69">
        <v>0.6319445957895381</v>
      </c>
      <c r="P37" s="69">
        <v>1.151590956858657E-5</v>
      </c>
      <c r="Q37" s="69">
        <v>0.13268894526424019</v>
      </c>
    </row>
    <row r="38" spans="1:17">
      <c r="A38" s="68" t="s">
        <v>53</v>
      </c>
      <c r="B38" s="69">
        <v>9.1614640474597567E-2</v>
      </c>
      <c r="C38" s="69">
        <v>8.6987475763610725E-2</v>
      </c>
      <c r="D38" s="69">
        <v>6.450887460139218E-2</v>
      </c>
      <c r="E38" s="69">
        <v>0.63099852750872187</v>
      </c>
      <c r="F38" s="69">
        <v>7.1530528205291733E-3</v>
      </c>
      <c r="G38" s="69">
        <v>0.65729780279254468</v>
      </c>
      <c r="H38" s="69">
        <v>2.0936556680202288E-3</v>
      </c>
      <c r="I38" s="69">
        <v>-5.8379614701533834E-2</v>
      </c>
      <c r="J38" s="69">
        <v>7.5775054213657864E-2</v>
      </c>
      <c r="K38" s="69">
        <v>0.38067334401324049</v>
      </c>
      <c r="L38" s="69">
        <v>0.27483641867781256</v>
      </c>
      <c r="M38" s="69">
        <v>4.3149779194207386E-2</v>
      </c>
      <c r="N38" s="69">
        <v>1.5485941529410814E-3</v>
      </c>
      <c r="O38" s="69">
        <v>0.77639150362865261</v>
      </c>
      <c r="P38" s="69">
        <v>3.5705804772212059E-2</v>
      </c>
      <c r="Q38" s="69">
        <v>0.2110770884412915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Convergence</vt:lpstr>
      <vt:lpstr>NormConvergence2</vt:lpstr>
      <vt:lpstr>MeanConvergence1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A.Jain</dc:creator>
  <cp:lastModifiedBy>A.Jain</cp:lastModifiedBy>
  <dcterms:created xsi:type="dcterms:W3CDTF">2020-05-21T21:01:00Z</dcterms:created>
  <dcterms:modified xsi:type="dcterms:W3CDTF">2020-05-30T20:54:31Z</dcterms:modified>
</cp:coreProperties>
</file>