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hidePivotFieldList="1" defaultThemeVersion="202300"/>
  <mc:AlternateContent xmlns:mc="http://schemas.openxmlformats.org/markup-compatibility/2006">
    <mc:Choice Requires="x15">
      <x15ac:absPath xmlns:x15ac="http://schemas.microsoft.com/office/spreadsheetml/2010/11/ac" url="/Users/ajaiupadhyaya/Desktop/"/>
    </mc:Choice>
  </mc:AlternateContent>
  <xr:revisionPtr revIDLastSave="0" documentId="13_ncr:1_{43048EA8-AE6D-8A42-8D55-99BED21ECAD4}" xr6:coauthVersionLast="47" xr6:coauthVersionMax="47" xr10:uidLastSave="{00000000-0000-0000-0000-000000000000}"/>
  <bookViews>
    <workbookView xWindow="20620" yWindow="1040" windowWidth="20340" windowHeight="24440" xr2:uid="{58A6CEBF-7990-BC41-97C9-DBF488909C0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G2" i="2"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F2" i="2" a="1"/>
  <c r="F2"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B2" i="2" a="1"/>
  <c r="B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B66" i="2" a="1"/>
  <c r="B66" i="2" s="1"/>
  <c r="B67" i="2" a="1"/>
  <c r="B6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8"/>
        </ext>
      </extLst>
    </bk>
    <bk>
      <extLst>
        <ext uri="{3e2802c4-a4d2-4d8b-9148-e3be6c30e623}">
          <xlrd:rvb i="39"/>
        </ext>
      </extLst>
    </bk>
    <bk>
      <extLst>
        <ext uri="{3e2802c4-a4d2-4d8b-9148-e3be6c30e623}">
          <xlrd:rvb i="42"/>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<sst xmlns="http://schemas.openxmlformats.org/spreadsheetml/2006/main" count="15" uniqueCount="15">
  <si>
    <t>Ticker</t>
  </si>
  <si>
    <t>Entry Price</t>
  </si>
  <si>
    <t>Shares</t>
  </si>
  <si>
    <t>Price</t>
  </si>
  <si>
    <t>P/E</t>
  </si>
  <si>
    <t>52 week high</t>
  </si>
  <si>
    <t>Change (%)</t>
  </si>
  <si>
    <t>Industry</t>
  </si>
  <si>
    <t>52 week low</t>
  </si>
  <si>
    <t>Volume average</t>
  </si>
  <si>
    <t>Date</t>
  </si>
  <si>
    <t>Total Invested</t>
  </si>
  <si>
    <t>Current Value</t>
  </si>
  <si>
    <t>Gain/Loss %</t>
  </si>
  <si>
    <t>Sector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</si>
</sst>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3" formatCode="_(* #,##0.00_);_(* \(#,##0.00\);_(* &quot;-&quot;??_);_(@_)"/>
    <numFmt numFmtId="164" formatCode="_([$$-409]* #,##0.00_);_([$$-409]* \(#,##0.00\);_([$$-409]* &quot;-&quot;??_);_(@_)"/>
    <numFmt numFmtId="165" formatCode="_ [$CHF-100C]\ * #,##0.00_ ;_ [$CHF-100C]\ * \-#,##0.00_ ;_ [$CHF-100C]\ * &quot;-&quot;??_ ;_ @_ "/>
    <numFmt numFmtId="172" formatCode="&quot;$&quot;#,##0.00"/>
  </numFmts>
  <fonts count="3" x14ac:knownFonts="1">
    <font>
      <sz val="12"/>
      <color theme="1"/>
      <name val="Aptos Narrow"/>
      <family val="2"/>
      <scheme val="minor"/>
    </font>
    <font>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0" borderId="0" xfId="0" applyNumberFormat="1"/>
    <xf numFmtId="164" fontId="0" fillId="0" borderId="0" xfId="0" applyNumberFormat="1"/>
    <xf numFmtId="43" fontId="0" fillId="0" borderId="0" xfId="0" applyNumberFormat="1"/>
    <xf numFmtId="165" fontId="0" fillId="0" borderId="0" xfId="0" applyNumberFormat="1"/>
    <xf numFmtId="14" fontId="0" fillId="0" borderId="0" xfId="0" applyNumberFormat="1"/>
    <xf numFmtId="8" fontId="0" fillId="0" borderId="0" xfId="0" applyNumberFormat="1"/>
    <xf numFmtId="0" fontId="1" fillId="0" borderId="0" xfId="0" applyFont="1"/>
    <xf numFmtId="0" fontId="2" fillId="0" borderId="0" xfId="0" applyFont="1"/>
    <xf numFmtId="172" fontId="1" fillId="0" borderId="0" xfId="0" applyNumberFormat="1" applyFont="1"/>
    <xf numFmtId="172" fontId="2" fillId="0" borderId="0" xfId="0" applyNumberFormat="1" applyFont="1"/>
  </cellXfs>
  <cellStyles count="1">
    <cellStyle name="Normal" xfId="0" builtinId="0"/>
  </cellStyles>
  <dxfs count="11">
    <dxf>
      <numFmt numFmtId="0" formatCode="General"/>
    </dxf>
    <dxf>
      <numFmt numFmtId="164" formatCode="_([$$-409]* #,##0.00_);_([$$-409]* \(#,##0.00\);_([$$-409]* &quot;-&quot;??_);_(@_)"/>
    </dxf>
    <dxf>
      <numFmt numFmtId="0" formatCode="General"/>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4" formatCode="0.00%"/>
    </dxf>
    <dxf>
      <numFmt numFmtId="164" formatCode="_([$$-409]* #,##0.00_);_([$$-409]* \(#,##0.00\);_([$$-409]* &quot;-&quot;??_);_(@_)"/>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https://www.bing.com/financeapi/forcetrigger?t=a1mou2&amp;q=XNAS%3aAAPL&amp;form=skydnc</v>
    <v>Learn more on Bing</v>
  </rv>
  <rv s="1">
    <v>0</v>
    <v>APPLE INC. (XNAS:AAPL)</v>
    <v>2</v>
    <v>3</v>
    <v>Finance</v>
    <v>4</v>
    <v>en-US</v>
    <v>a1mou2</v>
    <v>268435456</v>
    <v>1</v>
    <v>Powered by Refinitiv</v>
    <v>260.10000000000002</v>
    <v>164.07499999999999</v>
    <v>1.2862</v>
    <v>-9.4000000000000004E-3</v>
    <v>-4.6420000000000006E-5</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203.505</v>
    <v>Computers, Phones &amp; Household Electronics</v>
    <v>Stock</v>
    <v>45762.800371539066</v>
    <v>0</v>
    <v>199.82</v>
    <v>3045328076422</v>
    <v>APPLE INC.</v>
    <v>APPLE INC.</v>
    <v>201.79</v>
    <v>29.0868</v>
    <v>202.52</v>
    <v>202.51060000000001</v>
    <v>15037870000</v>
    <v>AAPL</v>
    <v>APPLE INC. (XNAS:AAPL)</v>
    <v>33839291</v>
    <v>75264809</v>
    <v>1977</v>
  </rv>
  <rv s="2">
    <v>1</v>
  </rv>
  <rv s="0">
    <v>https://www.bing.com/financeapi/forcetrigger?t=a24kar&amp;q=XNAS%3aTSLA&amp;form=skydnc</v>
    <v>Learn more on Bing</v>
  </rv>
  <rv s="1">
    <v>0</v>
    <v>TESLA, INC. (XNAS:TSLA)</v>
    <v>2</v>
    <v>3</v>
    <v>Finance</v>
    <v>4</v>
    <v>en-US</v>
    <v>a24kar</v>
    <v>268435456</v>
    <v>1</v>
    <v>Powered by Refinitiv</v>
    <v>488.53989999999999</v>
    <v>138.80250000000001</v>
    <v>2.4296000000000002</v>
    <v>0.24</v>
    <v>9.5109999999999997E-4</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258.75</v>
    <v>Automobiles &amp; Auto Parts</v>
    <v>Stock</v>
    <v>45762.800393124999</v>
    <v>3</v>
    <v>247.55</v>
    <v>812460029030</v>
    <v>TESLA, INC.</v>
    <v>TESLA, INC.</v>
    <v>250</v>
    <v>124.0475</v>
    <v>252.35</v>
    <v>252.59</v>
    <v>3216517000</v>
    <v>TSLA</v>
    <v>TESLA, INC. (XNAS:TSLA)</v>
    <v>68500290</v>
    <v>146294321</v>
    <v>2024</v>
  </rv>
  <rv s="2">
    <v>4</v>
  </rv>
  <rv s="0">
    <v>https://www.bing.com/financeapi/forcetrigger?t=a1yv52&amp;q=XNAS%3aNVDA&amp;form=skydnc</v>
    <v>Learn more on Bing</v>
  </rv>
  <rv s="1">
    <v>0</v>
    <v>NVIDIA CORPORATION (XNAS:NVDA)</v>
    <v>2</v>
    <v>3</v>
    <v>Finance</v>
    <v>4</v>
    <v>en-US</v>
    <v>a1yv52</v>
    <v>268435456</v>
    <v>1</v>
    <v>Powered by Refinitiv</v>
    <v>153.13</v>
    <v>75.605999999999995</v>
    <v>2.0863</v>
    <v>1.595</v>
    <v>1.4407000000000001E-2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113.61499999999999</v>
    <v>Semiconductors &amp; Semiconductor Equipment</v>
    <v>Stock</v>
    <v>45762.800360890622</v>
    <v>6</v>
    <v>110.5</v>
    <v>2740242000000</v>
    <v>NVIDIA CORPORATION</v>
    <v>NVIDIA CORPORATION</v>
    <v>111.07</v>
    <v>38.278599999999997</v>
    <v>110.71</v>
    <v>112.30500000000001</v>
    <v>24400000000</v>
    <v>NVDA</v>
    <v>NVIDIA CORPORATION (XNAS:NVDA)</v>
    <v>175775500</v>
    <v>323520302</v>
    <v>1998</v>
  </rv>
  <rv s="2">
    <v>7</v>
  </rv>
  <rv s="0">
    <v>https://www.bing.com/financeapi/forcetrigger?t=bvsk7w&amp;q=XNYS%3aPLTR&amp;form=skydnc</v>
    <v>Learn more on Bing</v>
  </rv>
  <rv s="1">
    <v>0</v>
    <v>PALANTIR TECHNOLOGIES INC. (XNAS:PLTR)</v>
    <v>2</v>
    <v>3</v>
    <v>Finance</v>
    <v>4</v>
    <v>en-US</v>
    <v>bvsk7w</v>
    <v>268435456</v>
    <v>1</v>
    <v>Powered by Refinitiv</v>
    <v>125.41</v>
    <v>20.329999999999998</v>
    <v>2.6814</v>
    <v>6.1449999999999996</v>
    <v>6.6346000000000002E-2</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3936</v>
    <v>Nasdaq Stock Market</v>
    <v>XNAS</v>
    <v>XNAS</v>
    <v>1200 17Th Street, Floor 15, DENVER, CO, 80202 US</v>
    <v>98.9</v>
    <v>Software &amp; IT Services</v>
    <v>Stock</v>
    <v>45762.800393159378</v>
    <v>9</v>
    <v>93.06</v>
    <v>217133800000</v>
    <v>PALANTIR TECHNOLOGIES INC.</v>
    <v>PALANTIR TECHNOLOGIES INC.</v>
    <v>93.49</v>
    <v>489.74200000000002</v>
    <v>92.62</v>
    <v>98.765000000000001</v>
    <v>2344352000</v>
    <v>PLTR</v>
    <v>PALANTIR TECHNOLOGIES INC. (XNAS:PLTR)</v>
    <v>97167758</v>
    <v>110025122</v>
    <v>2003</v>
  </rv>
  <rv s="2">
    <v>10</v>
  </rv>
  <rv s="0">
    <v>http://en.wikipedia.org/wiki/Public_domain</v>
    <v>Public domain</v>
  </rv>
  <rv s="0">
    <v>https://en.wikipedia.org/wiki/Microsoft</v>
    <v>Wikipedia</v>
  </rv>
  <rv s="3">
    <v>12</v>
    <v>13</v>
  </rv>
  <rv s="4">
    <v>9</v>
    <v>https://www.bing.com/th?id=AMMS_e6e837c7bf3a77408619758b7447855a&amp;qlt=95</v>
    <v>14</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468.35</v>
    <v>344.79</v>
    <v>0.96879999999999999</v>
    <v>-2.67</v>
    <v>-6.8849999999999996E-3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391.89</v>
    <v>15</v>
    <v>Software &amp; IT Services</v>
    <v>Stock</v>
    <v>45762.800391642966</v>
    <v>16</v>
    <v>384.5</v>
    <v>2863123827480</v>
    <v>MICROSOFT CORPORATION</v>
    <v>MICROSOFT CORPORATION</v>
    <v>388.38</v>
    <v>31.238600000000002</v>
    <v>387.81</v>
    <v>385.14</v>
    <v>7433982000</v>
    <v>MSFT</v>
    <v>MICROSOFT CORPORATION (XNAS:MSFT)</v>
    <v>11293948</v>
    <v>26825875</v>
    <v>1993</v>
  </rv>
  <rv s="2">
    <v>17</v>
  </rv>
  <rv s="0">
    <v>http://pt.wikipedia.org/wiki/Oracle_Corporation</v>
    <v>Wikipedia</v>
  </rv>
  <rv s="3">
    <v>12</v>
    <v>19</v>
  </rv>
  <rv s="4">
    <v>9</v>
    <v>https://www.bing.com/th?id=AMMS_672116c618c664d13b2515d6587ba357&amp;qlt=95</v>
    <v>20</v>
    <v>0</v>
    <v>https://www.bing.com/images/search?form=xlimg&amp;q=oracle+corporation</v>
    <v>Image of ORACLE CORPORATION</v>
  </rv>
  <rv s="0">
    <v>https://www.bing.com/financeapi/forcetrigger?t=a1zbec&amp;q=XNYS%3aORCL&amp;form=skydnc</v>
    <v>Learn more on Bing</v>
  </rv>
  <rv s="5">
    <v>5</v>
    <v>ORACLE CORPORATION (XNYS:ORCL)</v>
    <v>7</v>
    <v>8</v>
    <v>Finance</v>
    <v>4</v>
    <v>en-US</v>
    <v>a1zbec</v>
    <v>268435456</v>
    <v>1</v>
    <v>Powered by Refinitiv</v>
    <v>198.3099</v>
    <v>112.78</v>
    <v>1.2755000000000001</v>
    <v>-0.50870000000000004</v>
    <v>-3.7780000000000001E-3</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136.482</v>
    <v>21</v>
    <v>Software &amp; IT Services</v>
    <v>Stock</v>
    <v>45762.800365034374</v>
    <v>22</v>
    <v>133.75</v>
    <v>376135551924</v>
    <v>ORACLE CORPORATION</v>
    <v>ORACLE CORPORATION</v>
    <v>134.82</v>
    <v>31.625</v>
    <v>134.63999999999999</v>
    <v>134.13130000000001</v>
    <v>2804234000</v>
    <v>ORCL</v>
    <v>ORACLE CORPORATION (XNYS:ORCL)</v>
    <v>4882734</v>
    <v>12595732</v>
    <v>2005</v>
  </rv>
  <rv s="2">
    <v>23</v>
  </rv>
  <rv s="0">
    <v>https://www.bing.com/financeapi/forcetrigger?t=a1qc1h&amp;q=XNYS%3aCRM&amp;form=skydnc</v>
    <v>Learn more on Bing</v>
  </rv>
  <rv s="1">
    <v>0</v>
    <v>SALESFORCE, INC. (XNYS:CRM)</v>
    <v>2</v>
    <v>3</v>
    <v>Finance</v>
    <v>4</v>
    <v>en-US</v>
    <v>a1qc1h</v>
    <v>268435456</v>
    <v>1</v>
    <v>Powered by Refinitiv</v>
    <v>369</v>
    <v>212</v>
    <v>1.4217</v>
    <v>0.08</v>
    <v>3.143E-4</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256.72000000000003</v>
    <v>Software &amp; IT Services</v>
    <v>Stock</v>
    <v>45762.800371654688</v>
    <v>25</v>
    <v>253.8</v>
    <v>244699430000</v>
    <v>SALESFORCE, INC.</v>
    <v>SALESFORCE, INC.</v>
    <v>254.25</v>
    <v>40.116900000000001</v>
    <v>254.55</v>
    <v>254.63</v>
    <v>961000000</v>
    <v>CRM</v>
    <v>SALESFORCE, INC. (XNYS:CRM)</v>
    <v>2842478</v>
    <v>7192573</v>
    <v>1999</v>
  </rv>
  <rv s="2">
    <v>26</v>
  </rv>
  <rv s="0">
    <v>https://www.bing.com/financeapi/forcetrigger?t=a1qe5r&amp;q=XNAS%3aCSCO&amp;form=skydnc</v>
    <v>Learn more on Bing</v>
  </rv>
  <rv s="1">
    <v>0</v>
    <v>CISCO SYSTEMS, INC. (XNAS:CSCO)</v>
    <v>2</v>
    <v>3</v>
    <v>Finance</v>
    <v>4</v>
    <v>en-US</v>
    <v>a1qe5r</v>
    <v>268435456</v>
    <v>1</v>
    <v>Powered by Refinitiv</v>
    <v>66.5</v>
    <v>44.5</v>
    <v>0.89270000000000005</v>
    <v>-6.9900000000000004E-2</v>
    <v>-1.2180000000000001E-3</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57.91</v>
    <v>Communications &amp; Networking</v>
    <v>Stock</v>
    <v>45762.800304270313</v>
    <v>28</v>
    <v>57.06</v>
    <v>228115661109</v>
    <v>CISCO SYSTEMS, INC.</v>
    <v>CISCO SYSTEMS, INC.</v>
    <v>57.9</v>
    <v>25.156300000000002</v>
    <v>57.41</v>
    <v>57.3401</v>
    <v>3978292000</v>
    <v>CSCO</v>
    <v>CISCO SYSTEMS, INC. (XNAS:CSCO)</v>
    <v>9138295</v>
    <v>27775187</v>
    <v>2021</v>
  </rv>
  <rv s="2">
    <v>29</v>
  </rv>
  <rv s="0">
    <v>http://en.wikipedia.org/wiki/IBM</v>
    <v>Wikipedia</v>
  </rv>
  <rv s="3">
    <v>12</v>
    <v>31</v>
  </rv>
  <rv s="4">
    <v>9</v>
    <v>https://www.bing.com/th?id=AMMS_41da901be1b295dc42c72dadb9c0f67d&amp;qlt=95</v>
    <v>32</v>
    <v>0</v>
    <v>https://www.bing.com/images/search?form=xlimg&amp;q=ibm</v>
    <v>Image of INTERNATIONAL BUSINESS MACHINES CORPORATION</v>
  </rv>
  <rv s="0">
    <v>https://www.bing.com/financeapi/forcetrigger?t=a1v6nm&amp;q=XNYS%3aIBM&amp;form=skydnc</v>
    <v>Learn more on Bing</v>
  </rv>
  <rv s="5">
    <v>5</v>
    <v>INTERNATIONAL BUSINESS MACHINES CORPORATION (XNYS:IBM)</v>
    <v>7</v>
    <v>8</v>
    <v>Finance</v>
    <v>4</v>
    <v>en-US</v>
    <v>a1v6nm</v>
    <v>268435456</v>
    <v>1</v>
    <v>Powered by Refinitiv</v>
    <v>266.45</v>
    <v>162.62</v>
    <v>0.626</v>
    <v>1.5449999999999999</v>
    <v>6.463E-3</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241.19069999999999</v>
    <v>33</v>
    <v>Software &amp; IT Services</v>
    <v>Stock</v>
    <v>45762.800310428123</v>
    <v>34</v>
    <v>238.33</v>
    <v>223104426901</v>
    <v>INTERNATIONAL BUSINESS MACHINES CORPORATION</v>
    <v>INTERNATIONAL BUSINESS MACHINES CORPORATION</v>
    <v>239.77</v>
    <v>34.702500000000001</v>
    <v>239.06</v>
    <v>240.60499999999999</v>
    <v>927264300</v>
    <v>IBM</v>
    <v>INTERNATIONAL BUSINESS MACHINES CORPORATION (XNYS:IBM)</v>
    <v>1811386</v>
    <v>5074748</v>
    <v>1911</v>
  </rv>
  <rv s="2">
    <v>35</v>
  </rv>
  <rv s="6">
    <v>10</v>
    <v>Canal+ SA (XLON:CAN)</v>
    <v>11</v>
    <v>12</v>
    <v>Finance</v>
    <v>13</v>
    <v>en-US</v>
    <v>cfdu52</v>
    <v>268435456</v>
    <v>1</v>
    <v>Powered by Refinitiv</v>
    <v>299.89999999999998</v>
    <v>149.94999999999999</v>
    <v>0.8</v>
    <v>5.05</v>
    <v>3.2166E-2</v>
    <v>GBp</v>
    <v>CANAL+ SA, formerly known as Groupe Canal+ is a France-based media company. The principal activity of the company is to act as the ultimate holding company of the Group. It offers television channels and services. The Company provides subscription TV in France, handle distribution for other channels, and invest in film production through their subsidiary, StudioCanal. The Company operates approximately in 52 countries across Europe, Africa, Asia, United States and others. The Company’s various businesses include: subscription-TV (live and on-demand, mostly through Canal+ premium offers, including its Canal+ OTT platform, but also its stakes in MultiChoice in Africa, Viaplay in Europe, and Viu in Asia); advertising-supported television (through FTA channels) and video streaming (through Dailymotion and Viu); content production and distribution (mostly through Studiocanal, its in-house studio) and telecommunication services (through GVA and Canal+ Telecom in the Overseas Territories).</v>
    <v>7582</v>
    <v>London Stock Exchange</v>
    <v>XLON</v>
    <v>XLON</v>
    <v>50 Rue Camille Desmoulins, ISSY-LES-MOULINEAUX, ILE-DE-FRANCE, 92863 FR</v>
    <v>162.9</v>
    <v>Media &amp; Publishing</v>
    <v>Stock</v>
    <v>45762.649355798436</v>
    <v>157.1</v>
    <v>1543012000</v>
    <v>Canal+ SA</v>
    <v>Canal+ SA</v>
    <v>157.1</v>
    <v>157</v>
    <v>162.05000000000001</v>
    <v>991959500</v>
    <v>CAN</v>
    <v>Canal+ SA (XLON:CAN)</v>
    <v>3329928</v>
    <v>2331850</v>
    <v>2018</v>
  </rv>
  <rv s="2">
    <v>37</v>
  </rv>
  <rv s="7">
    <v>12</v>
    <v>P/E</v>
    <v>0</v>
  </rv>
  <rv s="0">
    <v>https://www.bing.com/financeapi/forcetrigger?t=a25bf2&amp;q=ARCX%3aVGT&amp;form=skydnc</v>
    <v>Learn more on Bing</v>
  </rv>
  <rv s="8">
    <v>14</v>
    <v>Vanguard InfoTch Idx;ETF (ARCX:VGT)</v>
    <v>15</v>
    <v>16</v>
    <v>Finance</v>
    <v>17</v>
    <v>en-US</v>
    <v>a25bf2</v>
    <v>268435456</v>
    <v>1</v>
    <v>Powered by Refinitiv</v>
    <v>648.76</v>
    <v>451</v>
    <v>0.98160000000000003</v>
    <v>2.1476999999999999</v>
    <v>4.0999999999999995E-3</v>
    <v>USD</v>
    <v>NYSE Arca</v>
    <v>ARCX</v>
    <v>8.9999999999999998E-4</v>
    <v>529.84</v>
    <v>ETF</v>
    <v>45762.800341353905</v>
    <v>40</v>
    <v>523.33000000000004</v>
    <v>75480834355</v>
    <v>Vanguard InfoTch Idx;ETF</v>
    <v>524.5</v>
    <v>523.80999999999995</v>
    <v>525.95770000000005</v>
    <v>VGT</v>
    <v>Vanguard InfoTch Idx;ETF (ARCX:VGT)</v>
    <v>475355</v>
    <v>960742</v>
  </rv>
  <rv s="2">
    <v>41</v>
  </rv>
  <rv s="7">
    <v>12</v>
    <v>Industry</v>
    <v>0</v>
  </rv>
  <rv s="0">
    <v>https://www.bing.com/financeapi/forcetrigger?t=a267zr&amp;q=ARCX%3aXLK&amp;form=skydnc</v>
    <v>Learn more on Bing</v>
  </rv>
  <rv s="8">
    <v>14</v>
    <v>Sel Sector:Tech SPDR (ARCX:XLK)</v>
    <v>15</v>
    <v>16</v>
    <v>Finance</v>
    <v>17</v>
    <v>en-US</v>
    <v>a267zr</v>
    <v>268435456</v>
    <v>1</v>
    <v>Powered by Refinitiv</v>
    <v>243.14</v>
    <v>172.45</v>
    <v>0.96689999999999998</v>
    <v>0.79</v>
    <v>3.947E-3</v>
    <v>USD</v>
    <v>NYSE Arca</v>
    <v>ARCX</v>
    <v>8.0000000000000004E-4</v>
    <v>202.4</v>
    <v>ETF</v>
    <v>45762.800324385935</v>
    <v>44</v>
    <v>200</v>
    <v>64235453254.910004</v>
    <v>Sel Sector:Tech SPDR</v>
    <v>200.63</v>
    <v>200.16</v>
    <v>200.95</v>
    <v>XLK</v>
    <v>Sel Sector:Tech SPDR (ARCX:XLK)</v>
    <v>2352254</v>
    <v>7535623</v>
  </rv>
  <rv s="2">
    <v>45</v>
  </rv>
  <rv s="0">
    <v>https://www.bing.com/financeapi/forcetrigger?t=a8xfur&amp;q=Vanguard+Information+Technology+Index+Fund%3bAdmiral&amp;form=skydnc</v>
    <v>Learn more on Bing</v>
  </rv>
  <rv s="9">
    <v>18</v>
    <v>Vanguard Information Technology Index Fund;Admiral</v>
    <v>19</v>
    <v>20</v>
    <v>Finance</v>
    <v>21</v>
    <v>en-US</v>
    <v>a8xfur</v>
    <v>268435456</v>
    <v>1</v>
    <v>Powered by Refinitiv</v>
    <v>1.8</v>
    <v>6.7539999999999996E-3</v>
    <v>US</v>
    <v>USD</v>
    <v>8.9999999999999998E-4</v>
    <v>Mutual Fund</v>
    <v>45761.947916666664</v>
    <v>45762.34169941875</v>
    <v>47</v>
    <v>Vanguard Information Technology Index Fund;Admiral</v>
    <v>12717570201</v>
    <v>266.52</v>
    <v>268.32</v>
    <v>3.9198</v>
    <v>-6.8838999999999997E-2</v>
    <v>8.7482000000000004E-2</v>
    <v>-2.336E-3</v>
    <v>-0.15030200000000002</v>
    <v>0.116994</v>
    <v>0.18328800000000001</v>
    <v>-0.15587899999999999</v>
    <v>VITAX</v>
    <v>Vanguard Information Technology Index Fund;Admiral</v>
  </rv>
  <rv s="2">
    <v>48</v>
  </rv>
  <rv s="7">
    <v>12</v>
    <v>52 week high</v>
    <v>0</v>
  </rv>
  <rv s="7">
    <v>12</v>
    <v>52 week low</v>
    <v>0</v>
  </rv>
  <rv s="7">
    <v>12</v>
    <v>Volume average</v>
    <v>0</v>
  </rv>
  <rv s="0">
    <v>https://www.bing.com/financeapi/forcetrigger?t=a1nhlh&amp;q=XNAS%3aAMZN&amp;form=skydnc</v>
    <v>Learn more on Bing</v>
  </rv>
  <rv s="1">
    <v>0</v>
    <v>AMAZON.COM, INC. (XNAS:AMZN)</v>
    <v>2</v>
    <v>3</v>
    <v>Finance</v>
    <v>4</v>
    <v>en-US</v>
    <v>a1nhlh</v>
    <v>268435456</v>
    <v>1</v>
    <v>Powered by Refinitiv</v>
    <v>242.52</v>
    <v>151.61000000000001</v>
    <v>1.3022</v>
    <v>-3.07</v>
    <v>-1.6857E-2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182.35</v>
    <v>Diversified Retail</v>
    <v>Stock</v>
    <v>45762.800351562502</v>
    <v>53</v>
    <v>177.9331</v>
    <v>1932724000000</v>
    <v>AMAZON.COM, INC.</v>
    <v>AMAZON.COM, INC.</v>
    <v>181.63</v>
    <v>32.9788</v>
    <v>182.12</v>
    <v>179.05</v>
    <v>10612360000</v>
    <v>AMZN</v>
    <v>AMAZON.COM, INC. (XNAS:AMZN)</v>
    <v>32826807</v>
    <v>57873131</v>
    <v>1996</v>
  </rv>
  <rv s="2">
    <v>54</v>
  </rv>
  <rv s="0">
    <v>http://en.wikipedia.org/wiki/McDonald's</v>
    <v>Wikipedia</v>
  </rv>
  <rv s="3">
    <v>12</v>
    <v>56</v>
  </rv>
  <rv s="4">
    <v>9</v>
    <v>https://www.bing.com/th?id=AMMS_7d8255243964a8970376f8dd41121106&amp;qlt=95</v>
    <v>57</v>
    <v>0</v>
    <v>https://www.bing.com/images/search?form=xlimg&amp;q=mcdonald%27s</v>
    <v>Image of MCDONALD'S CORPORATION</v>
  </rv>
  <rv s="0">
    <v>https://www.bing.com/financeapi/forcetrigger?t=a1xdec&amp;q=XNYS%3aMCD&amp;form=skydnc</v>
    <v>Learn more on Bing</v>
  </rv>
  <rv s="5">
    <v>5</v>
    <v>MCDONALD'S CORPORATION (XNYS:MCD)</v>
    <v>7</v>
    <v>8</v>
    <v>Finance</v>
    <v>4</v>
    <v>en-US</v>
    <v>a1xdec</v>
    <v>268435456</v>
    <v>1</v>
    <v>Powered by Refinitiv</v>
    <v>326.32</v>
    <v>243.53</v>
    <v>0.55979999999999996</v>
    <v>-3.3050000000000002</v>
    <v>-1.0457000000000001E-2</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317.19499999999999</v>
    <v>58</v>
    <v>Hotels &amp; Entertainment Services</v>
    <v>Stock</v>
    <v>45762.80034395781</v>
    <v>59</v>
    <v>311.83999999999997</v>
    <v>223649525356</v>
    <v>MCDONALD'S CORPORATION</v>
    <v>MCDONALD'S CORPORATION</v>
    <v>316.38499999999999</v>
    <v>27.7453</v>
    <v>316.07</v>
    <v>312.76499999999999</v>
    <v>715072100</v>
    <v>MCD</v>
    <v>MCDONALD'S CORPORATION (XNYS:MCD)</v>
    <v>1659352</v>
    <v>4372497</v>
    <v>1964</v>
  </rv>
  <rv s="2">
    <v>60</v>
  </rv>
  <rv s="0">
    <v>https://www.bing.com/financeapi/forcetrigger?t=a22k9c&amp;q=XNAS%3aSBUX&amp;form=skydnc</v>
    <v>Learn more on Bing</v>
  </rv>
  <rv s="1">
    <v>0</v>
    <v>STARBUCKS CORPORATION (XNAS:SBUX)</v>
    <v>2</v>
    <v>3</v>
    <v>Finance</v>
    <v>4</v>
    <v>en-US</v>
    <v>a22k9c</v>
    <v>268435456</v>
    <v>1</v>
    <v>Powered by Refinitiv</v>
    <v>117.46</v>
    <v>71.55</v>
    <v>0.99</v>
    <v>-1.5</v>
    <v>-1.7545999999999999E-2</v>
    <v>USD</v>
    <v>Starbucks Corporations is a roaster, marketer, and retailer of specialty coffee globally. Its North America segment includes the United States and Canada. Its International segment includes China, Japan, Asia Pacific, Europe, Middle East and Africa, Latin America, and the Caribbean. Its North America and International segments include both Company-operated and licensed stores. The Channel Development segment includes roasted whole bean and ground coffees, Starbucks-branded single-serve products, a variety of ready-to-drink beverages, such as Frappuccino and Starbucks Doubleshot, foodservice products, and other branded products sold outside the Company-operated and licensed stores. A large portion of its Channel Development business operates under a licensed model of the Global Coffee Alliance with Nestle, while its global ready-to-drink businesses operate under collaborative relationships with PepsiCo, Inc., Tingyi-Ashi Beverages Holding Co., Ltd., Arla Foods amba, Nestle, and others.</v>
    <v>361000</v>
    <v>Nasdaq Stock Market</v>
    <v>XNAS</v>
    <v>XNAS</v>
    <v>2401 Utah Ave S, Ms: S-La1, SEATTLE, WA, 98134 US</v>
    <v>86.055000000000007</v>
    <v>Hotels &amp; Entertainment Services</v>
    <v>Stock</v>
    <v>45762.800302117968</v>
    <v>62</v>
    <v>83.46</v>
    <v>95404241000</v>
    <v>STARBUCKS CORPORATION</v>
    <v>STARBUCKS CORPORATION</v>
    <v>85.5</v>
    <v>27.628399999999999</v>
    <v>85.49</v>
    <v>83.99</v>
    <v>1135900000</v>
    <v>SBUX</v>
    <v>STARBUCKS CORPORATION (XNAS:SBUX)</v>
    <v>3995987</v>
    <v>11655111</v>
    <v>1985</v>
  </rv>
  <rv s="2">
    <v>63</v>
  </rv>
  <rv s="0">
    <v>https://www.bing.com/financeapi/forcetrigger?t=a1yjxm&amp;q=XNYS%3aNKE&amp;form=skydnc</v>
    <v>Learn more on Bing</v>
  </rv>
  <rv s="1">
    <v>0</v>
    <v>NIKE, INC. (XNYS:NKE)</v>
    <v>2</v>
    <v>3</v>
    <v>Finance</v>
    <v>4</v>
    <v>en-US</v>
    <v>a1yjxm</v>
    <v>268435456</v>
    <v>1</v>
    <v>Powered by Refinitiv</v>
    <v>98.04</v>
    <v>52.28</v>
    <v>1.2455000000000001</v>
    <v>-0.60499999999999998</v>
    <v>-1.0919000000000002E-2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55.39</v>
    <v>Textiles &amp; Apparel</v>
    <v>Stock</v>
    <v>45762.800341735936</v>
    <v>65</v>
    <v>54.166600000000003</v>
    <v>80891631950</v>
    <v>NIKE, INC.</v>
    <v>NIKE, INC.</v>
    <v>54.83</v>
    <v>18.434799999999999</v>
    <v>55.41</v>
    <v>54.805</v>
    <v>1475990000</v>
    <v>NKE</v>
    <v>NIKE, INC. (XNYS:NKE)</v>
    <v>11020778</v>
    <v>27649170</v>
    <v>1969</v>
  </rv>
  <rv s="2">
    <v>66</v>
  </rv>
  <rv s="0">
    <v>https://www.bing.com/financeapi/forcetrigger?t=a268kr&amp;q=ARCX%3aXLY&amp;form=skydnc</v>
    <v>Learn more on Bing</v>
  </rv>
  <rv s="8">
    <v>14</v>
    <v>Sel Sector:C Dsc SPDR (ARCX:XLY)</v>
    <v>15</v>
    <v>16</v>
    <v>Finance</v>
    <v>17</v>
    <v>en-US</v>
    <v>a268kr</v>
    <v>268435456</v>
    <v>1</v>
    <v>Powered by Refinitiv</v>
    <v>240.28</v>
    <v>166.48</v>
    <v>0.96879999999999999</v>
    <v>-1.56</v>
    <v>-8.1989999999999997E-3</v>
    <v>USD</v>
    <v>NYSE Arca</v>
    <v>ARCX</v>
    <v>8.0000000000000004E-4</v>
    <v>191.55</v>
    <v>ETF</v>
    <v>45762.800296955465</v>
    <v>68</v>
    <v>187.83</v>
    <v>19864115364.240002</v>
    <v>Sel Sector:C Dsc SPDR</v>
    <v>190.12</v>
    <v>190.27</v>
    <v>188.71</v>
    <v>XLY</v>
    <v>Sel Sector:C Dsc SPDR (ARCX:XLY)</v>
    <v>2404893</v>
    <v>6216724</v>
  </rv>
  <rv s="2">
    <v>69</v>
  </rv>
  <rv s="0">
    <v>https://www.bing.com/financeapi/forcetrigger?t=a258bh&amp;q=ARCX%3aVCR&amp;form=skydnc</v>
    <v>Learn more on Bing</v>
  </rv>
  <rv s="8">
    <v>14</v>
    <v>Vanguard Cnsmr Dis;ETF (ARCX:VCR)</v>
    <v>15</v>
    <v>16</v>
    <v>Finance</v>
    <v>17</v>
    <v>en-US</v>
    <v>a258bh</v>
    <v>268435456</v>
    <v>1</v>
    <v>Powered by Refinitiv</v>
    <v>402.25</v>
    <v>284.83999999999997</v>
    <v>0.9718</v>
    <v>-2.36</v>
    <v>-7.5199999999999998E-3</v>
    <v>USD</v>
    <v>NYSE Arca</v>
    <v>ARCX</v>
    <v>8.9999999999999998E-4</v>
    <v>314.77999999999997</v>
    <v>ETF</v>
    <v>45762.800119594533</v>
    <v>71</v>
    <v>309.65050000000002</v>
    <v>5574516894</v>
    <v>Vanguard Cnsmr Dis;ETF</v>
    <v>312.08499999999998</v>
    <v>313.81</v>
    <v>311.45</v>
    <v>VCR</v>
    <v>Vanguard Cnsmr Dis;ETF (ARCX:VCR)</v>
    <v>32248</v>
    <v>143916</v>
  </rv>
  <rv s="2">
    <v>72</v>
  </rv>
  <rv s="0">
    <v>https://www.bing.com/financeapi/forcetrigger?t=a1spm7&amp;q=ARCX%3aFDIS&amp;form=skydnc</v>
    <v>Learn more on Bing</v>
  </rv>
  <rv s="8">
    <v>14</v>
    <v>Fidelity MSCI Cons Discr (ARCX:FDIS)</v>
    <v>15</v>
    <v>16</v>
    <v>Finance</v>
    <v>17</v>
    <v>en-US</v>
    <v>a1spm7</v>
    <v>268435456</v>
    <v>1</v>
    <v>Powered by Refinitiv</v>
    <v>104.41</v>
    <v>73.19</v>
    <v>0.97050000000000003</v>
    <v>-0.57999999999999996</v>
    <v>-7.1309999999999993E-3</v>
    <v>USD</v>
    <v>NYSE Arca</v>
    <v>ARCX</v>
    <v>8.4000000000000003E-4</v>
    <v>81.900000000000006</v>
    <v>ETF</v>
    <v>45762.80017385391</v>
    <v>74</v>
    <v>80.411299999999997</v>
    <v>1716598986.3699999</v>
    <v>Fidelity MSCI Cons Discr</v>
    <v>81.319999999999993</v>
    <v>81.34</v>
    <v>80.760000000000005</v>
    <v>FDIS</v>
    <v>Fidelity MSCI Cons Discr (ARCX:FDIS)</v>
    <v>96733</v>
    <v>172334</v>
  </rv>
  <rv s="2">
    <v>75</v>
  </rv>
  <rv s="10">
    <v>22</v>
    <v>PGIM Short Dur Hi Yld (BATS:PSH)</v>
    <v>23</v>
    <v>24</v>
    <v>Finance</v>
    <v>25</v>
    <v>en-US</v>
    <v>cbvsp2</v>
    <v>268435456</v>
    <v>1</v>
    <v>Powered by Refinitiv</v>
    <v>51.09</v>
    <v>48.15</v>
    <v>-3.0800000000000001E-2</v>
    <v>-6.2489999999999996E-4</v>
    <v>USD</v>
    <v>CBOE BZX Exchange</v>
    <v>BATS</v>
    <v>4.5000000000000005E-3</v>
    <v>49.61</v>
    <v>ETF</v>
    <v>45762.738290740628</v>
    <v>49.26</v>
    <v>55142003.759999998</v>
    <v>PGIM Short Dur Hi Yld</v>
    <v>49.61</v>
    <v>49.290799999999997</v>
    <v>49.26</v>
    <v>PSH</v>
    <v>PGIM Short Dur Hi Yld (BATS:PSH)</v>
    <v>5297</v>
    <v>12440</v>
  </rv>
  <rv s="2">
    <v>77</v>
  </rv>
  <rv s="0">
    <v>https://www.bing.com/financeapi/forcetrigger?t=a7g7rw&amp;q=Baron+Partners+Fund%3bRetail&amp;form=skydnc</v>
    <v>Learn more on Bing</v>
  </rv>
  <rv s="9">
    <v>18</v>
    <v>Baron Partners Fund;Retail</v>
    <v>19</v>
    <v>20</v>
    <v>Finance</v>
    <v>21</v>
    <v>en-US</v>
    <v>a7g7rw</v>
    <v>268435456</v>
    <v>1</v>
    <v>Powered by Refinitiv</v>
    <v>0.93</v>
    <v>5.555E-3</v>
    <v>US</v>
    <v>USD</v>
    <v>2.2400000000000003E-2</v>
    <v>Mutual Fund</v>
    <v>45761.947916666664</v>
    <v>45762.334225558596</v>
    <v>79</v>
    <v>Baron Partners Fund;Retail</v>
    <v>2654515805.02</v>
    <v>167.43</v>
    <v>168.36</v>
    <v>4.9813000000000001</v>
    <v>-1.5439000000000001E-2</v>
    <v>6.7257999999999998E-2</v>
    <v>0.212866</v>
    <v>-0.18815699999999999</v>
    <v>-2.2520000000000001E-3</v>
    <v>0.25080400000000003</v>
    <v>-0.19988600000000001</v>
    <v>BPTRX</v>
    <v>Baron Partners Fund;Retail</v>
  </rv>
  <rv s="2">
    <v>80</v>
  </rv>
  <rv s="0">
    <v>https://www.bing.com/financeapi/forcetrigger?t=a1wyu2&amp;q=XNYS%3aLLY&amp;form=skydnc</v>
    <v>Learn more on Bing</v>
  </rv>
  <rv s="1">
    <v>0</v>
    <v>ELI LILLY AND COMPANY (XNYS:LLY)</v>
    <v>2</v>
    <v>3</v>
    <v>Finance</v>
    <v>4</v>
    <v>en-US</v>
    <v>a1wyu2</v>
    <v>268435456</v>
    <v>1</v>
    <v>Powered by Refinitiv</v>
    <v>972.53</v>
    <v>677.09119999999996</v>
    <v>0.51749999999999996</v>
    <v>2.2349999999999999</v>
    <v>2.9629999999999999E-3</v>
    <v>USD</v>
    <v>Eli Lilly and Company is a medicine company, which discovers, develops, manufactures and markets products in the human pharmaceutical products segment. Its cardiometabolic health products include Basaglar; Humalog, Humalog Mix 75/25, Humalog U-100, Humalog U-200, Humalog Mix 50/50, insulin lispro, and others; Humulin, Humulin 70/30, and others; Jardiance; Mounjaro; Trulicity; and Zepbound. Its oncology products include Cyramza, Erbitux, Tyvyt, and Verzenio. Its immunology products include Ebglyss, Olumiant, Omvoh, and Taltz. Its neuroscience products include Emgality and Kisunla. The Company, through its subsidiary, POINT Biopharma Global Inc., is engaged in radiopharmaceutical discovery, development, and manufacturing efforts, as well as clinical and pre-clinical radioligand therapies in development for the treatment of cancer. It is also developing an oral small molecule inhibitor of α4β7 integrin for inflammatory bowel disease (IBD). It also owns a lead therapeutic molecule FXR314.</v>
    <v>47000</v>
    <v>New York Stock Exchange</v>
    <v>XNYS</v>
    <v>XNYS</v>
    <v>Lilly Corporate Ctr, Drop Code 1094, INDIANAPOLIS, IN, 46285 US</v>
    <v>765.31</v>
    <v>Pharmaceuticals</v>
    <v>Stock</v>
    <v>45762.80031259219</v>
    <v>82</v>
    <v>751.49</v>
    <v>717234333223</v>
    <v>ELI LILLY AND COMPANY</v>
    <v>ELI LILLY AND COMPANY</v>
    <v>755.46</v>
    <v>64.373000000000005</v>
    <v>754.35</v>
    <v>756.58500000000004</v>
    <v>947989100</v>
    <v>LLY</v>
    <v>ELI LILLY AND COMPANY (XNYS:LLY)</v>
    <v>1471331</v>
    <v>3630731</v>
    <v>1901</v>
  </rv>
  <rv s="2">
    <v>83</v>
  </rv>
  <rv s="0">
    <v>https://www.bing.com/financeapi/forcetrigger?t=a24xlh&amp;q=XNYS%3aUNH&amp;form=skydnc</v>
    <v>Learn more on Bing</v>
  </rv>
  <rv s="1">
    <v>0</v>
    <v>UNITEDHEALTH GROUP INCORPORATED (XNYS:UNH)</v>
    <v>2</v>
    <v>3</v>
    <v>Finance</v>
    <v>4</v>
    <v>en-US</v>
    <v>a24xlh</v>
    <v>268435456</v>
    <v>1</v>
    <v>Powered by Refinitiv</v>
    <v>630.73</v>
    <v>438.5</v>
    <v>0.48770000000000002</v>
    <v>-3.94</v>
    <v>-6.711E-3</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592.86</v>
    <v>Healthcare Providers &amp; Services</v>
    <v>Stock</v>
    <v>45762.800303367971</v>
    <v>85</v>
    <v>582.01</v>
    <v>533387036376</v>
    <v>UNITEDHEALTH GROUP INCORPORATED</v>
    <v>UNITEDHEALTH GROUP INCORPORATED</v>
    <v>591.61</v>
    <v>37.709800000000001</v>
    <v>587.05999999999995</v>
    <v>583.12</v>
    <v>914712300</v>
    <v>UNH</v>
    <v>UNITEDHEALTH GROUP INCORPORATED (XNYS:UNH)</v>
    <v>2454902</v>
    <v>5422406</v>
    <v>2015</v>
  </rv>
  <rv s="2">
    <v>86</v>
  </rv>
  <rv s="0">
    <v>https://www.bing.com/financeapi/forcetrigger?t=a1w8ec&amp;q=XNYS%3aJNJ&amp;form=skydnc</v>
    <v>Learn more on Bing</v>
  </rv>
  <rv s="1">
    <v>0</v>
    <v>JOHNSON &amp; JOHNSON (XNYS:JNJ)</v>
    <v>2</v>
    <v>3</v>
    <v>Finance</v>
    <v>4</v>
    <v>en-US</v>
    <v>a1w8ec</v>
    <v>268435456</v>
    <v>1</v>
    <v>Powered by Refinitiv</v>
    <v>169.99</v>
    <v>140.68</v>
    <v>0.42309999999999998</v>
    <v>-0.65500000000000003</v>
    <v>-4.2430000000000002E-3</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156.30000000000001</v>
    <v>Pharmaceuticals</v>
    <v>Stock</v>
    <v>45762.800344501564</v>
    <v>88</v>
    <v>152.1</v>
    <v>370405686840</v>
    <v>JOHNSON &amp; JOHNSON</v>
    <v>JOHNSON &amp; JOHNSON</v>
    <v>155.69999999999999</v>
    <v>26.6309</v>
    <v>154.36000000000001</v>
    <v>153.70500000000001</v>
    <v>2409848000</v>
    <v>JNJ</v>
    <v>JOHNSON &amp; JOHNSON (XNYS:JNJ)</v>
    <v>7097400</v>
    <v>10739166</v>
    <v>1887</v>
  </rv>
  <rv s="2">
    <v>89</v>
  </rv>
  <rv s="0">
    <v>https://www.bing.com/financeapi/forcetrigger?t=a1xxmw&amp;q=XNYS%3aMRK&amp;form=skydnc</v>
    <v>Learn more on Bing</v>
  </rv>
  <rv s="1">
    <v>0</v>
    <v>MERCK &amp; CO., INC. (XNYS:MRK)</v>
    <v>2</v>
    <v>3</v>
    <v>Finance</v>
    <v>4</v>
    <v>en-US</v>
    <v>a1xxmw</v>
    <v>268435456</v>
    <v>1</v>
    <v>Powered by Refinitiv</v>
    <v>134.63</v>
    <v>75.959999999999994</v>
    <v>0.47570000000000001</v>
    <v>-1.07</v>
    <v>-1.3514999999999999E-2</v>
    <v>USD</v>
    <v>Merck &amp; Co., Inc. is a global health care company that delivers health solutions through its prescription medicines, including biologic therapies, vaccines and animal health products. The Company's segments include Pharmaceutical and Animal Health. Pharmaceutical segment includes human health pharmaceutical and vaccine products. The Company sells its human health pharmaceutical products primarily to drug wholesalers and retailers, hospitals, government agencies and managed health care providers. It sells its human health vaccines primarily to physicians, wholesalers, distributors and government entities.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sells its products to veterinarians, distributors, animal producers, farmers and pet owners.</v>
    <v>75000</v>
    <v>New York Stock Exchange</v>
    <v>XNYS</v>
    <v>XNYS</v>
    <v>126 East Lincoln Avenue, P.O. Box 2000, RAHWAY, NJ, 07065 US</v>
    <v>79.959999999999994</v>
    <v>Pharmaceuticals</v>
    <v>Stock</v>
    <v>45762.800323483592</v>
    <v>91</v>
    <v>77.72</v>
    <v>196530371400</v>
    <v>MERCK &amp; CO., INC.</v>
    <v>MERCK &amp; CO., INC.</v>
    <v>79.45</v>
    <v>11.601900000000001</v>
    <v>79.17</v>
    <v>78.099999999999994</v>
    <v>2516394000</v>
    <v>MRK</v>
    <v>MERCK &amp; CO., INC. (XNYS:MRK)</v>
    <v>9052338</v>
    <v>17999340</v>
    <v>1970</v>
  </rv>
  <rv s="2">
    <v>92</v>
  </rv>
  <rv s="0">
    <v>http://en.wikipedia.org/wiki/Amgen</v>
    <v>Wikipedia</v>
  </rv>
  <rv s="3">
    <v>12</v>
    <v>94</v>
  </rv>
  <rv s="4">
    <v>9</v>
    <v>https://www.bing.com/th?id=AMMS_7651d2e878d4df4bb82a200be2db03e3&amp;qlt=95</v>
    <v>95</v>
    <v>0</v>
    <v>https://www.bing.com/images/search?form=xlimg&amp;q=amgen</v>
    <v>Image of AMGEN INC.</v>
  </rv>
  <rv s="0">
    <v>https://www.bing.com/financeapi/forcetrigger?t=a1nec7&amp;q=XNAS%3aAMGN&amp;form=skydnc</v>
    <v>Learn more on Bing</v>
  </rv>
  <rv s="5">
    <v>5</v>
    <v>AMGEN INC. (XNAS:AMGN)</v>
    <v>7</v>
    <v>8</v>
    <v>Finance</v>
    <v>4</v>
    <v>en-US</v>
    <v>a1nec7</v>
    <v>268435456</v>
    <v>1</v>
    <v>Powered by Refinitiv</v>
    <v>346.85</v>
    <v>253.3</v>
    <v>0.50160000000000005</v>
    <v>1.63</v>
    <v>5.5459999999999997E-3</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296.02</v>
    <v>96</v>
    <v>Pharmaceuticals</v>
    <v>Stock</v>
    <v>45762.800291967185</v>
    <v>97</v>
    <v>292.14</v>
    <v>158902634830</v>
    <v>AMGEN INC.</v>
    <v>AMGEN INC.</v>
    <v>294.30500000000001</v>
    <v>38.9377</v>
    <v>293.92</v>
    <v>295.55</v>
    <v>537650600</v>
    <v>AMGN</v>
    <v>AMGEN INC. (XNAS:AMGN)</v>
    <v>1566618</v>
    <v>3314767</v>
    <v>1986</v>
  </rv>
  <rv s="2">
    <v>98</v>
  </rv>
  <rv s="0">
    <v>https://www.bing.com/financeapi/forcetrigger?t=a268hw&amp;q=ARCX%3aXLV&amp;form=skydnc</v>
    <v>Learn more on Bing</v>
  </rv>
  <rv s="8">
    <v>14</v>
    <v>Sel Sector:H Care SPDR (ARCX:XLV)</v>
    <v>15</v>
    <v>16</v>
    <v>Finance</v>
    <v>17</v>
    <v>en-US</v>
    <v>a268hw</v>
    <v>268435456</v>
    <v>1</v>
    <v>Powered by Refinitiv</v>
    <v>159.63999999999999</v>
    <v>129.66</v>
    <v>0.99109999999999998</v>
    <v>-0.9</v>
    <v>-6.4959999999999992E-3</v>
    <v>USD</v>
    <v>NYSE Arca</v>
    <v>ARCX</v>
    <v>8.0000000000000004E-4</v>
    <v>139.04499999999999</v>
    <v>ETF</v>
    <v>45762.800291747655</v>
    <v>100</v>
    <v>137.29</v>
    <v>38418974781.519997</v>
    <v>Sel Sector:H Care SPDR</v>
    <v>138.97999999999999</v>
    <v>138.54</v>
    <v>137.63999999999999</v>
    <v>XLV</v>
    <v>Sel Sector:H Care SPDR (ARCX:XLV)</v>
    <v>4721985</v>
    <v>11443056</v>
  </rv>
  <rv s="2">
    <v>101</v>
  </rv>
  <rv s="0">
    <v>https://www.bing.com/financeapi/forcetrigger?t=a25bqh&amp;q=ARCX%3aVHT&amp;form=skydnc</v>
    <v>Learn more on Bing</v>
  </rv>
  <rv s="8">
    <v>14</v>
    <v>Vanguard Hlth Cr Idx;ETF (ARCX:VHT)</v>
    <v>15</v>
    <v>16</v>
    <v>Finance</v>
    <v>17</v>
    <v>en-US</v>
    <v>a25bqh</v>
    <v>268435456</v>
    <v>1</v>
    <v>Powered by Refinitiv</v>
    <v>289.13850000000002</v>
    <v>234.11</v>
    <v>1.0085999999999999</v>
    <v>-1.8414999999999999</v>
    <v>-7.3240000000000006E-3</v>
    <v>USD</v>
    <v>NYSE Arca</v>
    <v>ARCX</v>
    <v>8.9999999999999998E-4</v>
    <v>251.87639999999999</v>
    <v>ETF</v>
    <v>45762.800365578129</v>
    <v>103</v>
    <v>248.94</v>
    <v>16519031123</v>
    <v>Vanguard Hlth Cr Idx;ETF</v>
    <v>251.61</v>
    <v>251.42</v>
    <v>249.57849999999999</v>
    <v>VHT</v>
    <v>Vanguard Hlth Cr Idx;ETF (ARCX:VHT)</v>
    <v>126549</v>
    <v>285776</v>
  </rv>
  <rv s="2">
    <v>104</v>
  </rv>
  <rv s="0">
    <v>https://www.bing.com/financeapi/forcetrigger?t=amz5z2&amp;q=XSWX%3aBRK%2fB&amp;form=skydnc</v>
    <v>Learn more on Bing</v>
  </rv>
  <rv s="1">
    <v>0</v>
    <v>BERKSHIRE HATHAWAY INC. (XSWX:BRK/B)</v>
    <v>2</v>
    <v>26</v>
    <v>Finance</v>
    <v>27</v>
    <v>en-US</v>
    <v>amz5z2</v>
    <v>268435456</v>
    <v>1</v>
    <v>Powered by Refinitiv</v>
    <v>208.7</v>
    <v>201</v>
    <v>0.81430000000000002</v>
    <v>1.81</v>
    <v>8.829E-3</v>
    <v>CHF</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392400</v>
    <v>SIX Swiss Exchange</v>
    <v>XSWX</v>
    <v>XSWX</v>
    <v>3555 Farnam Street, OMAHA, NE, 68131 US</v>
    <v>208.7</v>
    <v>Consumer Goods Conglomerates</v>
    <v>Stock</v>
    <v>43644.651412037034</v>
    <v>106</v>
    <v>206.82</v>
    <v>594447800000</v>
    <v>BERKSHIRE HATHAWAY INC.</v>
    <v>BERKSHIRE HATHAWAY INC.</v>
    <v>208.7</v>
    <v>5.524</v>
    <v>205.01</v>
    <v>206.82</v>
    <v>1438220</v>
    <v>BRK/B</v>
    <v>BERKSHIRE HATHAWAY INC. (XSWX:BRK/B)</v>
    <v>5569</v>
    <v>1380</v>
    <v>1998</v>
  </rv>
  <rv s="2">
    <v>107</v>
  </rv>
  <rv s="0">
    <v>https://www.bing.com/financeapi/forcetrigger?t=a1waa2&amp;q=XNYS%3aJPM&amp;form=skydnc</v>
    <v>Learn more on Bing</v>
  </rv>
  <rv s="1">
    <v>0</v>
    <v>JPMORGAN CHASE &amp; CO. (XNYS:JPM)</v>
    <v>2</v>
    <v>3</v>
    <v>Finance</v>
    <v>4</v>
    <v>en-US</v>
    <v>a1waa2</v>
    <v>268435456</v>
    <v>1</v>
    <v>Powered by Refinitiv</v>
    <v>280.25</v>
    <v>179.2</v>
    <v>1.0713999999999999</v>
    <v>-0.93</v>
    <v>-3.9620000000000002E-3</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318477</v>
    <v>New York Stock Exchange</v>
    <v>XNYS</v>
    <v>XNYS</v>
    <v>383 Madison Avenue, NEW YORK, NY, 10179-0001 US</v>
    <v>238.65</v>
    <v>Banking Services</v>
    <v>Stock</v>
    <v>45762.800322592186</v>
    <v>109</v>
    <v>233.54320000000001</v>
    <v>650636634840</v>
    <v>JPMORGAN CHASE &amp; CO.</v>
    <v>JPMORGAN CHASE &amp; CO.</v>
    <v>235.88</v>
    <v>11.5206</v>
    <v>234.72</v>
    <v>233.79</v>
    <v>2782996000</v>
    <v>JPM</v>
    <v>JPMORGAN CHASE &amp; CO. (XNYS:JPM)</v>
    <v>5706847</v>
    <v>14569083</v>
    <v>1968</v>
  </rv>
  <rv s="2">
    <v>110</v>
  </rv>
  <rv s="0">
    <v>https://www.bing.com/financeapi/forcetrigger?t=a256cw&amp;q=XNYS%3aV&amp;form=skydnc</v>
    <v>Learn more on Bing</v>
  </rv>
  <rv s="1">
    <v>0</v>
    <v>VISA INC. (XNYS:V)</v>
    <v>2</v>
    <v>3</v>
    <v>Finance</v>
    <v>4</v>
    <v>en-US</v>
    <v>a256cw</v>
    <v>268435456</v>
    <v>1</v>
    <v>Powered by Refinitiv</v>
    <v>366.54</v>
    <v>252.7</v>
    <v>0.95779999999999998</v>
    <v>1.4750000000000001</v>
    <v>4.4009999999999995E-3</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339.39</v>
    <v>Software &amp; IT Services</v>
    <v>Stock</v>
    <v>45762.800304698438</v>
    <v>112</v>
    <v>335</v>
    <v>657681464935</v>
    <v>VISA INC.</v>
    <v>VISA INC.</v>
    <v>336.69</v>
    <v>33.7667</v>
    <v>335.18</v>
    <v>336.65499999999997</v>
    <v>1953577000</v>
    <v>V</v>
    <v>VISA INC. (XNYS:V)</v>
    <v>2660706</v>
    <v>8060467</v>
    <v>2007</v>
  </rv>
  <rv s="2">
    <v>113</v>
  </rv>
  <rv s="0">
    <v>https://www.bing.com/financeapi/forcetrigger?t=a1x8w7&amp;q=XNYS%3aMA&amp;form=skydnc</v>
    <v>Learn more on Bing</v>
  </rv>
  <rv s="1">
    <v>0</v>
    <v>MASTERCARD INCORPORATED. (XNYS:MA)</v>
    <v>2</v>
    <v>3</v>
    <v>Finance</v>
    <v>4</v>
    <v>en-US</v>
    <v>a1x8w7</v>
    <v>268435456</v>
    <v>1</v>
    <v>Powered by Refinitiv</v>
    <v>582.23</v>
    <v>428.86</v>
    <v>1.0724</v>
    <v>5.98</v>
    <v>1.1669000000000001E-2</v>
    <v>USD</v>
    <v>Mastercard Incorporated is a technology company in the global payments industry. The Company connects consumers, financial institutions, merchants, governments, digital partners, businesses and other organizations worldwide by enabling electronic payments and making those payment transactions secure, simple, smart and accessible. It provides a range of payment solutions and services using its brands, including Mastercard, Maestro and Cirrus. It operates a payments network that provides choice and flexibility for consumers, merchants and its customers. Through its proprietary global payments network, it switches (authorizes, clears and settles) payment transactions. Its additional payments capabilities include automated clearing house (ACH) transactions (both batch and real-time account-based payments). It offers security solutions, consumer acquisition and engagement, business and market insights, gateway, processing and open banking, among other services and solutions.</v>
    <v>35300</v>
    <v>New York Stock Exchange</v>
    <v>XNYS</v>
    <v>XNYS</v>
    <v>2000 Purchase St, PURCHASE, NY, 10577 US</v>
    <v>521.28729999999996</v>
    <v>Software &amp; IT Services</v>
    <v>Stock</v>
    <v>45762.800314617969</v>
    <v>115</v>
    <v>513.38</v>
    <v>472666154740</v>
    <v>MASTERCARD INCORPORATED.</v>
    <v>MASTERCARD INCORPORATED.</v>
    <v>515</v>
    <v>36.889800000000001</v>
    <v>512.46</v>
    <v>518.44000000000005</v>
    <v>911708500</v>
    <v>MA</v>
    <v>MASTERCARD INCORPORATED. (XNYS:MA)</v>
    <v>1212848</v>
    <v>3467690</v>
    <v>2001</v>
  </rv>
  <rv s="2">
    <v>116</v>
  </rv>
  <rv s="0">
    <v>https://www.bing.com/financeapi/forcetrigger?t=a1o4sm&amp;q=XNYS%3aBAC&amp;form=skydnc</v>
    <v>Learn more on Bing</v>
  </rv>
  <rv s="1">
    <v>0</v>
    <v>BANK OF AMERICA CORPORATION (XNYS:BAC)</v>
    <v>2</v>
    <v>3</v>
    <v>Finance</v>
    <v>4</v>
    <v>en-US</v>
    <v>a1o4sm</v>
    <v>268435456</v>
    <v>1</v>
    <v>Powered by Refinitiv</v>
    <v>48.08</v>
    <v>33.064999999999998</v>
    <v>1.3018000000000001</v>
    <v>1.4257</v>
    <v>3.8879000000000004E-2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38.74</v>
    <v>Banking Services</v>
    <v>Stock</v>
    <v>45762.800373483595</v>
    <v>118</v>
    <v>37.795000000000002</v>
    <v>289633911768</v>
    <v>BANK OF AMERICA CORPORATION</v>
    <v>BANK OF AMERICA CORPORATION</v>
    <v>37.895000000000003</v>
    <v>11.8972</v>
    <v>36.67</v>
    <v>38.095700000000001</v>
    <v>7602798000</v>
    <v>BAC</v>
    <v>BANK OF AMERICA CORPORATION (XNYS:BAC)</v>
    <v>65297451</v>
    <v>57123107</v>
    <v>1998</v>
  </rv>
  <rv s="2">
    <v>119</v>
  </rv>
  <rv s="0">
    <v>https://www.bing.com/financeapi/forcetrigger?t=a25tgh&amp;q=XNYS%3aWFC&amp;form=skydnc</v>
    <v>Learn more on Bing</v>
  </rv>
  <rv s="1">
    <v>0</v>
    <v>WELLS FARGO &amp; COMPANY (XNYS:WFC)</v>
    <v>2</v>
    <v>3</v>
    <v>Finance</v>
    <v>4</v>
    <v>en-US</v>
    <v>a25tgh</v>
    <v>268435456</v>
    <v>1</v>
    <v>Powered by Refinitiv</v>
    <v>81.5</v>
    <v>50.15</v>
    <v>1.1536999999999999</v>
    <v>1.64</v>
    <v>2.5990000000000003E-2</v>
    <v>USD</v>
    <v>Wells Fargo &amp; Company is a financial services company. The Company provides a diversified set of banking, investment and mortgage products and services, as well as consumer and commercial finance, to individuals, businesses and institutions. The Company operates through four segments: Consumer Banking and Lending, Commercial Banking, Corporate and Investment Banking, and Wealth &amp; Investment Management. The Company provides consumer financial products and services, including checking and savings accounts, credit and debit cards, and auto, residential mortgage, and small business lending. In addition, the Company offers financial planning, private banking, investment management, and fiduciary services. It also provides financial solutions to businesses through products and services including traditional commercial loans and lines of credit, letters of credit, asset-based lending and leasing, trade financing, treasury management, and investment banking services.</v>
    <v>215367</v>
    <v>New York Stock Exchange</v>
    <v>XNYS</v>
    <v>XNYS</v>
    <v>420 Montgomery Street, SAN FRANCISCO, CA, 94104 US</v>
    <v>65.42</v>
    <v>Banking Services</v>
    <v>Stock</v>
    <v>45762.800377719534</v>
    <v>121</v>
    <v>63.414999999999999</v>
    <v>211160904239</v>
    <v>WELLS FARGO &amp; COMPANY</v>
    <v>WELLS FARGO &amp; COMPANY</v>
    <v>63.54</v>
    <v>11.3308</v>
    <v>63.1</v>
    <v>64.739999999999995</v>
    <v>3261676000</v>
    <v>WFC</v>
    <v>WELLS FARGO &amp; COMPANY (XNYS:WFC)</v>
    <v>12591070</v>
    <v>20260514</v>
    <v>1929</v>
  </rv>
  <rv s="2">
    <v>122</v>
  </rv>
  <rv s="0">
    <v>https://www.bing.com/financeapi/forcetrigger?t=a1u7xm&amp;q=XNYS%3aGS&amp;form=skydnc</v>
    <v>Learn more on Bing</v>
  </rv>
  <rv s="1">
    <v>0</v>
    <v>THE GOLDMAN SACHS GROUP, INC. (XNYS:GS)</v>
    <v>2</v>
    <v>3</v>
    <v>Finance</v>
    <v>4</v>
    <v>en-US</v>
    <v>a1u7xm</v>
    <v>268435456</v>
    <v>1</v>
    <v>Powered by Refinitiv</v>
    <v>672.19</v>
    <v>395.18</v>
    <v>1.3242</v>
    <v>5.8</v>
    <v>1.1508000000000001E-2</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46600</v>
    <v>New York Stock Exchange</v>
    <v>XNYS</v>
    <v>XNYS</v>
    <v>200 West St, NEW YORK, NY, 10282 US</v>
    <v>518.65</v>
    <v>Investment Banking &amp; Investment Services</v>
    <v>Stock</v>
    <v>45762.800327152341</v>
    <v>124</v>
    <v>507</v>
    <v>158434730112</v>
    <v>THE GOLDMAN SACHS GROUP, INC.</v>
    <v>THE GOLDMAN SACHS GROUP, INC.</v>
    <v>507.49</v>
    <v>11.9344</v>
    <v>503.98</v>
    <v>509.78</v>
    <v>310790400</v>
    <v>GS</v>
    <v>THE GOLDMAN SACHS GROUP, INC. (XNYS:GS)</v>
    <v>1778729</v>
    <v>3549159</v>
    <v>1998</v>
  </rv>
  <rv s="2">
    <v>125</v>
  </rv>
  <rv s="0">
    <v>https://www.bing.com/financeapi/forcetrigger?t=a1o2lh&amp;q=XNYS%3aAXP&amp;form=skydnc</v>
    <v>Learn more on Bing</v>
  </rv>
  <rv s="1">
    <v>0</v>
    <v>AMERICAN EXPRESS COMPANY (XNYS:AXP)</v>
    <v>2</v>
    <v>3</v>
    <v>Finance</v>
    <v>4</v>
    <v>en-US</v>
    <v>a1o2lh</v>
    <v>268435456</v>
    <v>1</v>
    <v>Powered by Refinitiv</v>
    <v>326.27499999999998</v>
    <v>216.51</v>
    <v>1.2421</v>
    <v>2.92</v>
    <v>1.1434E-2</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260.63</v>
    <v>Banking Services</v>
    <v>Stock</v>
    <v>45762.800335832813</v>
    <v>127</v>
    <v>255.37</v>
    <v>181096583850</v>
    <v>AMERICAN EXPRESS COMPANY</v>
    <v>AMERICAN EXPRESS COMPANY</v>
    <v>255.67</v>
    <v>18.2287</v>
    <v>255.38</v>
    <v>258.3</v>
    <v>701109500</v>
    <v>AXP</v>
    <v>AMERICAN EXPRESS COMPANY (XNYS:AXP)</v>
    <v>2088394</v>
    <v>4245904</v>
    <v>1965</v>
  </rv>
  <rv s="2">
    <v>128</v>
  </rv>
  <rv s="0">
    <v>http://en.wikipedia.org/wiki/Progressive_Corporation</v>
    <v>Wikipedia</v>
  </rv>
  <rv s="3">
    <v>12</v>
    <v>130</v>
  </rv>
  <rv s="4">
    <v>9</v>
    <v>https://www.bing.com/th?id=AMMS_1ae7fef605fb644f70b899c25b5ca660&amp;qlt=95</v>
    <v>131</v>
    <v>0</v>
    <v>https://www.bing.com/images/search?form=xlimg&amp;q=progressive</v>
    <v>Image of THE PROGRESSIVE CORPORATION</v>
  </rv>
  <rv s="0">
    <v>https://www.bing.com/financeapi/forcetrigger?t=a1ztlh&amp;q=XNYS%3aPGR&amp;form=skydnc</v>
    <v>Learn more on Bing</v>
  </rv>
  <rv s="5">
    <v>5</v>
    <v>THE PROGRESSIVE CORPORATION (XNYS:PGR)</v>
    <v>7</v>
    <v>8</v>
    <v>Finance</v>
    <v>4</v>
    <v>en-US</v>
    <v>a1ztlh</v>
    <v>268435456</v>
    <v>1</v>
    <v>Powered by Refinitiv</v>
    <v>292.99</v>
    <v>201.34</v>
    <v>0.40839999999999999</v>
    <v>-1.9</v>
    <v>-6.8210000000000007E-3</v>
    <v>USD</v>
    <v>The Progressive Corporation is an insurance holding company, which has insurance and non-insurance subsidiaries and affiliates. The Company’s segments include Personal Lines, Commercial Lines and Other indemnity. The Personal Lines segment writes insurance for personal autos and special lines products. Its special lines of products include recreational vehicles, such as motorcycles, RVs, and watercraft. Its Personal Lines products are sold through both the agency and direct channels. The Commercial Lines segment writes auto-related liability and physical damage insurance, business-related general liability and commercial property insurance predominately for small businesses, and workers’ compensation insurance primarily for the transportation industry. Its reinsurance activity includes both transactions which are regulated and those that are non-regulated. It offers shopping tools and services, such as Name Your Price, Snapshot, and HomeQuote Explorer.</v>
    <v>66300</v>
    <v>New York Stock Exchange</v>
    <v>XNYS</v>
    <v>XNYS</v>
    <v>6300 Wilson Mills Rd, MAYFIELD VILLAGE, OH, 44143 US</v>
    <v>282</v>
    <v>132</v>
    <v>Insurance</v>
    <v>Stock</v>
    <v>45762.800345034375</v>
    <v>133</v>
    <v>276.54500000000002</v>
    <v>162188079426</v>
    <v>THE PROGRESSIVE CORPORATION</v>
    <v>THE PROGRESSIVE CORPORATION</v>
    <v>280</v>
    <v>19.337900000000001</v>
    <v>278.56</v>
    <v>276.66000000000003</v>
    <v>586236100</v>
    <v>PGR</v>
    <v>THE PROGRESSIVE CORPORATION (XNYS:PGR)</v>
    <v>1239379</v>
    <v>4121172</v>
    <v>1965</v>
  </rv>
  <rv s="2">
    <v>134</v>
  </rv>
  <rv s="0">
    <v>https://www.bing.com/financeapi/forcetrigger?t=a267r7&amp;q=ARCX%3aXLF&amp;form=skydnc</v>
    <v>Learn more on Bing</v>
  </rv>
  <rv s="8">
    <v>14</v>
    <v>Sel Sector:Finl S SPDR (ARCX:XLF)</v>
    <v>15</v>
    <v>16</v>
    <v>Finance</v>
    <v>17</v>
    <v>en-US</v>
    <v>a267r7</v>
    <v>268435456</v>
    <v>1</v>
    <v>Powered by Refinitiv</v>
    <v>52.634999999999998</v>
    <v>39.53</v>
    <v>0.99790000000000001</v>
    <v>0.28499999999999998</v>
    <v>6.045E-3</v>
    <v>USD</v>
    <v>NYSE Arca</v>
    <v>ARCX</v>
    <v>8.0000000000000004E-4</v>
    <v>47.9</v>
    <v>ETF</v>
    <v>45762.800298610935</v>
    <v>136</v>
    <v>47.314999999999998</v>
    <v>51836473723.480003</v>
    <v>Sel Sector:Finl S SPDR</v>
    <v>47.42</v>
    <v>47.15</v>
    <v>47.435000000000002</v>
    <v>XLF</v>
    <v>Sel Sector:Finl S SPDR (ARCX:XLF)</v>
    <v>33798604</v>
    <v>66041328</v>
  </rv>
  <rv s="2">
    <v>137</v>
  </rv>
  <rv s="0">
    <v>https://www.bing.com/financeapi/forcetrigger?t=a25aim&amp;q=ARCX%3aVFH&amp;form=skydnc</v>
    <v>Learn more on Bing</v>
  </rv>
  <rv s="8">
    <v>14</v>
    <v>Vanguard Finl Indx;ETF (ARCX:VFH)</v>
    <v>15</v>
    <v>16</v>
    <v>Finance</v>
    <v>17</v>
    <v>en-US</v>
    <v>a25aim</v>
    <v>268435456</v>
    <v>1</v>
    <v>Powered by Refinitiv</v>
    <v>127.67</v>
    <v>95.67</v>
    <v>1.0395000000000001</v>
    <v>0.67</v>
    <v>5.9540000000000001E-3</v>
    <v>USD</v>
    <v>NYSE Arca</v>
    <v>ARCX</v>
    <v>8.9999999999999998E-4</v>
    <v>114.23</v>
    <v>ETF</v>
    <v>45762.800173564065</v>
    <v>139</v>
    <v>112.9525</v>
    <v>12020020046</v>
    <v>Vanguard Finl Indx;ETF</v>
    <v>113.39</v>
    <v>112.53</v>
    <v>113.2</v>
    <v>VFH</v>
    <v>Vanguard Finl Indx;ETF (ARCX:VFH)</v>
    <v>206028</v>
    <v>756241</v>
  </rv>
  <rv s="2">
    <v>140</v>
  </rv>
  <rv s="0">
    <v>https://www.bing.com/financeapi/forcetrigger?t=a1vyz2&amp;q=ARCX%3aIYF&amp;form=skydnc</v>
    <v>Learn more on Bing</v>
  </rv>
  <rv s="8">
    <v>14</v>
    <v>iShares:US Finanls (ARCX:IYF)</v>
    <v>15</v>
    <v>16</v>
    <v>Finance</v>
    <v>17</v>
    <v>en-US</v>
    <v>a1vyz2</v>
    <v>268435456</v>
    <v>1</v>
    <v>Powered by Refinitiv</v>
    <v>119.8999</v>
    <v>89.1</v>
    <v>1.0266999999999999</v>
    <v>0.59</v>
    <v>5.5400000000000007E-3</v>
    <v>USD</v>
    <v>NYSE Arca</v>
    <v>ARCX</v>
    <v>3.9000000000000003E-3</v>
    <v>108.21</v>
    <v>ETF</v>
    <v>45762.800088390628</v>
    <v>142</v>
    <v>107.05</v>
    <v>3711796202.75</v>
    <v>iShares:US Finanls</v>
    <v>107.31</v>
    <v>106.49</v>
    <v>107.08</v>
    <v>IYF</v>
    <v>iShares:US Finanls (ARCX:IYF)</v>
    <v>72097</v>
    <v>545790</v>
  </rv>
  <rv s="2">
    <v>143</v>
  </rv>
  <rv s="0">
    <v>https://www.bing.com/financeapi/forcetrigger?t=a1u3p2&amp;q=XNAS%3aGOOG&amp;form=skydnc</v>
    <v>Learn more on Bing</v>
  </rv>
  <rv s="1">
    <v>0</v>
    <v>ALPHABET INC. (XNAS:GOOG)</v>
    <v>2</v>
    <v>3</v>
    <v>Finance</v>
    <v>4</v>
    <v>en-US</v>
    <v>a1u3p2</v>
    <v>268435456</v>
    <v>1</v>
    <v>Powered by Refinitiv</v>
    <v>208.7</v>
    <v>142.66</v>
    <v>0.99199999999999999</v>
    <v>-3.05</v>
    <v>-1.8889E-2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162.03</v>
    <v>Software &amp; IT Services</v>
    <v>Stock</v>
    <v>45762.800289409373</v>
    <v>145</v>
    <v>157.64500000000001</v>
    <v>1955163000000</v>
    <v>ALPHABET INC.</v>
    <v>ALPHABET INC.</v>
    <v>161.5</v>
    <v>20.066400000000002</v>
    <v>161.47</v>
    <v>158.41999999999999</v>
    <v>12208000000</v>
    <v>GOOG</v>
    <v>ALPHABET INC. (XNAS:GOOG)</v>
    <v>10322804</v>
    <v>26041387</v>
    <v>2015</v>
  </rv>
  <rv s="2">
    <v>146</v>
  </rv>
  <rv s="0">
    <v>https://www.bing.com/financeapi/forcetrigger?t=a1slm7&amp;q=XNAS%3aMETA&amp;form=skydnc</v>
    <v>Learn more on Bing</v>
  </rv>
  <rv s="1">
    <v>0</v>
    <v>Meta Platforms, Inc. (XNAS:META)</v>
    <v>2</v>
    <v>3</v>
    <v>Finance</v>
    <v>4</v>
    <v>en-US</v>
    <v>a1slm7</v>
    <v>268435456</v>
    <v>1</v>
    <v>Powered by Refinitiv</v>
    <v>740.91</v>
    <v>414.5</v>
    <v>1.2455000000000001</v>
    <v>-10.4161</v>
    <v>-1.9598000000000001E-2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537.94000000000005</v>
    <v>Software &amp; IT Services</v>
    <v>Stock</v>
    <v>45762.800307267971</v>
    <v>148</v>
    <v>517.5</v>
    <v>1320198239810</v>
    <v>Meta Platforms, Inc.</v>
    <v>Meta Platforms, Inc.</v>
    <v>531.22</v>
    <v>21.997599999999998</v>
    <v>531.48</v>
    <v>521.06389999999999</v>
    <v>2533659000</v>
    <v>META</v>
    <v>Meta Platforms, Inc. (XNAS:META)</v>
    <v>11568124</v>
    <v>20960511</v>
    <v>2004</v>
  </rv>
  <rv s="2">
    <v>149</v>
  </rv>
  <rv s="0">
    <v>https://www.bing.com/financeapi/forcetrigger?t=a1ygoc&amp;q=XNAS%3aNFLX&amp;form=skydnc</v>
    <v>Learn more on Bing</v>
  </rv>
  <rv s="1">
    <v>0</v>
    <v>NETFLIX, INC. (XNAS:NFLX)</v>
    <v>2</v>
    <v>3</v>
    <v>Finance</v>
    <v>4</v>
    <v>en-US</v>
    <v>a1ygoc</v>
    <v>268435456</v>
    <v>1</v>
    <v>Powered by Refinitiv</v>
    <v>1064.5</v>
    <v>542.01</v>
    <v>1.5985</v>
    <v>51.76</v>
    <v>5.5579000000000003E-2</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993.44989999999996</v>
    <v>Software &amp; IT Services</v>
    <v>Stock</v>
    <v>45762.800339328125</v>
    <v>151</v>
    <v>948</v>
    <v>420502339584</v>
    <v>NETFLIX, INC.</v>
    <v>NETFLIX, INC.</v>
    <v>950</v>
    <v>49.6051</v>
    <v>931.28</v>
    <v>983.04</v>
    <v>427757100</v>
    <v>NFLX</v>
    <v>NETFLIX, INC. (XNAS:NFLX)</v>
    <v>6515359</v>
    <v>5264495</v>
    <v>1997</v>
  </rv>
  <rv s="2">
    <v>152</v>
  </rv>
  <rv s="0">
    <v>https://www.bing.com/financeapi/forcetrigger?t=a24c52&amp;q=XNAS%3aTMUS&amp;form=skydnc</v>
    <v>Learn more on Bing</v>
  </rv>
  <rv s="1">
    <v>0</v>
    <v>T-MOBILE US, INC. (XNAS:TMUS)</v>
    <v>2</v>
    <v>3</v>
    <v>Finance</v>
    <v>4</v>
    <v>en-US</v>
    <v>a24c52</v>
    <v>268435456</v>
    <v>1</v>
    <v>Powered by Refinitiv</v>
    <v>276.49</v>
    <v>159.13999999999999</v>
    <v>0.66990000000000005</v>
    <v>3.97</v>
    <v>1.5116000000000001E-2</v>
    <v>USD</v>
    <v>T-Mobile US, Inc. is a provider of wireless communications services, including voice, messaging and data, under its flagship brands, T-Mobile and Metro by T-Mobile, and Mint Mobile, in the United States, Puerto Rico and the United States Virgin Islands. It provides wireless communications services primarily using its 4G Long Term Evolution network and its 5G technology network. It also offers a selection of wireless devices, including handsets, tablets and other mobile communication devices, and accessories for sale, as well as financing through equipment installment plans. Its primary service plan offering is Go5G Plus, which includes unlimited talk, text and data on its network, 5G access at no extra cost, scam protection features and more. In addition to its wireless communications services, the Company also offers high speed Internet, which includes a fixed wireless product that utilizes the excess capacity of its nationwide 5G network. It also provides advertising solutions.</v>
    <v>70000</v>
    <v>Nasdaq Stock Market</v>
    <v>XNAS</v>
    <v>XNAS</v>
    <v>12920 Se 38Th Street, BELLEVUE, WA, 98006 US</v>
    <v>267.88</v>
    <v>Telecommunications Services</v>
    <v>Stock</v>
    <v>45762.800298599221</v>
    <v>154</v>
    <v>263.18009999999998</v>
    <v>304400634450</v>
    <v>T-MOBILE US, INC.</v>
    <v>T-MOBILE US, INC.</v>
    <v>264.47000000000003</v>
    <v>27.641300000000001</v>
    <v>262.64</v>
    <v>266.61</v>
    <v>1141745000</v>
    <v>TMUS</v>
    <v>T-MOBILE US, INC. (XNAS:TMUS)</v>
    <v>1858903</v>
    <v>4717192</v>
    <v>2004</v>
  </rv>
  <rv s="2">
    <v>155</v>
  </rv>
  <rv s="0">
    <v>https://www.bing.com/financeapi/forcetrigger?t=a23www&amp;q=XNYS%3aT&amp;form=skydnc</v>
    <v>Learn more on Bing</v>
  </rv>
  <rv s="1">
    <v>0</v>
    <v>AT&amp;T INC. (XNYS:T)</v>
    <v>2</v>
    <v>3</v>
    <v>Finance</v>
    <v>4</v>
    <v>en-US</v>
    <v>a23www</v>
    <v>268435456</v>
    <v>1</v>
    <v>Powered by Refinitiv</v>
    <v>29.03</v>
    <v>15.940099999999999</v>
    <v>0.4148</v>
    <v>0.315</v>
    <v>1.1580999999999999E-2</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140990</v>
    <v>New York Stock Exchange</v>
    <v>XNYS</v>
    <v>XNYS</v>
    <v>208 S. Akard St, DALLAS, TX, 75202 US</v>
    <v>27.63</v>
    <v>Telecommunications Services</v>
    <v>Stock</v>
    <v>45762.800291921092</v>
    <v>157</v>
    <v>27.26</v>
    <v>197507705245</v>
    <v>AT&amp;T INC.</v>
    <v>AT&amp;T INC.</v>
    <v>27.37</v>
    <v>18.256499999999999</v>
    <v>27.2</v>
    <v>27.515000000000001</v>
    <v>7178183000</v>
    <v>T</v>
    <v>AT&amp;T INC. (XNYS:T)</v>
    <v>16114135</v>
    <v>47666207</v>
    <v>1983</v>
  </rv>
  <rv s="2">
    <v>158</v>
  </rv>
  <rv s="0">
    <v>https://www.bing.com/financeapi/forcetrigger?t=a25obh&amp;q=XNYS%3aVZ&amp;form=skydnc</v>
    <v>Learn more on Bing</v>
  </rv>
  <rv s="1">
    <v>0</v>
    <v>VERIZON COMMUNICATIONS INC. (XNYS:VZ)</v>
    <v>2</v>
    <v>3</v>
    <v>Finance</v>
    <v>4</v>
    <v>en-US</v>
    <v>a25obh</v>
    <v>268435456</v>
    <v>1</v>
    <v>Powered by Refinitiv</v>
    <v>47.354999999999997</v>
    <v>37.585000000000001</v>
    <v>0.38090000000000002</v>
    <v>0.185</v>
    <v>4.176E-3</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44.685000000000002</v>
    <v>Telecommunications Services</v>
    <v>Stock</v>
    <v>45762.800368587501</v>
    <v>160</v>
    <v>44.215000000000003</v>
    <v>187268682440</v>
    <v>VERIZON COMMUNICATIONS INC.</v>
    <v>VERIZON COMMUNICATIONS INC.</v>
    <v>44.5</v>
    <v>10.687900000000001</v>
    <v>44.3</v>
    <v>44.484999999999999</v>
    <v>4209704000</v>
    <v>VZ</v>
    <v>VERIZON COMMUNICATIONS INC. (XNYS:VZ)</v>
    <v>15180743</v>
    <v>29796073</v>
    <v>1983</v>
  </rv>
  <rv s="2">
    <v>161</v>
  </rv>
  <rv s="0">
    <v>http://en.wikipedia.org/wiki/The_Walt_Disney_Company</v>
    <v>Wikipedia</v>
  </rv>
  <rv s="3">
    <v>12</v>
    <v>163</v>
  </rv>
  <rv s="4">
    <v>9</v>
    <v>https://www.bing.com/th?id=AMMS_0aa288ba528f6f45e3de87d97e250136&amp;qlt=95</v>
    <v>164</v>
    <v>0</v>
    <v>https://www.bing.com/images/search?form=xlimg&amp;q=the+walt+disney+company</v>
    <v>Image of THE WALT DISNEY COMPANY</v>
  </rv>
  <rv s="0">
    <v>https://www.bing.com/financeapi/forcetrigger?t=a1r2z2&amp;q=XNYS%3aDIS&amp;form=skydnc</v>
    <v>Learn more on Bing</v>
  </rv>
  <rv s="5">
    <v>5</v>
    <v>THE WALT DISNEY COMPANY (XNYS:DIS)</v>
    <v>7</v>
    <v>8</v>
    <v>Finance</v>
    <v>4</v>
    <v>en-US</v>
    <v>a1r2z2</v>
    <v>268435456</v>
    <v>1</v>
    <v>Powered by Refinitiv</v>
    <v>118.63</v>
    <v>80.099999999999994</v>
    <v>1.5122</v>
    <v>0.56999999999999995</v>
    <v>6.7330000000000003E-3</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85.98</v>
    <v>165</v>
    <v>Media &amp; Publishing</v>
    <v>Stock</v>
    <v>45762.800291747655</v>
    <v>166</v>
    <v>84.52</v>
    <v>154077856470</v>
    <v>THE WALT DISNEY COMPANY</v>
    <v>THE WALT DISNEY COMPANY</v>
    <v>84.73</v>
    <v>27.488399999999999</v>
    <v>84.66</v>
    <v>85.23</v>
    <v>1807789000</v>
    <v>DIS</v>
    <v>THE WALT DISNEY COMPANY (XNYS:DIS)</v>
    <v>5266067</v>
    <v>11989930</v>
    <v>2018</v>
  </rv>
  <rv s="2">
    <v>167</v>
  </rv>
  <rv s="0">
    <v>https://www.bing.com/financeapi/forcetrigger?t=a1pwqh&amp;q=XNAS%3aCMCSA&amp;form=skydnc</v>
    <v>Learn more on Bing</v>
  </rv>
  <rv s="1">
    <v>0</v>
    <v>COMCAST CORPORATION (XNAS:CMCSA)</v>
    <v>2</v>
    <v>3</v>
    <v>Finance</v>
    <v>4</v>
    <v>en-US</v>
    <v>a1pwqh</v>
    <v>268435456</v>
    <v>1</v>
    <v>Powered by Refinitiv</v>
    <v>45.31</v>
    <v>32.200000000000003</v>
    <v>0.96899999999999997</v>
    <v>0.42</v>
    <v>1.2298999999999999E-2</v>
    <v>USD</v>
    <v>Comcast Corporation is a global media and technology company. The Company delivers broadband, wireless, and video through Xfinity, Comcast Business, and Sky; produces, distributes, and streams entertainment, sports, and news through brands, including NBC, Telemundo, Universal, Peacock, and Sky; and brings theme parks and attractions to life through Universal Destinations &amp; Experiences. It operates through two primary businesses: Connectivity &amp; Platforms and Content &amp; Experiences. Connectivity &amp; Platforms includes its broadband, wireless, video and wireline voice businesses in the United States, United Kingdom and Italy. It also includes the operations of its Sky-branded entertainment television networks in the United Kingdom and Italy. Content &amp; Experiences includes its media and entertainment businesses that produce and distribute entertainment, sports, news and other content for global audiences and that own and operate theme parks and attractions in the United States and Asia.</v>
    <v>182000</v>
    <v>Nasdaq Stock Market</v>
    <v>XNAS</v>
    <v>XNAS</v>
    <v>One Comcast Center, PHILADELPHIA, PA, 19103-2838 US</v>
    <v>34.76</v>
    <v>Telecommunications Services</v>
    <v>Stock</v>
    <v>45762.800302291405</v>
    <v>169</v>
    <v>34.26</v>
    <v>130709965110</v>
    <v>COMCAST CORPORATION</v>
    <v>COMCAST CORPORATION</v>
    <v>34.409999999999997</v>
    <v>8.2270000000000003</v>
    <v>34.15</v>
    <v>34.57</v>
    <v>3781023000</v>
    <v>CMCSA</v>
    <v>COMCAST CORPORATION (XNAS:CMCSA)</v>
    <v>9738762</v>
    <v>28502399</v>
    <v>2001</v>
  </rv>
  <rv s="2">
    <v>170</v>
  </rv>
  <rv s="0">
    <v>https://www.bing.com/financeapi/forcetrigger?t=a1tr1h&amp;q=XNYS%3aGE&amp;form=skydnc</v>
    <v>Learn more on Bing</v>
  </rv>
  <rv s="1">
    <v>0</v>
    <v>GENERAL ELECTRIC COMPANY (XNYS:GE)</v>
    <v>2</v>
    <v>3</v>
    <v>Finance</v>
    <v>4</v>
    <v>en-US</v>
    <v>a1tr1h</v>
    <v>268435456</v>
    <v>1</v>
    <v>Powered by Refinitiv</v>
    <v>214.21</v>
    <v>146.78</v>
    <v>1.3352999999999999</v>
    <v>0.3</v>
    <v>1.6130000000000001E-3</v>
    <v>USD</v>
    <v>General Electric Company, doing business as GE Aerospace, is a global aerospace propulsion, services, and systems company. The Company has an installed base of approximately 45,000 commercial and 25,000 military aircraft engines. The Company operates through two segments: Commercial Engines &amp; Services and Defense &amp; Propulsion Technologies. The Commercial Engines &amp; Services segment designs, develops, manufactures and services jet engines for commercial airframes, as well as business aviation and aeroderivative applications. Its services include maintenance, repair and overhaul (MRO) of engines and the sale of spare parts and offers services under a variety of arrangements. The Defense &amp; Propulsion Technologies segment provides defense engines and critical aircraft systems and consists of its Defense &amp; Systems and Propulsion &amp; Additive Technologies businesses. Its portfolio of brands includes Avio Aero, Unison, Dowty Propellers and Colibrium Additive.</v>
    <v>53000</v>
    <v>New York Stock Exchange</v>
    <v>XNYS</v>
    <v>XNYS</v>
    <v>1 Neumann Way, Evendale, OH, 45215 US</v>
    <v>188.44</v>
    <v>Aerospace &amp; Defense</v>
    <v>Stock</v>
    <v>45762.800276075781</v>
    <v>172</v>
    <v>182.29</v>
    <v>198703667700</v>
    <v>GENERAL ELECTRIC COMPANY</v>
    <v>GENERAL ELECTRIC COMPANY</v>
    <v>183.83</v>
    <v>30.584700000000002</v>
    <v>186</v>
    <v>186.3</v>
    <v>1066579000</v>
    <v>GE</v>
    <v>GENERAL ELECTRIC COMPANY (XNYS:GE)</v>
    <v>2765516</v>
    <v>6909266</v>
    <v>1892</v>
  </rv>
  <rv s="2">
    <v>173</v>
  </rv>
  <rv s="0">
    <v>https://www.bing.com/financeapi/forcetrigger?t=a25552&amp;q=XNYS%3aRTX&amp;form=skydnc</v>
    <v>Learn more on Bing</v>
  </rv>
  <rv s="1">
    <v>0</v>
    <v>RTX CORPORATION (XNYS:RTX)</v>
    <v>2</v>
    <v>3</v>
    <v>Finance</v>
    <v>4</v>
    <v>en-US</v>
    <v>a25552</v>
    <v>268435456</v>
    <v>1</v>
    <v>Powered by Refinitiv</v>
    <v>136.16999999999999</v>
    <v>99.070999999999998</v>
    <v>0.58599999999999997</v>
    <v>-0.435</v>
    <v>-3.3679999999999999E-3</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v>186000</v>
    <v>New York Stock Exchange</v>
    <v>XNYS</v>
    <v>XNYS</v>
    <v>1000 Wilson Blvd, ARLINGTON, VA, 22209 US</v>
    <v>129.94999999999999</v>
    <v>Aerospace &amp; Defense</v>
    <v>Stock</v>
    <v>45762.800263750003</v>
    <v>175</v>
    <v>128.28</v>
    <v>171832758450</v>
    <v>RTX CORPORATION</v>
    <v>RTX CORPORATION</v>
    <v>128.69</v>
    <v>36.349800000000002</v>
    <v>129.13999999999999</v>
    <v>128.70500000000001</v>
    <v>1335090000</v>
    <v>RTX</v>
    <v>RTX CORPORATION (XNYS:RTX)</v>
    <v>3960424</v>
    <v>5376135</v>
    <v>1934</v>
  </rv>
  <rv s="2">
    <v>176</v>
  </rv>
  <rv s="0">
    <v>https://www.bing.com/financeapi/forcetrigger?t=a1ut3m&amp;q=XNAS%3aHON&amp;form=skydnc</v>
    <v>Learn more on Bing</v>
  </rv>
  <rv s="1">
    <v>0</v>
    <v>HONEYWELL INTERNATIONAL INCORPORATION (XNAS:HON)</v>
    <v>2</v>
    <v>3</v>
    <v>Finance</v>
    <v>4</v>
    <v>en-US</v>
    <v>a1ut3m</v>
    <v>268435456</v>
    <v>1</v>
    <v>Powered by Refinitiv</v>
    <v>242.77</v>
    <v>179.36</v>
    <v>1.0628</v>
    <v>-1.23</v>
    <v>-6.1419999999999999E-3</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202.36</v>
    <v>Consumer Goods Conglomerates</v>
    <v>Stock</v>
    <v>45762.800292060158</v>
    <v>178</v>
    <v>198.91650000000001</v>
    <v>128021008140</v>
    <v>HONEYWELL INTERNATIONAL INCORPORATION</v>
    <v>HONEYWELL INTERNATIONAL INCORPORATION</v>
    <v>200.83</v>
    <v>22.994700000000002</v>
    <v>200.25</v>
    <v>199.02</v>
    <v>643257000</v>
    <v>HON</v>
    <v>HONEYWELL INTERNATIONAL INCORPORATION (XNAS:HON)</v>
    <v>1497217</v>
    <v>5086306</v>
    <v>1985</v>
  </rv>
  <rv s="2">
    <v>179</v>
  </rv>
  <rv s="0">
    <v>https://www.bing.com/financeapi/forcetrigger?t=a1wzw7&amp;q=XNYS%3aLMT&amp;form=skydnc</v>
    <v>Learn more on Bing</v>
  </rv>
  <rv s="1">
    <v>0</v>
    <v>LOCKHEED MARTIN CORPORATION (XNYS:LMT)</v>
    <v>2</v>
    <v>3</v>
    <v>Finance</v>
    <v>4</v>
    <v>en-US</v>
    <v>a1wzw7</v>
    <v>268435456</v>
    <v>1</v>
    <v>Powered by Refinitiv</v>
    <v>618.95000000000005</v>
    <v>418.88</v>
    <v>0.27260000000000001</v>
    <v>-5.74</v>
    <v>-1.2076E-2</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475.34</v>
    <v>Aerospace &amp; Defense</v>
    <v>Stock</v>
    <v>45762.800276191403</v>
    <v>181</v>
    <v>468.8</v>
    <v>111502000000</v>
    <v>LOCKHEED MARTIN CORPORATION</v>
    <v>LOCKHEED MARTIN CORPORATION</v>
    <v>474</v>
    <v>21.345700000000001</v>
    <v>475.34</v>
    <v>469.6</v>
    <v>234573000</v>
    <v>LMT</v>
    <v>LOCKHEED MARTIN CORPORATION (XNYS:LMT)</v>
    <v>847394</v>
    <v>1763508</v>
    <v>1994</v>
  </rv>
  <rv s="2">
    <v>182</v>
  </rv>
  <rv s="0">
    <v>https://www.bing.com/financeapi/forcetrigger?t=a1o4ec&amp;q=XNYS%3aBA&amp;form=skydnc</v>
    <v>Learn more on Bing</v>
  </rv>
  <rv s="11">
    <v>28</v>
    <v>THE BOEING COMPANY (XNYS:BA)</v>
    <v>2</v>
    <v>29</v>
    <v>Finance</v>
    <v>4</v>
    <v>en-US</v>
    <v>a1o4ec</v>
    <v>268435456</v>
    <v>1</v>
    <v>Powered by Refinitiv</v>
    <v>196.95</v>
    <v>128.8801</v>
    <v>1.4213</v>
    <v>-2.67</v>
    <v>-1.6763E-2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159.12010000000001</v>
    <v>Aerospace &amp; Defense</v>
    <v>Stock</v>
    <v>45762.800269235937</v>
    <v>184</v>
    <v>155.27500000000001</v>
    <v>117834538575</v>
    <v>THE BOEING COMPANY</v>
    <v>THE BOEING COMPANY</v>
    <v>155.69999999999999</v>
    <v>159.28</v>
    <v>156.61000000000001</v>
    <v>752407500</v>
    <v>BA</v>
    <v>THE BOEING COMPANY (XNYS:BA)</v>
    <v>8920291</v>
    <v>10336649</v>
    <v>1934</v>
  </rv>
  <rv s="2">
    <v>185</v>
  </rv>
  <rv s="0">
    <v>https://www.bing.com/financeapi/forcetrigger?t=a7j83m&amp;q=Fidelity+Select+Defense+and+Aerospace+Portfolio&amp;form=skydnc</v>
    <v>Learn more on Bing</v>
  </rv>
  <rv s="9">
    <v>18</v>
    <v>Fidelity Select Defense and Aerospace Portfolio</v>
    <v>19</v>
    <v>20</v>
    <v>Finance</v>
    <v>21</v>
    <v>en-US</v>
    <v>a7j83m</v>
    <v>268435456</v>
    <v>1</v>
    <v>Powered by Refinitiv</v>
    <v>0.24</v>
    <v>1.3136000000000002E-2</v>
    <v>US</v>
    <v>USD</v>
    <v>6.8000000000000005E-3</v>
    <v>Mutual Fund</v>
    <v>45761.947916666664</v>
    <v>45762.229426266407</v>
    <v>187</v>
    <v>Fidelity Select Defense and Aerospace Portfolio</v>
    <v>1847735899</v>
    <v>18.27</v>
    <v>18.510000000000002</v>
    <v>2.7143000000000002</v>
    <v>-7.7349999999999997E-3</v>
    <v>0.10396699999999999</v>
    <v>0.175126</v>
    <v>3.9670000000000004E-2</v>
    <v>0.121319</v>
    <v>0.151729</v>
    <v>5.2748999999999997E-2</v>
    <v>FSDAX</v>
    <v>Fidelity Select Defense and Aerospace Portfolio</v>
  </rv>
  <rv s="2">
    <v>188</v>
  </rv>
  <rv s="0">
    <v>https://www.bing.com/financeapi/forcetrigger?t=a83efr&amp;q=Vanguard+Industrials+Index+Fund%3bAdmiral&amp;form=skydnc</v>
    <v>Learn more on Bing</v>
  </rv>
  <rv s="9">
    <v>18</v>
    <v>Vanguard Industrials Index Fund;Admiral</v>
    <v>19</v>
    <v>20</v>
    <v>Finance</v>
    <v>21</v>
    <v>en-US</v>
    <v>a83efr</v>
    <v>268435456</v>
    <v>1</v>
    <v>Powered by Refinitiv</v>
    <v>1.21</v>
    <v>9.9139999999999992E-3</v>
    <v>US</v>
    <v>USD</v>
    <v>8.9999999999999998E-4</v>
    <v>Mutual Fund</v>
    <v>45761.947916666664</v>
    <v>45762.335444640623</v>
    <v>190</v>
    <v>Vanguard Industrials Index Fund;Admiral</v>
    <v>362579076</v>
    <v>122.05</v>
    <v>123.26</v>
    <v>2.2856999999999998</v>
    <v>-3.1924000000000001E-2</v>
    <v>6.1950999999999999E-2</v>
    <v>2.7039999999999998E-3</v>
    <v>-6.2279999999999995E-2</v>
    <v>0.100565</v>
    <v>0.17017099999999999</v>
    <v>-5.4432000000000001E-2</v>
    <v>VINAX</v>
    <v>Vanguard Industrials Index Fund;Admiral</v>
  </rv>
  <rv s="2">
    <v>191</v>
  </rv>
  <rv s="0">
    <v>https://www.bing.com/financeapi/forcetrigger?t=a267ww&amp;q=ARCX%3aXLI&amp;form=skydnc</v>
    <v>Learn more on Bing</v>
  </rv>
  <rv s="8">
    <v>14</v>
    <v>Sel Sector:Indust SPDR (ARCX:XLI)</v>
    <v>15</v>
    <v>16</v>
    <v>Finance</v>
    <v>17</v>
    <v>en-US</v>
    <v>a267ww</v>
    <v>268435456</v>
    <v>1</v>
    <v>Powered by Refinitiv</v>
    <v>144.51</v>
    <v>112.75</v>
    <v>0.99980000000000002</v>
    <v>-0.56000000000000005</v>
    <v>-4.4099999999999999E-3</v>
    <v>USD</v>
    <v>NYSE Arca</v>
    <v>ARCX</v>
    <v>8.0000000000000004E-4</v>
    <v>127.81</v>
    <v>ETF</v>
    <v>45762.800260532029</v>
    <v>193</v>
    <v>126.21</v>
    <v>20018168707.419998</v>
    <v>Sel Sector:Indust SPDR</v>
    <v>126.67</v>
    <v>126.98</v>
    <v>126.42</v>
    <v>XLI</v>
    <v>Sel Sector:Indust SPDR (ARCX:XLI)</v>
    <v>4531585</v>
    <v>13750900</v>
  </rv>
  <rv s="2">
    <v>194</v>
  </rv>
  <rv s="0">
    <v>https://www.bing.com/financeapi/forcetrigger?t=a1zh1h&amp;q=BATS%3aPAVE&amp;form=skydnc</v>
    <v>Learn more on Bing</v>
  </rv>
  <rv s="8">
    <v>14</v>
    <v>Glbl X US Infra Dev (BATS:PAVE)</v>
    <v>15</v>
    <v>16</v>
    <v>Finance</v>
    <v>17</v>
    <v>en-US</v>
    <v>a1zh1h</v>
    <v>268435456</v>
    <v>1</v>
    <v>Powered by Refinitiv</v>
    <v>46.18</v>
    <v>32.65</v>
    <v>1.171</v>
    <v>-0.16500000000000001</v>
    <v>-4.5009999999999998E-3</v>
    <v>USD</v>
    <v>CBOE BZX Exchange</v>
    <v>BATS</v>
    <v>4.6999999999999993E-3</v>
    <v>36.984900000000003</v>
    <v>ETF</v>
    <v>45762.800274675785</v>
    <v>196</v>
    <v>36.4</v>
    <v>7672877238.8900003</v>
    <v>Glbl X US Infra Dev</v>
    <v>36.659999999999997</v>
    <v>36.659999999999997</v>
    <v>36.494999999999997</v>
    <v>PAVE</v>
    <v>Glbl X US Infra Dev (BATS:PAVE)</v>
    <v>485306</v>
    <v>1536230</v>
  </rv>
  <rv s="2">
    <v>197</v>
  </rv>
  <rv s="0">
    <v>https://www.bing.com/financeapi/forcetrigger?t=a1vtr7&amp;q=BATS%3aITA&amp;form=skydnc</v>
    <v>Learn more on Bing</v>
  </rv>
  <rv s="8">
    <v>14</v>
    <v>iShares:US Aer&amp;Def ETF (BATS:ITA)</v>
    <v>15</v>
    <v>16</v>
    <v>Finance</v>
    <v>17</v>
    <v>en-US</v>
    <v>a1vtr7</v>
    <v>268435456</v>
    <v>1</v>
    <v>Powered by Refinitiv</v>
    <v>160.18</v>
    <v>126.65</v>
    <v>0.8599</v>
    <v>-0.38</v>
    <v>-2.519E-3</v>
    <v>USD</v>
    <v>CBOE BZX Exchange</v>
    <v>BATS</v>
    <v>4.0000000000000001E-3</v>
    <v>151.84</v>
    <v>ETF</v>
    <v>45762.800253020316</v>
    <v>199</v>
    <v>149.88</v>
    <v>6301114530.5799999</v>
    <v>iShares:US Aer&amp;Def ETF</v>
    <v>150.38999999999999</v>
    <v>150.87</v>
    <v>150.49</v>
    <v>ITA</v>
    <v>iShares:US Aer&amp;Def ETF (BATS:ITA)</v>
    <v>248940</v>
    <v>491966</v>
  </rv>
  <rv s="2">
    <v>200</v>
  </rv>
  <rv s="0">
    <v>https://www.bing.com/financeapi/forcetrigger?t=a25ya2&amp;q=XNYS%3aWMT&amp;form=skydnc</v>
    <v>Learn more on Bing</v>
  </rv>
  <rv s="1">
    <v>0</v>
    <v>WALMART INC. (XNYS:WMT)</v>
    <v>2</v>
    <v>3</v>
    <v>Finance</v>
    <v>4</v>
    <v>en-US</v>
    <v>a25ya2</v>
    <v>268435456</v>
    <v>1</v>
    <v>Powered by Refinitiv</v>
    <v>105.3</v>
    <v>58.555</v>
    <v>0.67820000000000003</v>
    <v>-0.59499999999999997</v>
    <v>-6.2810000000000001E-3</v>
    <v>USD</v>
    <v>Walmart Inc. is a technology-powered omnichannel retailer. The Company is engaged in the operation of retail and wholesale stores and clubs, as well as eCommerce Websites and mobile applications, located throughout the United States (U.S.), Africa, Canada, Central America, Chile, China, India and Mexico. It operates in three reportable segments: Walmart U.S., Walmart International and Sam's Club U.S. The Walmart U.S. segment includes the Company's mass merchandising concept in the U.S., as well as eCommerce, which includes omni-channel initiatives and certain other business offerings such as advertising services. The Walmart International segment consists of the Company's operations outside of the U.S. through its subsidiaries, as well as eCommerce and omni-channel initiatives. The Sam's Club U.S. segment includes the warehouse membership clubs in the U.S., as well as samsclub.com and omni-channel initiatives.</v>
    <v>2100000</v>
    <v>New York Stock Exchange</v>
    <v>XNYS</v>
    <v>XNYS</v>
    <v>702 SW 8th St, BENTONVILLE, AR, 72716-6209 US</v>
    <v>96.03</v>
    <v>Food &amp; Drug Retailing</v>
    <v>Stock</v>
    <v>45762.800360763278</v>
    <v>202</v>
    <v>94.084800000000001</v>
    <v>754666174750</v>
    <v>WALMART INC.</v>
    <v>WALMART INC.</v>
    <v>94.875</v>
    <v>39.387300000000003</v>
    <v>94.73</v>
    <v>94.135000000000005</v>
    <v>8016850000</v>
    <v>WMT</v>
    <v>WALMART INC. (XNYS:WMT)</v>
    <v>12977714</v>
    <v>27764819</v>
    <v>1969</v>
  </rv>
  <rv s="2">
    <v>203</v>
  </rv>
  <rv s="0">
    <v>https://www.bing.com/financeapi/forcetrigger?t=a1q6k2&amp;q=XNAS%3aCOST&amp;form=skydnc</v>
    <v>Learn more on Bing</v>
  </rv>
  <rv s="1">
    <v>0</v>
    <v>COSTCO WHOLESALE CORPORATION (XNAS:COST)</v>
    <v>2</v>
    <v>3</v>
    <v>Finance</v>
    <v>4</v>
    <v>en-US</v>
    <v>a1q6k2</v>
    <v>268435456</v>
    <v>1</v>
    <v>Powered by Refinitiv</v>
    <v>1078.2349999999999</v>
    <v>702</v>
    <v>0.98599999999999999</v>
    <v>-2.5299999999999998</v>
    <v>-2.5829999999999998E-3</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994</v>
    <v>Diversified Retail</v>
    <v>Stock</v>
    <v>45762.800324745309</v>
    <v>205</v>
    <v>974.25</v>
    <v>433385410607</v>
    <v>COSTCO WHOLESALE CORPORATION</v>
    <v>COSTCO WHOLESALE CORPORATION</v>
    <v>985.35</v>
    <v>57.170299999999997</v>
    <v>979.32</v>
    <v>976.79</v>
    <v>443683300</v>
    <v>COST</v>
    <v>COSTCO WHOLESALE CORPORATION (XNAS:COST)</v>
    <v>1129342</v>
    <v>2820641</v>
    <v>1987</v>
  </rv>
  <rv s="2">
    <v>206</v>
  </rv>
  <rv s="0">
    <v>https://www.bing.com/financeapi/forcetrigger?t=a1zsjc&amp;q=XNYS%3aPG&amp;form=skydnc</v>
    <v>Learn more on Bing</v>
  </rv>
  <rv s="1">
    <v>0</v>
    <v>THE PROCTER &amp; GAMBLE COMPANY (XNYS:PG)</v>
    <v>2</v>
    <v>3</v>
    <v>Finance</v>
    <v>4</v>
    <v>en-US</v>
    <v>a1zsjc</v>
    <v>268435456</v>
    <v>1</v>
    <v>Powered by Refinitiv</v>
    <v>180.43</v>
    <v>153.52000000000001</v>
    <v>0.40310000000000001</v>
    <v>-0.2</v>
    <v>-1.183E-3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170.14</v>
    <v>Personal &amp; Household Products &amp; Services</v>
    <v>Stock</v>
    <v>45762.80025325156</v>
    <v>208</v>
    <v>168.28</v>
    <v>396115848360</v>
    <v>THE PROCTER &amp; GAMBLE COMPANY</v>
    <v>THE PROCTER &amp; GAMBLE COMPANY</v>
    <v>169.32</v>
    <v>26.9465</v>
    <v>169.13</v>
    <v>168.93</v>
    <v>2344852000</v>
    <v>PG</v>
    <v>THE PROCTER &amp; GAMBLE COMPANY (XNYS:PG)</v>
    <v>3049333</v>
    <v>9262853</v>
    <v>1905</v>
  </rv>
  <rv s="2">
    <v>209</v>
  </rv>
  <rv s="0">
    <v>https://www.bing.com/financeapi/forcetrigger?t=a1zzmw&amp;q=XNYS%3aPM&amp;form=skydnc</v>
    <v>Learn more on Bing</v>
  </rv>
  <rv s="1">
    <v>0</v>
    <v>Philip Morris International Inc. (XNYS:PM)</v>
    <v>2</v>
    <v>3</v>
    <v>Finance</v>
    <v>4</v>
    <v>en-US</v>
    <v>a1zzmw</v>
    <v>268435456</v>
    <v>1</v>
    <v>Powered by Refinitiv</v>
    <v>163.08000000000001</v>
    <v>87.82</v>
    <v>0.53310000000000002</v>
    <v>3.1</v>
    <v>1.9671000000000001E-2</v>
    <v>USD</v>
    <v>Philip Morris International Inc. is an international tobacco company. The Company’s product portfolio primarily consists of cigarettes and smoke-free products. Its smoke-free business (SFB) also includes wellness and healthcare products, as well as consumer accessories, such as lighters and matches. The Company’s segments include Europe Region; South and Southeast Asia, Commonwealth of Independent States, Middle East and Africa Region (SSEA, CIS &amp; MEA); East Asia, Australia &amp; PMI Global Travel Retail (EA, AU &amp; PMI GTR), and Americas Region. The Company's brands include Marlboro, HEETS, IQOS, IQOS ILUMA, TEREA, VEEV and ZYN. Its IQOS smoke-free product brand portfolio includes heated tobacco and nicotine-containing vapor products. Its international cigarette brands are Chesterfield, L&amp;M, and Philip Morris. It also owns a number of local cigarette brands, such as Dji Sam Soe and Sampoerna A in Indonesia, and Fortune and Jackpot in the Philippines.</v>
    <v>83100</v>
    <v>New York Stock Exchange</v>
    <v>XNYS</v>
    <v>XNYS</v>
    <v>677 Washington Blvd, Ste. 1100, STAMFORD, CT, 06901 US</v>
    <v>160.72</v>
    <v>Food &amp; Tobacco</v>
    <v>Stock</v>
    <v>45762.800347974218</v>
    <v>211</v>
    <v>156.845</v>
    <v>250112056720</v>
    <v>Philip Morris International Inc.</v>
    <v>Philip Morris International Inc.</v>
    <v>158.69999999999999</v>
    <v>26.215499999999999</v>
    <v>157.59</v>
    <v>160.69</v>
    <v>1556488000</v>
    <v>PM</v>
    <v>Philip Morris International Inc. (XNYS:PM)</v>
    <v>3474409</v>
    <v>6780668</v>
    <v>2007</v>
  </rv>
  <rv s="2">
    <v>212</v>
  </rv>
  <rv s="0">
    <v>https://www.bing.com/financeapi/forcetrigger?t=axyhnm&amp;q=XNAS%3aPEP&amp;form=skydnc</v>
    <v>Learn more on Bing</v>
  </rv>
  <rv s="1">
    <v>0</v>
    <v>PEPSICO, INC. (XNAS:PEP)</v>
    <v>2</v>
    <v>3</v>
    <v>Finance</v>
    <v>4</v>
    <v>en-US</v>
    <v>axyhnm</v>
    <v>268435456</v>
    <v>1</v>
    <v>Powered by Refinitiv</v>
    <v>183.41</v>
    <v>138.33000000000001</v>
    <v>0.46779999999999999</v>
    <v>-3.58</v>
    <v>-2.4394999999999997E-2</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145.97999999999999</v>
    <v>Beverages</v>
    <v>Stock</v>
    <v>45762.800353298437</v>
    <v>214</v>
    <v>142.62739999999999</v>
    <v>196357654999</v>
    <v>PEPSICO, INC.</v>
    <v>PEPSICO, INC.</v>
    <v>145.84</v>
    <v>21.113099999999999</v>
    <v>146.75</v>
    <v>143.16999999999999</v>
    <v>1371500000</v>
    <v>PEP</v>
    <v>PEPSICO, INC. (XNAS:PEP)</v>
    <v>3169328</v>
    <v>7970989</v>
    <v>1986</v>
  </rv>
  <rv s="2">
    <v>215</v>
  </rv>
  <rv s="0">
    <v>https://www.bing.com/financeapi/forcetrigger?t=a1xtpr&amp;q=XNYS%3aMO&amp;form=skydnc</v>
    <v>Learn more on Bing</v>
  </rv>
  <rv s="1">
    <v>0</v>
    <v>Altria Group, Inc. (XNYS:MO)</v>
    <v>2</v>
    <v>3</v>
    <v>Finance</v>
    <v>4</v>
    <v>en-US</v>
    <v>a1xtpr</v>
    <v>268435456</v>
    <v>1</v>
    <v>Powered by Refinitiv</v>
    <v>60.18</v>
    <v>40.65</v>
    <v>0.64800000000000002</v>
    <v>0.5</v>
    <v>8.7519999999999994E-3</v>
    <v>USD</v>
    <v>Altria Group, Inc. operates a portfolio of tobacco products for United States tobacco consumers aged 21+. Its segments include smokeable products and oral tobacco products. The smokeable products segment consists of combustible cigarettes and machine-made large cigars. The oral tobacco products segment includes moist smokeless tobacco (MST) products and oral nicotine pouches. Its wholly owned subsidiaries include manufacturers of both combustible and smoke-free products. In combustibles, it owns Philip Morris USA Inc. (PM USA), and John Middleton Co. (Middleton), which are cigarette manufacturers. Its smoke-free portfolio includes ownership of U.S. Smokeless Tobacco Company LLC (USSTC), a global MST manufacturer, Helix Innovations LLC (Helix), a manufacturer of oral nicotine pouches, and NJOY, LLC (NJOY), an e-vapor manufacturer with a commercialized product portfolio. The brand portfolios of its operating companies include Marlboro, Black &amp; Mild, Copenhagen, Skoal, on! and NJOY.</v>
    <v>6200</v>
    <v>New York Stock Exchange</v>
    <v>XNYS</v>
    <v>XNYS</v>
    <v>6601 W Broad St, RICHMOND, VA, 23230 US</v>
    <v>57.895000000000003</v>
    <v>Food &amp; Tobacco</v>
    <v>Stock</v>
    <v>45762.800243263278</v>
    <v>217</v>
    <v>57.17</v>
    <v>97183831830</v>
    <v>Altria Group, Inc.</v>
    <v>Altria Group, Inc.</v>
    <v>57.6</v>
    <v>8.7993000000000006</v>
    <v>57.13</v>
    <v>57.63</v>
    <v>1686341000</v>
    <v>MO</v>
    <v>Altria Group, Inc. (XNYS:MO)</v>
    <v>3652033</v>
    <v>12806036</v>
    <v>1985</v>
  </rv>
  <rv s="2">
    <v>218</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Exchange" t="s"/>
    <k n="Exchange abbreviation" t="s"/>
    <k n="Expense ratio"/>
    <k n="High"/>
    <k n="Instrument type" t="s"/>
    <k n="Last trade time"/>
    <k n="Low"/>
    <k n="Market cap"/>
    <k n="Name" t="s"/>
    <k n="Open"/>
    <k n="Previous close"/>
    <k n="Price"/>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2</v>
      <v>Name</v>
    </spb>
    <spb s="10">
      <v>1</v>
      <v>1</v>
      <v>1</v>
    </spb>
    <spb s="11">
      <v>11</v>
      <v>2</v>
      <v>11</v>
      <v>3</v>
      <v>11</v>
      <v>11</v>
      <v>11</v>
      <v>4</v>
      <v>4</v>
      <v>5</v>
      <v>12</v>
      <v>11</v>
      <v>11</v>
      <v>11</v>
      <v>4</v>
      <v>7</v>
      <v>8</v>
      <v>9</v>
      <v>4</v>
    </spb>
    <spb s="4">
      <v>Delayed 15 minutes</v>
      <v>from previous close</v>
      <v>from previous close</v>
      <v>LSE</v>
      <v>GMT</v>
    </spb>
    <spb s="0">
      <v>3</v>
      <v>Name</v>
      <v>LearnMoreOnLink</v>
    </spb>
    <spb s="12">
      <v>1</v>
      <v>1</v>
      <v>1</v>
    </spb>
    <spb s="13">
      <v>1</v>
      <v>2</v>
      <v>1</v>
      <v>3</v>
      <v>1</v>
      <v>1</v>
      <v>1</v>
      <v>4</v>
      <v>5</v>
      <v>6</v>
      <v>1</v>
      <v>1</v>
      <v>5</v>
      <v>1</v>
      <v>4</v>
      <v>7</v>
      <v>9</v>
    </spb>
    <spb s="14">
      <v>Real-Time Nasdaq Last Sale</v>
      <v>from previous close</v>
      <v>Source: Nasdaq Last Sale</v>
      <v>from previous close</v>
      <v>GMT</v>
    </spb>
    <spb s="0">
      <v>4</v>
      <v>Name</v>
      <v>LearnMoreOnLink</v>
    </spb>
    <spb s="15">
      <v>1</v>
      <v>1</v>
      <v>1</v>
      <v>1</v>
    </spb>
    <spb s="16">
      <v>3</v>
      <v>1</v>
      <v>1</v>
      <v>4</v>
      <v>5</v>
      <v>6</v>
      <v>5</v>
      <v>5</v>
      <v>5</v>
      <v>5</v>
      <v>5</v>
      <v>5</v>
      <v>5</v>
      <v>5</v>
      <v>1</v>
      <v>7</v>
      <v>7</v>
      <v>9</v>
    </spb>
    <spb s="17">
      <v>from previous close</v>
      <v>from previous close</v>
      <v>GMT</v>
      <v>GMT</v>
    </spb>
    <spb s="9">
      <v>5</v>
      <v>Name</v>
    </spb>
    <spb s="18">
      <v>1</v>
      <v>1</v>
    </spb>
    <spb s="19">
      <v>1</v>
      <v>1</v>
      <v>3</v>
      <v>1</v>
      <v>1</v>
      <v>1</v>
      <v>4</v>
      <v>5</v>
      <v>6</v>
      <v>1</v>
      <v>1</v>
      <v>5</v>
      <v>1</v>
      <v>4</v>
      <v>7</v>
      <v>9</v>
    </spb>
    <spb s="20">
      <v>BATS BZX Real-Time Last Price</v>
      <v>from previous close</v>
      <v>from previous close</v>
      <v>GMT</v>
    </spb>
    <spb s="3">
      <v>13</v>
      <v>2</v>
      <v>2</v>
      <v>13</v>
      <v>3</v>
      <v>13</v>
      <v>13</v>
      <v>13</v>
      <v>4</v>
      <v>4</v>
      <v>5</v>
      <v>6</v>
      <v>13</v>
      <v>13</v>
      <v>13</v>
      <v>4</v>
      <v>7</v>
      <v>8</v>
      <v>9</v>
      <v>4</v>
    </spb>
    <spb s="20">
      <v>Delayed 15 minutes</v>
      <v>from previous close</v>
      <v>from previous close</v>
      <v>GMT</v>
    </spb>
    <spb s="0">
      <v>6</v>
      <v>Name</v>
      <v>LearnMoreOnLink</v>
    </spb>
    <spb s="11">
      <v>1</v>
      <v>2</v>
      <v>1</v>
      <v>3</v>
      <v>1</v>
      <v>1</v>
      <v>1</v>
      <v>4</v>
      <v>4</v>
      <v>5</v>
      <v>6</v>
      <v>1</v>
      <v>1</v>
      <v>1</v>
      <v>4</v>
      <v>7</v>
      <v>8</v>
      <v>9</v>
      <v>4</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UniqueName" t="spb"/>
    <k n="`%ProviderInfo" t="spb"/>
  </s>
  <s>
    <k n="Low"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pv i="0">_(* #,##0.00_);_(* (#,##0.00);_(* "-"??_);_(@_)</rpv>
    </rSty>
    <rSty dxfid="1">
      <rpv i="0">_([$£-en-GB]* #,##0_);_([$£-en-GB]* (#,##0);_([$£-en-GB]* "-"_);_(@_)</rpv>
    </rSty>
    <rSty dxfid="1">
      <rpv i="0" xml:space="preserve">_ [$CHF-fr-CH] * #,##0.00_ ;_ [$CHF-fr-CH] * -#,##0.00_ ;_ [$CHF-fr-CH] * "-"??_ ;_ @_ </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9BF096-9A6B-E64F-BD71-C7345D63A72F}" name="Table1" displayName="Table1" ref="A1:O67" totalsRowShown="0" headerRowDxfId="10">
  <autoFilter ref="A1:O67" xr:uid="{929BF096-9A6B-E64F-BD71-C7345D63A72F}"/>
  <tableColumns count="15">
    <tableColumn id="1" xr3:uid="{D7D46B98-5F75-1D40-B976-7CFD16788309}" name="Ticker"/>
    <tableColumn id="2" xr3:uid="{F6536DA6-56B6-0C46-8EF2-E95B2CA850A8}" name="Price" dataDxfId="9">
      <calculatedColumnFormula array="1">_FV(Table1[[#This Row],[Ticker]],"Price")</calculatedColumnFormula>
    </tableColumn>
    <tableColumn id="3" xr3:uid="{89BF8836-3989-A643-BFD1-DF601CD8B7DE}" name="Change (%)" dataDxfId="8">
      <calculatedColumnFormula array="1">_FV(Table1[[#This Row],[Ticker]],"Change (%)",TRUE)</calculatedColumnFormula>
    </tableColumn>
    <tableColumn id="4" xr3:uid="{DC2A9BE1-C78D-B041-90EE-94C5869FEE44}" name="52 week high" dataDxfId="7">
      <calculatedColumnFormula array="1">_FV(Table1[[#This Row],[Ticker]],"52 week high",TRUE)</calculatedColumnFormula>
    </tableColumn>
    <tableColumn id="5" xr3:uid="{D88B088F-370F-F14B-8FE9-0D92B41A3DF6}" name="52 week low" dataDxfId="6">
      <calculatedColumnFormula array="1">_FV(Table1[[#This Row],[Ticker]],"52 week low",TRUE)</calculatedColumnFormula>
    </tableColumn>
    <tableColumn id="6" xr3:uid="{2351455B-76AC-AE49-A59C-87A296FD6502}" name="P/E" dataDxfId="5">
      <calculatedColumnFormula array="1">_FV(Table1[[#This Row],[Ticker]],"P/E",TRUE)</calculatedColumnFormula>
    </tableColumn>
    <tableColumn id="7" xr3:uid="{990B223A-655A-014A-B506-FC73337FE794}" name="Volume average" dataDxfId="4">
      <calculatedColumnFormula array="1">_FV(Table1[[#This Row],[Ticker]],"Volume average",TRUE)</calculatedColumnFormula>
    </tableColumn>
    <tableColumn id="8" xr3:uid="{7F779376-361C-A84C-BD40-6C1138FCB472}" name="Industry" dataDxfId="3">
      <calculatedColumnFormula array="1">_FV(Table1[[#This Row],[Ticker]],"Industry")</calculatedColumnFormula>
    </tableColumn>
    <tableColumn id="9" xr3:uid="{D7A76FF1-0F71-F940-A65C-D5AF24CBD1F7}" name="Shares" dataDxfId="2"/>
    <tableColumn id="10" xr3:uid="{872D8A3B-720C-9D4C-B274-4072F235A8C5}" name="Entry Price" dataDxfId="1"/>
    <tableColumn id="12" xr3:uid="{4C7BA95D-D612-A943-8D3D-091024D29735}" name="Date" dataDxfId="0"/>
    <tableColumn id="13" xr3:uid="{CD464C91-4D25-2A48-B39D-F5986B3BF5F2}" name="Total Invested"/>
    <tableColumn id="14" xr3:uid="{EC742B54-81EC-AD4E-8FA4-60B85B639855}" name="Current Value"/>
    <tableColumn id="15" xr3:uid="{90831425-42AD-5F46-BB5F-FCF172402FF5}" name="Gain/Loss %"/>
    <tableColumn id="16" xr3:uid="{630341E9-EFAC-3847-9C79-D6B476C75650}" name="Sector Weigh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55A46-5506-004E-9F7C-6DCD9E54176E}">
  <dimension ref="A1:O67"/>
  <sheetViews>
    <sheetView tabSelected="1" zoomScale="44" workbookViewId="0">
      <selection activeCell="L19" sqref="L19"/>
    </sheetView>
  </sheetViews>
  <sheetFormatPr baseColWidth="10" defaultRowHeight="16" x14ac:dyDescent="0.2"/>
  <cols>
    <col min="1" max="15" width="50" customWidth="1"/>
  </cols>
  <sheetData>
    <row r="1" spans="1:15" x14ac:dyDescent="0.2">
      <c r="A1" s="2" t="s">
        <v>0</v>
      </c>
      <c r="B1" s="2" t="s">
        <v>3</v>
      </c>
      <c r="C1" s="2" t="s">
        <v>6</v>
      </c>
      <c r="D1" s="2" t="s">
        <v>5</v>
      </c>
      <c r="E1" s="2" t="s">
        <v>8</v>
      </c>
      <c r="F1" s="2" t="s">
        <v>4</v>
      </c>
      <c r="G1" s="2" t="s">
        <v>9</v>
      </c>
      <c r="H1" s="2" t="s">
        <v>7</v>
      </c>
      <c r="I1" s="2" t="s">
        <v>2</v>
      </c>
      <c r="J1" s="2" t="s">
        <v>1</v>
      </c>
      <c r="K1" s="2" t="s">
        <v>10</v>
      </c>
      <c r="L1" s="2" t="s">
        <v>11</v>
      </c>
      <c r="M1" s="2" t="s">
        <v>12</v>
      </c>
      <c r="N1" s="2" t="s">
        <v>13</v>
      </c>
      <c r="O1" s="2" t="s">
        <v>14</v>
      </c>
    </row>
    <row r="2" spans="1:15" x14ac:dyDescent="0.2">
      <c r="A2" s="2" t="e" vm="1">
        <v>#VALUE!</v>
      </c>
      <c r="B2" s="3" cm="1">
        <f t="array" aca="1" ref="B2" ca="1">_FV(Table1[[#This Row],[Ticker]],"Price")</f>
        <v>202.51060000000001</v>
      </c>
      <c r="C2" s="1" cm="1">
        <f t="array" aca="1" ref="C2" ca="1">_FV(Table1[[#This Row],[Ticker]],"Change (%)",TRUE)</f>
        <v>-4.6420000000000006E-5</v>
      </c>
      <c r="D2" s="3" cm="1">
        <f t="array" aca="1" ref="D2" ca="1">_FV(Table1[[#This Row],[Ticker]],"52 week high",TRUE)</f>
        <v>260.10000000000002</v>
      </c>
      <c r="E2" s="3" cm="1">
        <f t="array" aca="1" ref="E2" ca="1">_FV(Table1[[#This Row],[Ticker]],"52 week low",TRUE)</f>
        <v>164.07499999999999</v>
      </c>
      <c r="F2" s="3" cm="1">
        <f t="array" aca="1" ref="F2" ca="1">_FV(Table1[[#This Row],[Ticker]],"P/E",TRUE)</f>
        <v>29.0868</v>
      </c>
      <c r="G2" s="3" cm="1">
        <f t="array" aca="1" ref="G2" ca="1">_FV(Table1[[#This Row],[Ticker]],"Volume average",TRUE)</f>
        <v>75264809</v>
      </c>
      <c r="H2" s="3" t="str" cm="1">
        <f t="array" aca="1" ref="H2" ca="1">_FV(Table1[[#This Row],[Ticker]],"Industry")</f>
        <v>Computers, Phones &amp; Household Electronics</v>
      </c>
      <c r="I2" s="2">
        <v>2</v>
      </c>
      <c r="J2" s="7">
        <v>229.59</v>
      </c>
      <c r="K2" s="6">
        <v>45595</v>
      </c>
      <c r="L2" s="10">
        <v>459.18</v>
      </c>
      <c r="M2" s="8">
        <v>405.04</v>
      </c>
      <c r="N2" s="8">
        <v>-11.79</v>
      </c>
      <c r="O2" s="8">
        <v>1.68</v>
      </c>
    </row>
    <row r="3" spans="1:15" x14ac:dyDescent="0.2">
      <c r="A3" t="e" vm="2">
        <v>#VALUE!</v>
      </c>
      <c r="B3" s="3" cm="1">
        <f t="array" aca="1" ref="B3" ca="1">_FV(Table1[[#This Row],[Ticker]],"Price")</f>
        <v>252.59</v>
      </c>
      <c r="C3" s="1" cm="1">
        <f t="array" aca="1" ref="C3" ca="1">_FV(Table1[[#This Row],[Ticker]],"Change (%)",TRUE)</f>
        <v>9.5109999999999997E-4</v>
      </c>
      <c r="D3" s="3" cm="1">
        <f t="array" aca="1" ref="D3" ca="1">_FV(Table1[[#This Row],[Ticker]],"52 week high",TRUE)</f>
        <v>488.53989999999999</v>
      </c>
      <c r="E3" s="3" cm="1">
        <f t="array" aca="1" ref="E3" ca="1">_FV(Table1[[#This Row],[Ticker]],"52 week low",TRUE)</f>
        <v>138.80250000000001</v>
      </c>
      <c r="F3" s="3" cm="1">
        <f t="array" aca="1" ref="F3" ca="1">_FV(Table1[[#This Row],[Ticker]],"P/E",TRUE)</f>
        <v>124.0475</v>
      </c>
      <c r="G3" s="3" cm="1">
        <f t="array" aca="1" ref="G3" ca="1">_FV(Table1[[#This Row],[Ticker]],"Volume average",TRUE)</f>
        <v>146294321</v>
      </c>
      <c r="H3" s="3" t="str" cm="1">
        <f t="array" aca="1" ref="H3" ca="1">_FV(Table1[[#This Row],[Ticker]],"Industry")</f>
        <v>Automobiles &amp; Auto Parts</v>
      </c>
      <c r="I3" s="2">
        <v>2.5</v>
      </c>
      <c r="J3" s="3">
        <v>257.55</v>
      </c>
      <c r="K3" s="6">
        <v>45595</v>
      </c>
      <c r="L3" s="10">
        <v>643.88</v>
      </c>
      <c r="M3" s="8">
        <v>630.88</v>
      </c>
      <c r="N3" s="8">
        <v>-2.02</v>
      </c>
      <c r="O3" s="8">
        <v>2.61</v>
      </c>
    </row>
    <row r="4" spans="1:15" x14ac:dyDescent="0.2">
      <c r="A4" t="e" vm="3">
        <v>#VALUE!</v>
      </c>
      <c r="B4" s="3" cm="1">
        <f t="array" aca="1" ref="B4" ca="1">_FV(Table1[[#This Row],[Ticker]],"Price")</f>
        <v>112.30500000000001</v>
      </c>
      <c r="C4" s="1" cm="1">
        <f t="array" aca="1" ref="C4" ca="1">_FV(Table1[[#This Row],[Ticker]],"Change (%)",TRUE)</f>
        <v>1.4407000000000001E-2</v>
      </c>
      <c r="D4" s="3" cm="1">
        <f t="array" aca="1" ref="D4" ca="1">_FV(Table1[[#This Row],[Ticker]],"52 week high",TRUE)</f>
        <v>153.13</v>
      </c>
      <c r="E4" s="3" cm="1">
        <f t="array" aca="1" ref="E4" ca="1">_FV(Table1[[#This Row],[Ticker]],"52 week low",TRUE)</f>
        <v>75.605999999999995</v>
      </c>
      <c r="F4" s="3" cm="1">
        <f t="array" aca="1" ref="F4" ca="1">_FV(Table1[[#This Row],[Ticker]],"P/E",TRUE)</f>
        <v>38.278599999999997</v>
      </c>
      <c r="G4" s="3" cm="1">
        <f t="array" aca="1" ref="G4" ca="1">_FV(Table1[[#This Row],[Ticker]],"Volume average",TRUE)</f>
        <v>323520302</v>
      </c>
      <c r="H4" s="3" t="str" cm="1">
        <f t="array" aca="1" ref="H4" ca="1">_FV(Table1[[#This Row],[Ticker]],"Industry")</f>
        <v>Semiconductors &amp; Semiconductor Equipment</v>
      </c>
      <c r="I4" s="2">
        <v>3</v>
      </c>
      <c r="J4" s="3">
        <v>139.31</v>
      </c>
      <c r="K4" s="6">
        <v>45595</v>
      </c>
      <c r="L4" s="10">
        <v>417.93</v>
      </c>
      <c r="M4" s="8">
        <v>332.13</v>
      </c>
      <c r="N4" s="8">
        <v>-20.53</v>
      </c>
      <c r="O4" s="8">
        <v>1.38</v>
      </c>
    </row>
    <row r="5" spans="1:15" x14ac:dyDescent="0.2">
      <c r="A5" t="e" vm="4">
        <v>#VALUE!</v>
      </c>
      <c r="B5" s="3" cm="1">
        <f t="array" aca="1" ref="B5" ca="1">_FV(Table1[[#This Row],[Ticker]],"Price")</f>
        <v>98.765000000000001</v>
      </c>
      <c r="C5" s="1" cm="1">
        <f t="array" aca="1" ref="C5" ca="1">_FV(Table1[[#This Row],[Ticker]],"Change (%)",TRUE)</f>
        <v>6.6346000000000002E-2</v>
      </c>
      <c r="D5" s="3" cm="1">
        <f t="array" aca="1" ref="D5" ca="1">_FV(Table1[[#This Row],[Ticker]],"52 week high",TRUE)</f>
        <v>125.41</v>
      </c>
      <c r="E5" s="3" cm="1">
        <f t="array" aca="1" ref="E5" ca="1">_FV(Table1[[#This Row],[Ticker]],"52 week low",TRUE)</f>
        <v>20.329999999999998</v>
      </c>
      <c r="F5" s="3" cm="1">
        <f t="array" aca="1" ref="F5" ca="1">_FV(Table1[[#This Row],[Ticker]],"P/E",TRUE)</f>
        <v>489.74200000000002</v>
      </c>
      <c r="G5" s="3" cm="1">
        <f t="array" aca="1" ref="G5" ca="1">_FV(Table1[[#This Row],[Ticker]],"Volume average",TRUE)</f>
        <v>110025122</v>
      </c>
      <c r="H5" s="3" t="str" cm="1">
        <f t="array" aca="1" ref="H5" ca="1">_FV(Table1[[#This Row],[Ticker]],"Industry")</f>
        <v>Software &amp; IT Services</v>
      </c>
      <c r="I5" s="2">
        <v>1.75</v>
      </c>
      <c r="J5" s="3">
        <v>43.72</v>
      </c>
      <c r="K5" s="6">
        <v>45595</v>
      </c>
      <c r="L5" s="10">
        <v>76.510000000000005</v>
      </c>
      <c r="M5" s="8">
        <v>162.08000000000001</v>
      </c>
      <c r="N5" s="8">
        <v>111.84</v>
      </c>
      <c r="O5" s="8">
        <v>21.69</v>
      </c>
    </row>
    <row r="6" spans="1:15" x14ac:dyDescent="0.2">
      <c r="A6" t="e" vm="5">
        <v>#VALUE!</v>
      </c>
      <c r="B6" s="3" cm="1">
        <f t="array" aca="1" ref="B6" ca="1">_FV(Table1[[#This Row],[Ticker]],"Price")</f>
        <v>385.14</v>
      </c>
      <c r="C6" s="1" cm="1">
        <f t="array" aca="1" ref="C6" ca="1">_FV(Table1[[#This Row],[Ticker]],"Change (%)",TRUE)</f>
        <v>-6.8849999999999996E-3</v>
      </c>
      <c r="D6" s="3" cm="1">
        <f t="array" aca="1" ref="D6" ca="1">_FV(Table1[[#This Row],[Ticker]],"52 week high",TRUE)</f>
        <v>468.35</v>
      </c>
      <c r="E6" s="3" cm="1">
        <f t="array" aca="1" ref="E6" ca="1">_FV(Table1[[#This Row],[Ticker]],"52 week low",TRUE)</f>
        <v>344.79</v>
      </c>
      <c r="F6" s="3" cm="1">
        <f t="array" aca="1" ref="F6" ca="1">_FV(Table1[[#This Row],[Ticker]],"P/E",TRUE)</f>
        <v>31.238600000000002</v>
      </c>
      <c r="G6" s="3" cm="1">
        <f t="array" aca="1" ref="G6" ca="1">_FV(Table1[[#This Row],[Ticker]],"Volume average",TRUE)</f>
        <v>26825875</v>
      </c>
      <c r="H6" s="3" t="str" cm="1">
        <f t="array" aca="1" ref="H6" ca="1">_FV(Table1[[#This Row],[Ticker]],"Industry")</f>
        <v>Software &amp; IT Services</v>
      </c>
      <c r="I6" s="2">
        <v>3</v>
      </c>
      <c r="J6" s="3">
        <v>430.8</v>
      </c>
      <c r="K6" s="6">
        <v>45595</v>
      </c>
      <c r="L6" s="10">
        <v>1292.4000000000001</v>
      </c>
      <c r="M6" s="8">
        <v>1163.43</v>
      </c>
      <c r="N6" s="8">
        <v>-9.98</v>
      </c>
      <c r="O6" s="8">
        <v>21.69</v>
      </c>
    </row>
    <row r="7" spans="1:15" x14ac:dyDescent="0.2">
      <c r="A7" t="e" vm="6">
        <v>#VALUE!</v>
      </c>
      <c r="B7" s="3" cm="1">
        <f t="array" aca="1" ref="B7" ca="1">_FV(Table1[[#This Row],[Ticker]],"Price")</f>
        <v>134.13130000000001</v>
      </c>
      <c r="C7" s="1" cm="1">
        <f t="array" aca="1" ref="C7" ca="1">_FV(Table1[[#This Row],[Ticker]],"Change (%)",TRUE)</f>
        <v>-3.7780000000000001E-3</v>
      </c>
      <c r="D7" s="3" cm="1">
        <f t="array" aca="1" ref="D7" ca="1">_FV(Table1[[#This Row],[Ticker]],"52 week high",TRUE)</f>
        <v>198.3099</v>
      </c>
      <c r="E7" s="3" cm="1">
        <f t="array" aca="1" ref="E7" ca="1">_FV(Table1[[#This Row],[Ticker]],"52 week low",TRUE)</f>
        <v>112.78</v>
      </c>
      <c r="F7" s="3" cm="1">
        <f t="array" aca="1" ref="F7" ca="1">_FV(Table1[[#This Row],[Ticker]],"P/E",TRUE)</f>
        <v>31.625</v>
      </c>
      <c r="G7" s="3" cm="1">
        <f t="array" aca="1" ref="G7" ca="1">_FV(Table1[[#This Row],[Ticker]],"Volume average",TRUE)</f>
        <v>12595732</v>
      </c>
      <c r="H7" s="3" t="str" cm="1">
        <f t="array" aca="1" ref="H7" ca="1">_FV(Table1[[#This Row],[Ticker]],"Industry")</f>
        <v>Software &amp; IT Services</v>
      </c>
      <c r="I7" s="2">
        <v>1</v>
      </c>
      <c r="J7" s="3">
        <v>134.63</v>
      </c>
      <c r="K7" s="6">
        <v>45595</v>
      </c>
      <c r="L7" s="10">
        <v>134.63</v>
      </c>
      <c r="M7" s="8">
        <v>134.61000000000001</v>
      </c>
      <c r="N7" s="8">
        <v>-0.01</v>
      </c>
      <c r="O7" s="8">
        <v>21.69</v>
      </c>
    </row>
    <row r="8" spans="1:15" x14ac:dyDescent="0.2">
      <c r="A8" t="e" vm="7">
        <v>#VALUE!</v>
      </c>
      <c r="B8" s="3" cm="1">
        <f t="array" aca="1" ref="B8" ca="1">_FV(Table1[[#This Row],[Ticker]],"Price")</f>
        <v>254.63</v>
      </c>
      <c r="C8" s="1" cm="1">
        <f t="array" aca="1" ref="C8" ca="1">_FV(Table1[[#This Row],[Ticker]],"Change (%)",TRUE)</f>
        <v>3.143E-4</v>
      </c>
      <c r="D8" s="3" cm="1">
        <f t="array" aca="1" ref="D8" ca="1">_FV(Table1[[#This Row],[Ticker]],"52 week high",TRUE)</f>
        <v>369</v>
      </c>
      <c r="E8" s="3" cm="1">
        <f t="array" aca="1" ref="E8" ca="1">_FV(Table1[[#This Row],[Ticker]],"52 week low",TRUE)</f>
        <v>212</v>
      </c>
      <c r="F8" s="3" cm="1">
        <f t="array" aca="1" ref="F8" ca="1">_FV(Table1[[#This Row],[Ticker]],"P/E",TRUE)</f>
        <v>40.116900000000001</v>
      </c>
      <c r="G8" s="3" cm="1">
        <f t="array" aca="1" ref="G8" ca="1">_FV(Table1[[#This Row],[Ticker]],"Volume average",TRUE)</f>
        <v>7192573</v>
      </c>
      <c r="H8" s="3" t="str" cm="1">
        <f t="array" aca="1" ref="H8" ca="1">_FV(Table1[[#This Row],[Ticker]],"Industry")</f>
        <v>Software &amp; IT Services</v>
      </c>
      <c r="I8" s="2">
        <v>2.2999999999999998</v>
      </c>
      <c r="J8" s="3">
        <v>295.76</v>
      </c>
      <c r="K8" s="6">
        <v>45595</v>
      </c>
      <c r="L8" s="10">
        <v>680.25</v>
      </c>
      <c r="M8" s="8">
        <v>585.51</v>
      </c>
      <c r="N8" s="8">
        <v>-13.93</v>
      </c>
      <c r="O8" s="8">
        <v>21.69</v>
      </c>
    </row>
    <row r="9" spans="1:15" x14ac:dyDescent="0.2">
      <c r="A9" t="e" vm="8">
        <v>#VALUE!</v>
      </c>
      <c r="B9" s="3" cm="1">
        <f t="array" aca="1" ref="B9" ca="1">_FV(Table1[[#This Row],[Ticker]],"Price")</f>
        <v>57.3401</v>
      </c>
      <c r="C9" s="1" cm="1">
        <f t="array" aca="1" ref="C9" ca="1">_FV(Table1[[#This Row],[Ticker]],"Change (%)",TRUE)</f>
        <v>-1.2180000000000001E-3</v>
      </c>
      <c r="D9" s="3" cm="1">
        <f t="array" aca="1" ref="D9" ca="1">_FV(Table1[[#This Row],[Ticker]],"52 week high",TRUE)</f>
        <v>66.5</v>
      </c>
      <c r="E9" s="3" cm="1">
        <f t="array" aca="1" ref="E9" ca="1">_FV(Table1[[#This Row],[Ticker]],"52 week low",TRUE)</f>
        <v>44.5</v>
      </c>
      <c r="F9" s="3" cm="1">
        <f t="array" aca="1" ref="F9" ca="1">_FV(Table1[[#This Row],[Ticker]],"P/E",TRUE)</f>
        <v>25.156300000000002</v>
      </c>
      <c r="G9" s="3" cm="1">
        <f t="array" aca="1" ref="G9" ca="1">_FV(Table1[[#This Row],[Ticker]],"Volume average",TRUE)</f>
        <v>27775187</v>
      </c>
      <c r="H9" s="3" t="str" cm="1">
        <f t="array" aca="1" ref="H9" ca="1">_FV(Table1[[#This Row],[Ticker]],"Industry")</f>
        <v>Communications &amp; Networking</v>
      </c>
      <c r="I9" s="2">
        <v>0.5</v>
      </c>
      <c r="J9" s="3">
        <v>54.85</v>
      </c>
      <c r="K9" s="6">
        <v>45595</v>
      </c>
      <c r="L9" s="10">
        <v>27.42</v>
      </c>
      <c r="M9" s="8">
        <v>28.7</v>
      </c>
      <c r="N9" s="8">
        <v>4.67</v>
      </c>
      <c r="O9" s="8">
        <v>0.12</v>
      </c>
    </row>
    <row r="10" spans="1:15" x14ac:dyDescent="0.2">
      <c r="A10" t="e" vm="9">
        <v>#VALUE!</v>
      </c>
      <c r="B10" s="3" cm="1">
        <f t="array" aca="1" ref="B10" ca="1">_FV(Table1[[#This Row],[Ticker]],"Price")</f>
        <v>240.60499999999999</v>
      </c>
      <c r="C10" s="1" cm="1">
        <f t="array" aca="1" ref="C10" ca="1">_FV(Table1[[#This Row],[Ticker]],"Change (%)",TRUE)</f>
        <v>6.463E-3</v>
      </c>
      <c r="D10" s="3" cm="1">
        <f t="array" aca="1" ref="D10" ca="1">_FV(Table1[[#This Row],[Ticker]],"52 week high",TRUE)</f>
        <v>266.45</v>
      </c>
      <c r="E10" s="3" cm="1">
        <f t="array" aca="1" ref="E10" ca="1">_FV(Table1[[#This Row],[Ticker]],"52 week low",TRUE)</f>
        <v>162.62</v>
      </c>
      <c r="F10" s="3" cm="1">
        <f t="array" aca="1" ref="F10" ca="1">_FV(Table1[[#This Row],[Ticker]],"P/E",TRUE)</f>
        <v>34.702500000000001</v>
      </c>
      <c r="G10" s="3" cm="1">
        <f t="array" aca="1" ref="G10" ca="1">_FV(Table1[[#This Row],[Ticker]],"Volume average",TRUE)</f>
        <v>5074748</v>
      </c>
      <c r="H10" s="3" t="str" cm="1">
        <f t="array" aca="1" ref="H10" ca="1">_FV(Table1[[#This Row],[Ticker]],"Industry")</f>
        <v>Software &amp; IT Services</v>
      </c>
      <c r="I10" s="2">
        <v>2.9</v>
      </c>
      <c r="J10" s="3">
        <v>201.95</v>
      </c>
      <c r="K10" s="6">
        <v>45595</v>
      </c>
      <c r="L10" s="10">
        <v>585.66</v>
      </c>
      <c r="M10" s="8">
        <v>693.8</v>
      </c>
      <c r="N10" s="8">
        <v>18.46</v>
      </c>
      <c r="O10" s="8">
        <v>21.69</v>
      </c>
    </row>
    <row r="11" spans="1:15" x14ac:dyDescent="0.2">
      <c r="A11" t="e" vm="10">
        <v>#VALUE!</v>
      </c>
      <c r="B11" s="4" cm="1">
        <f t="array" aca="1" ref="B11" ca="1">_FV(Table1[[#This Row],[Ticker]],"Price")</f>
        <v>162.05000000000001</v>
      </c>
      <c r="C11" s="1" cm="1">
        <f t="array" aca="1" ref="C11" ca="1">_FV(Table1[[#This Row],[Ticker]],"Change (%)",TRUE)</f>
        <v>3.2166E-2</v>
      </c>
      <c r="D11" s="4" cm="1">
        <f t="array" aca="1" ref="D11" ca="1">_FV(Table1[[#This Row],[Ticker]],"52 week high",TRUE)</f>
        <v>299.89999999999998</v>
      </c>
      <c r="E11" s="4" cm="1">
        <f t="array" aca="1" ref="E11" ca="1">_FV(Table1[[#This Row],[Ticker]],"52 week low",TRUE)</f>
        <v>149.94999999999999</v>
      </c>
      <c r="F11" s="3" t="e" cm="1" vm="11">
        <f t="array" ref="F11">_FV(Table1[[#This Row],[Ticker]],"P/E",TRUE)</f>
        <v>#VALUE!</v>
      </c>
      <c r="G11" s="3" cm="1">
        <f t="array" aca="1" ref="G11" ca="1">_FV(Table1[[#This Row],[Ticker]],"Volume average",TRUE)</f>
        <v>2331850</v>
      </c>
      <c r="H11" s="3" t="str" cm="1">
        <f t="array" aca="1" ref="H11" ca="1">_FV(Table1[[#This Row],[Ticker]],"Industry")</f>
        <v>Media &amp; Publishing</v>
      </c>
      <c r="I11" s="2">
        <v>0.5</v>
      </c>
      <c r="J11" s="3"/>
      <c r="K11" s="6">
        <v>45595</v>
      </c>
      <c r="L11" s="11"/>
      <c r="M11" s="8">
        <v>78.5</v>
      </c>
      <c r="N11" s="9"/>
      <c r="O11" s="8">
        <v>0.5</v>
      </c>
    </row>
    <row r="12" spans="1:15" x14ac:dyDescent="0.2">
      <c r="A12" t="e" vm="12">
        <v>#VALUE!</v>
      </c>
      <c r="B12" s="3" cm="1">
        <f t="array" aca="1" ref="B12" ca="1">_FV(Table1[[#This Row],[Ticker]],"Price")</f>
        <v>525.95770000000005</v>
      </c>
      <c r="C12" s="1" cm="1">
        <f t="array" aca="1" ref="C12" ca="1">_FV(Table1[[#This Row],[Ticker]],"Change (%)",TRUE)</f>
        <v>4.0999999999999995E-3</v>
      </c>
      <c r="D12" s="3" cm="1">
        <f t="array" aca="1" ref="D12" ca="1">_FV(Table1[[#This Row],[Ticker]],"52 week high",TRUE)</f>
        <v>648.76</v>
      </c>
      <c r="E12" s="3" cm="1">
        <f t="array" aca="1" ref="E12" ca="1">_FV(Table1[[#This Row],[Ticker]],"52 week low",TRUE)</f>
        <v>451</v>
      </c>
      <c r="F12" s="3" t="e" cm="1" vm="11">
        <f t="array" ref="F12">_FV(Table1[[#This Row],[Ticker]],"P/E",TRUE)</f>
        <v>#VALUE!</v>
      </c>
      <c r="G12" s="3" cm="1">
        <f t="array" aca="1" ref="G12" ca="1">_FV(Table1[[#This Row],[Ticker]],"Volume average",TRUE)</f>
        <v>960742</v>
      </c>
      <c r="H12" s="3" t="e" cm="1" vm="13">
        <f t="array" ref="H12">_FV(Table1[[#This Row],[Ticker]],"Industry")</f>
        <v>#VALUE!</v>
      </c>
      <c r="I12" s="2">
        <v>0.5</v>
      </c>
      <c r="J12" s="3">
        <v>600.83000000000004</v>
      </c>
      <c r="K12" s="6">
        <v>45595</v>
      </c>
      <c r="L12" s="10">
        <v>300.42</v>
      </c>
      <c r="M12" s="8">
        <v>262</v>
      </c>
      <c r="N12" s="8">
        <v>-12.79</v>
      </c>
      <c r="O12" s="8">
        <v>0</v>
      </c>
    </row>
    <row r="13" spans="1:15" x14ac:dyDescent="0.2">
      <c r="A13" t="e" vm="14">
        <v>#VALUE!</v>
      </c>
      <c r="B13" s="3" cm="1">
        <f t="array" aca="1" ref="B13" ca="1">_FV(Table1[[#This Row],[Ticker]],"Price")</f>
        <v>200.95</v>
      </c>
      <c r="C13" s="1" cm="1">
        <f t="array" aca="1" ref="C13" ca="1">_FV(Table1[[#This Row],[Ticker]],"Change (%)",TRUE)</f>
        <v>3.947E-3</v>
      </c>
      <c r="D13" s="3" cm="1">
        <f t="array" aca="1" ref="D13" ca="1">_FV(Table1[[#This Row],[Ticker]],"52 week high",TRUE)</f>
        <v>243.14</v>
      </c>
      <c r="E13" s="3" cm="1">
        <f t="array" aca="1" ref="E13" ca="1">_FV(Table1[[#This Row],[Ticker]],"52 week low",TRUE)</f>
        <v>172.45</v>
      </c>
      <c r="F13" s="3" t="e" cm="1" vm="11">
        <f t="array" ref="F13">_FV(Table1[[#This Row],[Ticker]],"P/E",TRUE)</f>
        <v>#VALUE!</v>
      </c>
      <c r="G13" s="3" cm="1">
        <f t="array" aca="1" ref="G13" ca="1">_FV(Table1[[#This Row],[Ticker]],"Volume average",TRUE)</f>
        <v>7535623</v>
      </c>
      <c r="H13" s="3" t="e" cm="1" vm="13">
        <f t="array" ref="H13">_FV(Table1[[#This Row],[Ticker]],"Industry")</f>
        <v>#VALUE!</v>
      </c>
      <c r="I13" s="2">
        <v>0.5</v>
      </c>
      <c r="J13" s="3">
        <v>228.83</v>
      </c>
      <c r="K13" s="6">
        <v>45595</v>
      </c>
      <c r="L13" s="10">
        <v>114.42</v>
      </c>
      <c r="M13" s="8">
        <v>100.08</v>
      </c>
      <c r="N13" s="8">
        <v>-12.53</v>
      </c>
      <c r="O13" s="8">
        <v>0</v>
      </c>
    </row>
    <row r="14" spans="1:15" x14ac:dyDescent="0.2">
      <c r="A14" t="e" vm="15">
        <v>#VALUE!</v>
      </c>
      <c r="B14" s="3" cm="1">
        <f t="array" aca="1" ref="B14" ca="1">_FV(Table1[[#This Row],[Ticker]],"Price")</f>
        <v>268.32</v>
      </c>
      <c r="C14" s="1" cm="1">
        <f t="array" aca="1" ref="C14" ca="1">_FV(Table1[[#This Row],[Ticker]],"Change (%)",TRUE)</f>
        <v>6.7539999999999996E-3</v>
      </c>
      <c r="D14" t="e" cm="1" vm="16">
        <f t="array" ref="D14">_FV(Table1[[#This Row],[Ticker]],"52 week high",TRUE)</f>
        <v>#VALUE!</v>
      </c>
      <c r="E14" t="e" cm="1" vm="17">
        <f t="array" ref="E14">_FV(Table1[[#This Row],[Ticker]],"52 week low",TRUE)</f>
        <v>#VALUE!</v>
      </c>
      <c r="F14" s="3" t="e" cm="1" vm="11">
        <f t="array" ref="F14">_FV(Table1[[#This Row],[Ticker]],"P/E",TRUE)</f>
        <v>#VALUE!</v>
      </c>
      <c r="G14" s="3" t="e" cm="1" vm="18">
        <f t="array" ref="G14">_FV(Table1[[#This Row],[Ticker]],"Volume average",TRUE)</f>
        <v>#VALUE!</v>
      </c>
      <c r="H14" s="3" t="e" cm="1" vm="13">
        <f t="array" ref="H14">_FV(Table1[[#This Row],[Ticker]],"Industry")</f>
        <v>#VALUE!</v>
      </c>
      <c r="I14" s="2">
        <v>0.5</v>
      </c>
      <c r="J14" s="3"/>
      <c r="K14" s="6">
        <v>45595</v>
      </c>
      <c r="L14" s="11"/>
      <c r="M14" s="8">
        <v>134.16</v>
      </c>
      <c r="N14" s="9"/>
      <c r="O14" s="8">
        <v>0</v>
      </c>
    </row>
    <row r="15" spans="1:15" x14ac:dyDescent="0.2">
      <c r="A15" t="e" vm="19">
        <v>#VALUE!</v>
      </c>
      <c r="B15" s="3" cm="1">
        <f t="array" aca="1" ref="B15" ca="1">_FV(Table1[[#This Row],[Ticker]],"Price")</f>
        <v>179.05</v>
      </c>
      <c r="C15" s="1" cm="1">
        <f t="array" aca="1" ref="C15" ca="1">_FV(Table1[[#This Row],[Ticker]],"Change (%)",TRUE)</f>
        <v>-1.6857E-2</v>
      </c>
      <c r="D15" s="3" cm="1">
        <f t="array" aca="1" ref="D15" ca="1">_FV(Table1[[#This Row],[Ticker]],"52 week high",TRUE)</f>
        <v>242.52</v>
      </c>
      <c r="E15" s="3" cm="1">
        <f t="array" aca="1" ref="E15" ca="1">_FV(Table1[[#This Row],[Ticker]],"52 week low",TRUE)</f>
        <v>151.61000000000001</v>
      </c>
      <c r="F15" s="3" cm="1">
        <f t="array" aca="1" ref="F15" ca="1">_FV(Table1[[#This Row],[Ticker]],"P/E",TRUE)</f>
        <v>32.9788</v>
      </c>
      <c r="G15" s="3" cm="1">
        <f t="array" aca="1" ref="G15" ca="1">_FV(Table1[[#This Row],[Ticker]],"Volume average",TRUE)</f>
        <v>57873131</v>
      </c>
      <c r="H15" s="3" t="str" cm="1">
        <f t="array" aca="1" ref="H15" ca="1">_FV(Table1[[#This Row],[Ticker]],"Industry")</f>
        <v>Diversified Retail</v>
      </c>
      <c r="I15" s="2">
        <v>3</v>
      </c>
      <c r="J15" s="3">
        <v>192.73</v>
      </c>
      <c r="K15" s="6">
        <v>45595</v>
      </c>
      <c r="L15" s="10">
        <v>578.19000000000005</v>
      </c>
      <c r="M15" s="8">
        <v>546.38</v>
      </c>
      <c r="N15" s="8">
        <v>-5.5</v>
      </c>
      <c r="O15" s="8">
        <v>14.43</v>
      </c>
    </row>
    <row r="16" spans="1:15" x14ac:dyDescent="0.2">
      <c r="A16" t="e" vm="20">
        <v>#VALUE!</v>
      </c>
      <c r="B16" s="3" cm="1">
        <f t="array" aca="1" ref="B16" ca="1">_FV(Table1[[#This Row],[Ticker]],"Price")</f>
        <v>312.76499999999999</v>
      </c>
      <c r="C16" s="1" cm="1">
        <f t="array" aca="1" ref="C16" ca="1">_FV(Table1[[#This Row],[Ticker]],"Change (%)",TRUE)</f>
        <v>-1.0457000000000001E-2</v>
      </c>
      <c r="D16" s="3" cm="1">
        <f t="array" aca="1" ref="D16" ca="1">_FV(Table1[[#This Row],[Ticker]],"52 week high",TRUE)</f>
        <v>326.32</v>
      </c>
      <c r="E16" s="3" cm="1">
        <f t="array" aca="1" ref="E16" ca="1">_FV(Table1[[#This Row],[Ticker]],"52 week low",TRUE)</f>
        <v>243.53</v>
      </c>
      <c r="F16" s="3" cm="1">
        <f t="array" aca="1" ref="F16" ca="1">_FV(Table1[[#This Row],[Ticker]],"P/E",TRUE)</f>
        <v>27.7453</v>
      </c>
      <c r="G16" s="3" cm="1">
        <f t="array" aca="1" ref="G16" ca="1">_FV(Table1[[#This Row],[Ticker]],"Volume average",TRUE)</f>
        <v>4372497</v>
      </c>
      <c r="H16" s="3" t="str" cm="1">
        <f t="array" aca="1" ref="H16" ca="1">_FV(Table1[[#This Row],[Ticker]],"Industry")</f>
        <v>Hotels &amp; Entertainment Services</v>
      </c>
      <c r="I16" s="2">
        <v>1.4</v>
      </c>
      <c r="J16" s="3">
        <v>288.11</v>
      </c>
      <c r="K16" s="6">
        <v>45595</v>
      </c>
      <c r="L16" s="10">
        <v>403.35</v>
      </c>
      <c r="M16" s="8">
        <v>443.03</v>
      </c>
      <c r="N16" s="8">
        <v>9.84</v>
      </c>
      <c r="O16" s="8">
        <v>2.37</v>
      </c>
    </row>
    <row r="17" spans="1:15" x14ac:dyDescent="0.2">
      <c r="A17" t="e" vm="21">
        <v>#VALUE!</v>
      </c>
      <c r="B17" s="3" cm="1">
        <f t="array" aca="1" ref="B17" ca="1">_FV(Table1[[#This Row],[Ticker]],"Price")</f>
        <v>83.99</v>
      </c>
      <c r="C17" s="1" cm="1">
        <f t="array" aca="1" ref="C17" ca="1">_FV(Table1[[#This Row],[Ticker]],"Change (%)",TRUE)</f>
        <v>-1.7545999999999999E-2</v>
      </c>
      <c r="D17" s="3" cm="1">
        <f t="array" aca="1" ref="D17" ca="1">_FV(Table1[[#This Row],[Ticker]],"52 week high",TRUE)</f>
        <v>117.46</v>
      </c>
      <c r="E17" s="3" cm="1">
        <f t="array" aca="1" ref="E17" ca="1">_FV(Table1[[#This Row],[Ticker]],"52 week low",TRUE)</f>
        <v>71.55</v>
      </c>
      <c r="F17" s="3" cm="1">
        <f t="array" aca="1" ref="F17" ca="1">_FV(Table1[[#This Row],[Ticker]],"P/E",TRUE)</f>
        <v>27.628399999999999</v>
      </c>
      <c r="G17" s="3" cm="1">
        <f t="array" aca="1" ref="G17" ca="1">_FV(Table1[[#This Row],[Ticker]],"Volume average",TRUE)</f>
        <v>11655111</v>
      </c>
      <c r="H17" s="3" t="str" cm="1">
        <f t="array" aca="1" ref="H17" ca="1">_FV(Table1[[#This Row],[Ticker]],"Industry")</f>
        <v>Hotels &amp; Entertainment Services</v>
      </c>
      <c r="I17" s="2">
        <v>1.5</v>
      </c>
      <c r="J17" s="3">
        <v>96.2</v>
      </c>
      <c r="K17" s="6">
        <v>45595</v>
      </c>
      <c r="L17" s="10">
        <v>144.30000000000001</v>
      </c>
      <c r="M17" s="8">
        <v>128.22999999999999</v>
      </c>
      <c r="N17" s="8">
        <v>-11.14</v>
      </c>
      <c r="O17" s="8">
        <v>2.37</v>
      </c>
    </row>
    <row r="18" spans="1:15" x14ac:dyDescent="0.2">
      <c r="A18" t="e" vm="22">
        <v>#VALUE!</v>
      </c>
      <c r="B18" s="3" cm="1">
        <f t="array" aca="1" ref="B18" ca="1">_FV(Table1[[#This Row],[Ticker]],"Price")</f>
        <v>54.805</v>
      </c>
      <c r="C18" s="1" cm="1">
        <f t="array" aca="1" ref="C18" ca="1">_FV(Table1[[#This Row],[Ticker]],"Change (%)",TRUE)</f>
        <v>-1.0919000000000002E-2</v>
      </c>
      <c r="D18" s="3" cm="1">
        <f t="array" aca="1" ref="D18" ca="1">_FV(Table1[[#This Row],[Ticker]],"52 week high",TRUE)</f>
        <v>98.04</v>
      </c>
      <c r="E18" s="3" cm="1">
        <f t="array" aca="1" ref="E18" ca="1">_FV(Table1[[#This Row],[Ticker]],"52 week low",TRUE)</f>
        <v>52.28</v>
      </c>
      <c r="F18" s="3" cm="1">
        <f t="array" aca="1" ref="F18" ca="1">_FV(Table1[[#This Row],[Ticker]],"P/E",TRUE)</f>
        <v>18.434799999999999</v>
      </c>
      <c r="G18" s="3" cm="1">
        <f t="array" aca="1" ref="G18" ca="1">_FV(Table1[[#This Row],[Ticker]],"Volume average",TRUE)</f>
        <v>27649170</v>
      </c>
      <c r="H18" s="3" t="str" cm="1">
        <f t="array" aca="1" ref="H18" ca="1">_FV(Table1[[#This Row],[Ticker]],"Industry")</f>
        <v>Textiles &amp; Apparel</v>
      </c>
      <c r="I18" s="2">
        <v>5</v>
      </c>
      <c r="J18" s="3">
        <v>75.680000000000007</v>
      </c>
      <c r="K18" s="6">
        <v>45595</v>
      </c>
      <c r="L18" s="10">
        <v>378.4</v>
      </c>
      <c r="M18" s="8">
        <v>277.05</v>
      </c>
      <c r="N18" s="8">
        <v>-26.78</v>
      </c>
      <c r="O18" s="8">
        <v>1.1499999999999999</v>
      </c>
    </row>
    <row r="19" spans="1:15" x14ac:dyDescent="0.2">
      <c r="A19" t="e" vm="23">
        <v>#VALUE!</v>
      </c>
      <c r="B19" s="3" cm="1">
        <f t="array" aca="1" ref="B19" ca="1">_FV(Table1[[#This Row],[Ticker]],"Price")</f>
        <v>188.71</v>
      </c>
      <c r="C19" s="1" cm="1">
        <f t="array" aca="1" ref="C19" ca="1">_FV(Table1[[#This Row],[Ticker]],"Change (%)",TRUE)</f>
        <v>-8.1989999999999997E-3</v>
      </c>
      <c r="D19" s="3" cm="1">
        <f t="array" aca="1" ref="D19" ca="1">_FV(Table1[[#This Row],[Ticker]],"52 week high",TRUE)</f>
        <v>240.28</v>
      </c>
      <c r="E19" s="3" cm="1">
        <f t="array" aca="1" ref="E19" ca="1">_FV(Table1[[#This Row],[Ticker]],"52 week low",TRUE)</f>
        <v>166.48</v>
      </c>
      <c r="F19" s="3" t="e" cm="1" vm="11">
        <f t="array" ref="F19">_FV(Table1[[#This Row],[Ticker]],"P/E",TRUE)</f>
        <v>#VALUE!</v>
      </c>
      <c r="G19" s="3" cm="1">
        <f t="array" aca="1" ref="G19" ca="1">_FV(Table1[[#This Row],[Ticker]],"Volume average",TRUE)</f>
        <v>6216724</v>
      </c>
      <c r="H19" s="3" t="e" cm="1" vm="13">
        <f t="array" ref="H19">_FV(Table1[[#This Row],[Ticker]],"Industry")</f>
        <v>#VALUE!</v>
      </c>
      <c r="I19" s="2">
        <v>0.2</v>
      </c>
      <c r="J19" s="3">
        <v>199.02</v>
      </c>
      <c r="K19" s="6">
        <v>45595</v>
      </c>
      <c r="L19" s="10">
        <v>39.799999999999997</v>
      </c>
      <c r="M19" s="8">
        <v>38.049999999999997</v>
      </c>
      <c r="N19" s="8">
        <v>-4.4000000000000004</v>
      </c>
      <c r="O19" s="8">
        <v>0</v>
      </c>
    </row>
    <row r="20" spans="1:15" x14ac:dyDescent="0.2">
      <c r="A20" t="e" vm="24">
        <v>#VALUE!</v>
      </c>
      <c r="B20" s="3" cm="1">
        <f t="array" aca="1" ref="B20" ca="1">_FV(Table1[[#This Row],[Ticker]],"Price")</f>
        <v>311.45</v>
      </c>
      <c r="C20" s="1" cm="1">
        <f t="array" aca="1" ref="C20" ca="1">_FV(Table1[[#This Row],[Ticker]],"Change (%)",TRUE)</f>
        <v>-7.5199999999999998E-3</v>
      </c>
      <c r="D20" s="3" cm="1">
        <f t="array" aca="1" ref="D20" ca="1">_FV(Table1[[#This Row],[Ticker]],"52 week high",TRUE)</f>
        <v>402.25</v>
      </c>
      <c r="E20" s="3" cm="1">
        <f t="array" aca="1" ref="E20" ca="1">_FV(Table1[[#This Row],[Ticker]],"52 week low",TRUE)</f>
        <v>284.83999999999997</v>
      </c>
      <c r="F20" s="3" t="e" cm="1" vm="11">
        <f t="array" ref="F20">_FV(Table1[[#This Row],[Ticker]],"P/E",TRUE)</f>
        <v>#VALUE!</v>
      </c>
      <c r="G20" s="3" cm="1">
        <f t="array" aca="1" ref="G20" ca="1">_FV(Table1[[#This Row],[Ticker]],"Volume average",TRUE)</f>
        <v>143916</v>
      </c>
      <c r="H20" s="3" t="e" cm="1" vm="13">
        <f t="array" ref="H20">_FV(Table1[[#This Row],[Ticker]],"Industry")</f>
        <v>#VALUE!</v>
      </c>
      <c r="I20" s="2">
        <v>1.5</v>
      </c>
      <c r="J20" s="3">
        <v>337.07</v>
      </c>
      <c r="K20" s="6">
        <v>45595</v>
      </c>
      <c r="L20" s="10">
        <v>505.6</v>
      </c>
      <c r="M20" s="8">
        <v>470.72</v>
      </c>
      <c r="N20" s="8">
        <v>-6.9</v>
      </c>
      <c r="O20" s="8">
        <v>0</v>
      </c>
    </row>
    <row r="21" spans="1:15" x14ac:dyDescent="0.2">
      <c r="A21" t="e" vm="25">
        <v>#VALUE!</v>
      </c>
      <c r="B21" s="3" cm="1">
        <f t="array" aca="1" ref="B21" ca="1">_FV(Table1[[#This Row],[Ticker]],"Price")</f>
        <v>80.760000000000005</v>
      </c>
      <c r="C21" s="1" cm="1">
        <f t="array" aca="1" ref="C21" ca="1">_FV(Table1[[#This Row],[Ticker]],"Change (%)",TRUE)</f>
        <v>-7.1309999999999993E-3</v>
      </c>
      <c r="D21" s="3" cm="1">
        <f t="array" aca="1" ref="D21" ca="1">_FV(Table1[[#This Row],[Ticker]],"52 week high",TRUE)</f>
        <v>104.41</v>
      </c>
      <c r="E21" s="3" cm="1">
        <f t="array" aca="1" ref="E21" ca="1">_FV(Table1[[#This Row],[Ticker]],"52 week low",TRUE)</f>
        <v>73.19</v>
      </c>
      <c r="F21" s="3" t="e" cm="1" vm="11">
        <f t="array" ref="F21">_FV(Table1[[#This Row],[Ticker]],"P/E",TRUE)</f>
        <v>#VALUE!</v>
      </c>
      <c r="G21" s="3" cm="1">
        <f t="array" aca="1" ref="G21" ca="1">_FV(Table1[[#This Row],[Ticker]],"Volume average",TRUE)</f>
        <v>172334</v>
      </c>
      <c r="H21" s="3" t="e" cm="1" vm="13">
        <f t="array" ref="H21">_FV(Table1[[#This Row],[Ticker]],"Industry")</f>
        <v>#VALUE!</v>
      </c>
      <c r="I21" s="2">
        <v>1.5</v>
      </c>
      <c r="J21" s="3">
        <v>87.53</v>
      </c>
      <c r="K21" s="6">
        <v>45595</v>
      </c>
      <c r="L21" s="10">
        <v>131.30000000000001</v>
      </c>
      <c r="M21" s="8">
        <v>122.01</v>
      </c>
      <c r="N21" s="8">
        <v>-7.08</v>
      </c>
      <c r="O21" s="8">
        <v>0</v>
      </c>
    </row>
    <row r="22" spans="1:15" x14ac:dyDescent="0.2">
      <c r="A22" t="e" vm="26">
        <v>#VALUE!</v>
      </c>
      <c r="B22" s="3" cm="1">
        <f t="array" aca="1" ref="B22" ca="1">_FV(Table1[[#This Row],[Ticker]],"Price")</f>
        <v>49.26</v>
      </c>
      <c r="C22" s="1" cm="1">
        <f t="array" aca="1" ref="C22" ca="1">_FV(Table1[[#This Row],[Ticker]],"Change (%)",TRUE)</f>
        <v>-6.2489999999999996E-4</v>
      </c>
      <c r="D22" s="3" cm="1">
        <f t="array" aca="1" ref="D22" ca="1">_FV(Table1[[#This Row],[Ticker]],"52 week high",TRUE)</f>
        <v>51.09</v>
      </c>
      <c r="E22" s="3" cm="1">
        <f t="array" aca="1" ref="E22" ca="1">_FV(Table1[[#This Row],[Ticker]],"52 week low",TRUE)</f>
        <v>48.15</v>
      </c>
      <c r="F22" s="3" t="e" cm="1" vm="11">
        <f t="array" ref="F22">_FV(Table1[[#This Row],[Ticker]],"P/E",TRUE)</f>
        <v>#VALUE!</v>
      </c>
      <c r="G22" s="3" cm="1">
        <f t="array" aca="1" ref="G22" ca="1">_FV(Table1[[#This Row],[Ticker]],"Volume average",TRUE)</f>
        <v>12440</v>
      </c>
      <c r="H22" s="3" t="e" cm="1" vm="13">
        <f t="array" ref="H22">_FV(Table1[[#This Row],[Ticker]],"Industry")</f>
        <v>#VALUE!</v>
      </c>
      <c r="I22" s="2">
        <v>1.5</v>
      </c>
      <c r="J22" s="3"/>
      <c r="K22" s="6">
        <v>45595</v>
      </c>
      <c r="L22" s="11"/>
      <c r="M22" s="8">
        <v>73.94</v>
      </c>
      <c r="N22" s="9"/>
      <c r="O22" s="8">
        <v>0</v>
      </c>
    </row>
    <row r="23" spans="1:15" x14ac:dyDescent="0.2">
      <c r="A23" t="e" vm="27">
        <v>#VALUE!</v>
      </c>
      <c r="B23" s="3" cm="1">
        <f t="array" aca="1" ref="B23" ca="1">_FV(Table1[[#This Row],[Ticker]],"Price")</f>
        <v>168.36</v>
      </c>
      <c r="C23" s="1" cm="1">
        <f t="array" aca="1" ref="C23" ca="1">_FV(Table1[[#This Row],[Ticker]],"Change (%)",TRUE)</f>
        <v>5.555E-3</v>
      </c>
      <c r="D23" t="e" cm="1" vm="16">
        <f t="array" ref="D23">_FV(Table1[[#This Row],[Ticker]],"52 week high",TRUE)</f>
        <v>#VALUE!</v>
      </c>
      <c r="E23" t="e" cm="1" vm="17">
        <f t="array" ref="E23">_FV(Table1[[#This Row],[Ticker]],"52 week low",TRUE)</f>
        <v>#VALUE!</v>
      </c>
      <c r="F23" s="3" t="e" cm="1" vm="11">
        <f t="array" ref="F23">_FV(Table1[[#This Row],[Ticker]],"P/E",TRUE)</f>
        <v>#VALUE!</v>
      </c>
      <c r="G23" s="3" t="e" cm="1" vm="18">
        <f t="array" ref="G23">_FV(Table1[[#This Row],[Ticker]],"Volume average",TRUE)</f>
        <v>#VALUE!</v>
      </c>
      <c r="H23" s="3" t="e" cm="1" vm="13">
        <f t="array" ref="H23">_FV(Table1[[#This Row],[Ticker]],"Industry")</f>
        <v>#VALUE!</v>
      </c>
      <c r="I23" s="2">
        <v>1.5</v>
      </c>
      <c r="J23" s="3"/>
      <c r="K23" s="6">
        <v>45595</v>
      </c>
      <c r="L23" s="11"/>
      <c r="M23" s="8">
        <v>252.54</v>
      </c>
      <c r="N23" s="9"/>
      <c r="O23" s="8">
        <v>0</v>
      </c>
    </row>
    <row r="24" spans="1:15" x14ac:dyDescent="0.2">
      <c r="A24" t="e" vm="28">
        <v>#VALUE!</v>
      </c>
      <c r="B24" s="3" cm="1">
        <f t="array" aca="1" ref="B24" ca="1">_FV(Table1[[#This Row],[Ticker]],"Price")</f>
        <v>756.58500000000004</v>
      </c>
      <c r="C24" s="1" cm="1">
        <f t="array" aca="1" ref="C24" ca="1">_FV(Table1[[#This Row],[Ticker]],"Change (%)",TRUE)</f>
        <v>2.9629999999999999E-3</v>
      </c>
      <c r="D24" s="3" cm="1">
        <f t="array" aca="1" ref="D24" ca="1">_FV(Table1[[#This Row],[Ticker]],"52 week high",TRUE)</f>
        <v>972.53</v>
      </c>
      <c r="E24" s="3" cm="1">
        <f t="array" aca="1" ref="E24" ca="1">_FV(Table1[[#This Row],[Ticker]],"52 week low",TRUE)</f>
        <v>677.09119999999996</v>
      </c>
      <c r="F24" s="3" cm="1">
        <f t="array" aca="1" ref="F24" ca="1">_FV(Table1[[#This Row],[Ticker]],"P/E",TRUE)</f>
        <v>64.373000000000005</v>
      </c>
      <c r="G24" s="3" cm="1">
        <f t="array" aca="1" ref="G24" ca="1">_FV(Table1[[#This Row],[Ticker]],"Volume average",TRUE)</f>
        <v>3630731</v>
      </c>
      <c r="H24" s="3" t="str" cm="1">
        <f t="array" aca="1" ref="H24" ca="1">_FV(Table1[[#This Row],[Ticker]],"Industry")</f>
        <v>Pharmaceuticals</v>
      </c>
      <c r="I24" s="2">
        <v>2.5</v>
      </c>
      <c r="J24" s="3">
        <v>744.92</v>
      </c>
      <c r="K24" s="6">
        <v>45611</v>
      </c>
      <c r="L24" s="10">
        <v>1862.3</v>
      </c>
      <c r="M24" s="8">
        <v>1885.9</v>
      </c>
      <c r="N24" s="8">
        <v>1.27</v>
      </c>
      <c r="O24" s="8">
        <v>13.27</v>
      </c>
    </row>
    <row r="25" spans="1:15" x14ac:dyDescent="0.2">
      <c r="A25" t="e" vm="29">
        <v>#VALUE!</v>
      </c>
      <c r="B25" s="3" cm="1">
        <f t="array" aca="1" ref="B25" ca="1">_FV(Table1[[#This Row],[Ticker]],"Price")</f>
        <v>583.12</v>
      </c>
      <c r="C25" s="1" cm="1">
        <f t="array" aca="1" ref="C25" ca="1">_FV(Table1[[#This Row],[Ticker]],"Change (%)",TRUE)</f>
        <v>-6.711E-3</v>
      </c>
      <c r="D25" s="3" cm="1">
        <f t="array" aca="1" ref="D25" ca="1">_FV(Table1[[#This Row],[Ticker]],"52 week high",TRUE)</f>
        <v>630.73</v>
      </c>
      <c r="E25" s="3" cm="1">
        <f t="array" aca="1" ref="E25" ca="1">_FV(Table1[[#This Row],[Ticker]],"52 week low",TRUE)</f>
        <v>438.5</v>
      </c>
      <c r="F25" s="3" cm="1">
        <f t="array" aca="1" ref="F25" ca="1">_FV(Table1[[#This Row],[Ticker]],"P/E",TRUE)</f>
        <v>37.709800000000001</v>
      </c>
      <c r="G25" s="3" cm="1">
        <f t="array" aca="1" ref="G25" ca="1">_FV(Table1[[#This Row],[Ticker]],"Volume average",TRUE)</f>
        <v>5422406</v>
      </c>
      <c r="H25" s="3" t="str" cm="1">
        <f t="array" aca="1" ref="H25" ca="1">_FV(Table1[[#This Row],[Ticker]],"Industry")</f>
        <v>Healthcare Providers &amp; Services</v>
      </c>
      <c r="I25" s="2">
        <v>2.5</v>
      </c>
      <c r="J25" s="3">
        <v>587.46</v>
      </c>
      <c r="K25" s="6">
        <v>45611</v>
      </c>
      <c r="L25" s="10">
        <v>1468.65</v>
      </c>
      <c r="M25" s="8">
        <v>1467.51</v>
      </c>
      <c r="N25" s="8">
        <v>-0.08</v>
      </c>
      <c r="O25" s="8">
        <v>6.08</v>
      </c>
    </row>
    <row r="26" spans="1:15" x14ac:dyDescent="0.2">
      <c r="A26" t="e" vm="30">
        <v>#VALUE!</v>
      </c>
      <c r="B26" s="3" cm="1">
        <f t="array" aca="1" ref="B26" ca="1">_FV(Table1[[#This Row],[Ticker]],"Price")</f>
        <v>153.70500000000001</v>
      </c>
      <c r="C26" s="1" cm="1">
        <f t="array" aca="1" ref="C26" ca="1">_FV(Table1[[#This Row],[Ticker]],"Change (%)",TRUE)</f>
        <v>-4.2430000000000002E-3</v>
      </c>
      <c r="D26" s="3" cm="1">
        <f t="array" aca="1" ref="D26" ca="1">_FV(Table1[[#This Row],[Ticker]],"52 week high",TRUE)</f>
        <v>169.99</v>
      </c>
      <c r="E26" s="3" cm="1">
        <f t="array" aca="1" ref="E26" ca="1">_FV(Table1[[#This Row],[Ticker]],"52 week low",TRUE)</f>
        <v>140.68</v>
      </c>
      <c r="F26" s="3" cm="1">
        <f t="array" aca="1" ref="F26" ca="1">_FV(Table1[[#This Row],[Ticker]],"P/E",TRUE)</f>
        <v>26.6309</v>
      </c>
      <c r="G26" s="3" cm="1">
        <f t="array" aca="1" ref="G26" ca="1">_FV(Table1[[#This Row],[Ticker]],"Volume average",TRUE)</f>
        <v>10739166</v>
      </c>
      <c r="H26" s="3" t="str" cm="1">
        <f t="array" aca="1" ref="H26" ca="1">_FV(Table1[[#This Row],[Ticker]],"Industry")</f>
        <v>Pharmaceuticals</v>
      </c>
      <c r="I26" s="2">
        <v>2.5</v>
      </c>
      <c r="J26" s="3">
        <v>151.56</v>
      </c>
      <c r="K26" s="6">
        <v>45611</v>
      </c>
      <c r="L26" s="10">
        <v>378.9</v>
      </c>
      <c r="M26" s="8">
        <v>385.98</v>
      </c>
      <c r="N26" s="8">
        <v>1.87</v>
      </c>
      <c r="O26" s="8">
        <v>13.27</v>
      </c>
    </row>
    <row r="27" spans="1:15" x14ac:dyDescent="0.2">
      <c r="A27" t="e" vm="31">
        <v>#VALUE!</v>
      </c>
      <c r="B27" s="3" cm="1">
        <f t="array" aca="1" ref="B27" ca="1">_FV(Table1[[#This Row],[Ticker]],"Price")</f>
        <v>78.099999999999994</v>
      </c>
      <c r="C27" s="1" cm="1">
        <f t="array" aca="1" ref="C27" ca="1">_FV(Table1[[#This Row],[Ticker]],"Change (%)",TRUE)</f>
        <v>-1.3514999999999999E-2</v>
      </c>
      <c r="D27" s="3" cm="1">
        <f t="array" aca="1" ref="D27" ca="1">_FV(Table1[[#This Row],[Ticker]],"52 week high",TRUE)</f>
        <v>134.63</v>
      </c>
      <c r="E27" s="3" cm="1">
        <f t="array" aca="1" ref="E27" ca="1">_FV(Table1[[#This Row],[Ticker]],"52 week low",TRUE)</f>
        <v>75.959999999999994</v>
      </c>
      <c r="F27" s="3" cm="1">
        <f t="array" aca="1" ref="F27" ca="1">_FV(Table1[[#This Row],[Ticker]],"P/E",TRUE)</f>
        <v>11.601900000000001</v>
      </c>
      <c r="G27" s="3" cm="1">
        <f t="array" aca="1" ref="G27" ca="1">_FV(Table1[[#This Row],[Ticker]],"Volume average",TRUE)</f>
        <v>17999340</v>
      </c>
      <c r="H27" s="3" t="str" cm="1">
        <f t="array" aca="1" ref="H27" ca="1">_FV(Table1[[#This Row],[Ticker]],"Industry")</f>
        <v>Pharmaceuticals</v>
      </c>
      <c r="I27" s="2">
        <v>2.5</v>
      </c>
      <c r="J27" s="3">
        <v>94.73</v>
      </c>
      <c r="K27" s="6">
        <v>45611</v>
      </c>
      <c r="L27" s="10">
        <v>236.82</v>
      </c>
      <c r="M27" s="8">
        <v>197.98</v>
      </c>
      <c r="N27" s="8">
        <v>-16.399999999999999</v>
      </c>
      <c r="O27" s="8">
        <v>13.27</v>
      </c>
    </row>
    <row r="28" spans="1:15" x14ac:dyDescent="0.2">
      <c r="A28" t="e" vm="32">
        <v>#VALUE!</v>
      </c>
      <c r="B28" s="3" cm="1">
        <f t="array" aca="1" ref="B28" ca="1">_FV(Table1[[#This Row],[Ticker]],"Price")</f>
        <v>295.55</v>
      </c>
      <c r="C28" s="1" cm="1">
        <f t="array" aca="1" ref="C28" ca="1">_FV(Table1[[#This Row],[Ticker]],"Change (%)",TRUE)</f>
        <v>5.5459999999999997E-3</v>
      </c>
      <c r="D28" s="3" cm="1">
        <f t="array" aca="1" ref="D28" ca="1">_FV(Table1[[#This Row],[Ticker]],"52 week high",TRUE)</f>
        <v>346.85</v>
      </c>
      <c r="E28" s="3" cm="1">
        <f t="array" aca="1" ref="E28" ca="1">_FV(Table1[[#This Row],[Ticker]],"52 week low",TRUE)</f>
        <v>253.3</v>
      </c>
      <c r="F28" s="3" cm="1">
        <f t="array" aca="1" ref="F28" ca="1">_FV(Table1[[#This Row],[Ticker]],"P/E",TRUE)</f>
        <v>38.9377</v>
      </c>
      <c r="G28" s="3" cm="1">
        <f t="array" aca="1" ref="G28" ca="1">_FV(Table1[[#This Row],[Ticker]],"Volume average",TRUE)</f>
        <v>3314767</v>
      </c>
      <c r="H28" s="3" t="str" cm="1">
        <f t="array" aca="1" ref="H28" ca="1">_FV(Table1[[#This Row],[Ticker]],"Industry")</f>
        <v>Pharmaceuticals</v>
      </c>
      <c r="I28" s="2">
        <v>2.5</v>
      </c>
      <c r="J28" s="3">
        <v>279.11</v>
      </c>
      <c r="K28" s="6">
        <v>45611</v>
      </c>
      <c r="L28" s="10">
        <v>697.78</v>
      </c>
      <c r="M28" s="8">
        <v>734.8</v>
      </c>
      <c r="N28" s="8">
        <v>5.31</v>
      </c>
      <c r="O28" s="8">
        <v>13.27</v>
      </c>
    </row>
    <row r="29" spans="1:15" x14ac:dyDescent="0.2">
      <c r="A29" t="e" vm="33">
        <v>#VALUE!</v>
      </c>
      <c r="B29" s="3" cm="1">
        <f t="array" aca="1" ref="B29" ca="1">_FV(Table1[[#This Row],[Ticker]],"Price")</f>
        <v>137.63999999999999</v>
      </c>
      <c r="C29" s="1" cm="1">
        <f t="array" aca="1" ref="C29" ca="1">_FV(Table1[[#This Row],[Ticker]],"Change (%)",TRUE)</f>
        <v>-6.4959999999999992E-3</v>
      </c>
      <c r="D29" s="3" cm="1">
        <f t="array" aca="1" ref="D29" ca="1">_FV(Table1[[#This Row],[Ticker]],"52 week high",TRUE)</f>
        <v>159.63999999999999</v>
      </c>
      <c r="E29" s="3" cm="1">
        <f t="array" aca="1" ref="E29" ca="1">_FV(Table1[[#This Row],[Ticker]],"52 week low",TRUE)</f>
        <v>129.66</v>
      </c>
      <c r="F29" s="3" t="e" cm="1" vm="11">
        <f t="array" ref="F29">_FV(Table1[[#This Row],[Ticker]],"P/E",TRUE)</f>
        <v>#VALUE!</v>
      </c>
      <c r="G29" s="3" cm="1">
        <f t="array" aca="1" ref="G29" ca="1">_FV(Table1[[#This Row],[Ticker]],"Volume average",TRUE)</f>
        <v>11443056</v>
      </c>
      <c r="H29" s="3" t="e" cm="1" vm="13">
        <f t="array" ref="H29">_FV(Table1[[#This Row],[Ticker]],"Industry")</f>
        <v>#VALUE!</v>
      </c>
      <c r="I29" s="2">
        <v>2.5</v>
      </c>
      <c r="J29" s="3">
        <v>140.66</v>
      </c>
      <c r="K29" s="6">
        <v>45611</v>
      </c>
      <c r="L29" s="10">
        <v>351.65</v>
      </c>
      <c r="M29" s="8">
        <v>346.35</v>
      </c>
      <c r="N29" s="8">
        <v>-1.51</v>
      </c>
      <c r="O29" s="8">
        <v>0</v>
      </c>
    </row>
    <row r="30" spans="1:15" x14ac:dyDescent="0.2">
      <c r="A30" t="e" vm="34">
        <v>#VALUE!</v>
      </c>
      <c r="B30" s="3" cm="1">
        <f t="array" aca="1" ref="B30" ca="1">_FV(Table1[[#This Row],[Ticker]],"Price")</f>
        <v>249.57849999999999</v>
      </c>
      <c r="C30" s="1" cm="1">
        <f t="array" aca="1" ref="C30" ca="1">_FV(Table1[[#This Row],[Ticker]],"Change (%)",TRUE)</f>
        <v>-7.3240000000000006E-3</v>
      </c>
      <c r="D30" s="3" cm="1">
        <f t="array" aca="1" ref="D30" ca="1">_FV(Table1[[#This Row],[Ticker]],"52 week high",TRUE)</f>
        <v>289.13850000000002</v>
      </c>
      <c r="E30" s="3" cm="1">
        <f t="array" aca="1" ref="E30" ca="1">_FV(Table1[[#This Row],[Ticker]],"52 week low",TRUE)</f>
        <v>234.11</v>
      </c>
      <c r="F30" s="3" t="e" cm="1" vm="11">
        <f t="array" ref="F30">_FV(Table1[[#This Row],[Ticker]],"P/E",TRUE)</f>
        <v>#VALUE!</v>
      </c>
      <c r="G30" s="3" cm="1">
        <f t="array" aca="1" ref="G30" ca="1">_FV(Table1[[#This Row],[Ticker]],"Volume average",TRUE)</f>
        <v>285776</v>
      </c>
      <c r="H30" s="3" t="e" cm="1" vm="13">
        <f t="array" ref="H30">_FV(Table1[[#This Row],[Ticker]],"Industry")</f>
        <v>#VALUE!</v>
      </c>
      <c r="I30" s="2">
        <v>2.5</v>
      </c>
      <c r="J30" s="3">
        <v>258.93</v>
      </c>
      <c r="K30" s="6">
        <v>45611</v>
      </c>
      <c r="L30" s="10">
        <v>647.33000000000004</v>
      </c>
      <c r="M30" s="8">
        <v>627.91999999999996</v>
      </c>
      <c r="N30" s="8">
        <v>-3</v>
      </c>
      <c r="O30" s="8">
        <v>0</v>
      </c>
    </row>
    <row r="31" spans="1:15" x14ac:dyDescent="0.2">
      <c r="A31" t="e" vm="35">
        <v>#VALUE!</v>
      </c>
      <c r="B31" s="5" cm="1">
        <f t="array" aca="1" ref="B31" ca="1">_FV(Table1[[#This Row],[Ticker]],"Price")</f>
        <v>206.82</v>
      </c>
      <c r="C31" s="1" cm="1">
        <f t="array" aca="1" ref="C31" ca="1">_FV(Table1[[#This Row],[Ticker]],"Change (%)",TRUE)</f>
        <v>8.829E-3</v>
      </c>
      <c r="D31" s="5" cm="1">
        <f t="array" aca="1" ref="D31" ca="1">_FV(Table1[[#This Row],[Ticker]],"52 week high",TRUE)</f>
        <v>208.7</v>
      </c>
      <c r="E31" s="5" cm="1">
        <f t="array" aca="1" ref="E31" ca="1">_FV(Table1[[#This Row],[Ticker]],"52 week low",TRUE)</f>
        <v>201</v>
      </c>
      <c r="F31" s="3" cm="1">
        <f t="array" aca="1" ref="F31" ca="1">_FV(Table1[[#This Row],[Ticker]],"P/E",TRUE)</f>
        <v>5.524</v>
      </c>
      <c r="G31" s="3" cm="1">
        <f t="array" aca="1" ref="G31" ca="1">_FV(Table1[[#This Row],[Ticker]],"Volume average",TRUE)</f>
        <v>1380</v>
      </c>
      <c r="H31" s="3" t="str" cm="1">
        <f t="array" aca="1" ref="H31" ca="1">_FV(Table1[[#This Row],[Ticker]],"Industry")</f>
        <v>Consumer Goods Conglomerates</v>
      </c>
      <c r="I31" s="2">
        <v>2.5</v>
      </c>
      <c r="J31" s="3">
        <v>470.28</v>
      </c>
      <c r="K31" s="6">
        <v>45611</v>
      </c>
      <c r="L31" s="10">
        <v>1175.7</v>
      </c>
      <c r="M31" s="8">
        <v>517.04999999999995</v>
      </c>
      <c r="N31" s="8">
        <v>-56.02</v>
      </c>
      <c r="O31" s="8">
        <v>2.56</v>
      </c>
    </row>
    <row r="32" spans="1:15" x14ac:dyDescent="0.2">
      <c r="A32" t="e" vm="36">
        <v>#VALUE!</v>
      </c>
      <c r="B32" s="3" cm="1">
        <f t="array" aca="1" ref="B32" ca="1">_FV(Table1[[#This Row],[Ticker]],"Price")</f>
        <v>233.79</v>
      </c>
      <c r="C32" s="1" cm="1">
        <f t="array" aca="1" ref="C32" ca="1">_FV(Table1[[#This Row],[Ticker]],"Change (%)",TRUE)</f>
        <v>-3.9620000000000002E-3</v>
      </c>
      <c r="D32" s="3" cm="1">
        <f t="array" aca="1" ref="D32" ca="1">_FV(Table1[[#This Row],[Ticker]],"52 week high",TRUE)</f>
        <v>280.25</v>
      </c>
      <c r="E32" s="3" cm="1">
        <f t="array" aca="1" ref="E32" ca="1">_FV(Table1[[#This Row],[Ticker]],"52 week low",TRUE)</f>
        <v>179.2</v>
      </c>
      <c r="F32" s="3" cm="1">
        <f t="array" aca="1" ref="F32" ca="1">_FV(Table1[[#This Row],[Ticker]],"P/E",TRUE)</f>
        <v>11.5206</v>
      </c>
      <c r="G32" s="3" cm="1">
        <f t="array" aca="1" ref="G32" ca="1">_FV(Table1[[#This Row],[Ticker]],"Volume average",TRUE)</f>
        <v>14569083</v>
      </c>
      <c r="H32" s="3" t="str" cm="1">
        <f t="array" aca="1" ref="H32" ca="1">_FV(Table1[[#This Row],[Ticker]],"Industry")</f>
        <v>Banking Services</v>
      </c>
      <c r="I32" s="2">
        <v>3.5</v>
      </c>
      <c r="J32" s="3">
        <v>242.56</v>
      </c>
      <c r="K32" s="6">
        <v>45611</v>
      </c>
      <c r="L32" s="10">
        <v>848.96</v>
      </c>
      <c r="M32" s="8">
        <v>821.34</v>
      </c>
      <c r="N32" s="8">
        <v>-3.25</v>
      </c>
      <c r="O32" s="8">
        <v>5.08</v>
      </c>
    </row>
    <row r="33" spans="1:15" x14ac:dyDescent="0.2">
      <c r="A33" t="e" vm="37">
        <v>#VALUE!</v>
      </c>
      <c r="B33" s="3" cm="1">
        <f t="array" aca="1" ref="B33" ca="1">_FV(Table1[[#This Row],[Ticker]],"Price")</f>
        <v>336.65499999999997</v>
      </c>
      <c r="C33" s="1" cm="1">
        <f t="array" aca="1" ref="C33" ca="1">_FV(Table1[[#This Row],[Ticker]],"Change (%)",TRUE)</f>
        <v>4.4009999999999995E-3</v>
      </c>
      <c r="D33" s="3" cm="1">
        <f t="array" aca="1" ref="D33" ca="1">_FV(Table1[[#This Row],[Ticker]],"52 week high",TRUE)</f>
        <v>366.54</v>
      </c>
      <c r="E33" s="3" cm="1">
        <f t="array" aca="1" ref="E33" ca="1">_FV(Table1[[#This Row],[Ticker]],"52 week low",TRUE)</f>
        <v>252.7</v>
      </c>
      <c r="F33" s="3" cm="1">
        <f t="array" aca="1" ref="F33" ca="1">_FV(Table1[[#This Row],[Ticker]],"P/E",TRUE)</f>
        <v>33.7667</v>
      </c>
      <c r="G33" s="3" cm="1">
        <f t="array" aca="1" ref="G33" ca="1">_FV(Table1[[#This Row],[Ticker]],"Volume average",TRUE)</f>
        <v>8060467</v>
      </c>
      <c r="H33" s="3" t="str" cm="1">
        <f t="array" aca="1" ref="H33" ca="1">_FV(Table1[[#This Row],[Ticker]],"Industry")</f>
        <v>Software &amp; IT Services</v>
      </c>
      <c r="I33" s="2">
        <v>1</v>
      </c>
      <c r="J33" s="3">
        <v>309.12</v>
      </c>
      <c r="K33" s="6">
        <v>45611</v>
      </c>
      <c r="L33" s="10">
        <v>309.12</v>
      </c>
      <c r="M33" s="8">
        <v>335.31</v>
      </c>
      <c r="N33" s="8">
        <v>8.4700000000000006</v>
      </c>
      <c r="O33" s="8">
        <v>21.69</v>
      </c>
    </row>
    <row r="34" spans="1:15" x14ac:dyDescent="0.2">
      <c r="A34" t="e" vm="38">
        <v>#VALUE!</v>
      </c>
      <c r="B34" s="3" cm="1">
        <f t="array" aca="1" ref="B34" ca="1">_FV(Table1[[#This Row],[Ticker]],"Price")</f>
        <v>518.44000000000005</v>
      </c>
      <c r="C34" s="1" cm="1">
        <f t="array" aca="1" ref="C34" ca="1">_FV(Table1[[#This Row],[Ticker]],"Change (%)",TRUE)</f>
        <v>1.1669000000000001E-2</v>
      </c>
      <c r="D34" s="3" cm="1">
        <f t="array" aca="1" ref="D34" ca="1">_FV(Table1[[#This Row],[Ticker]],"52 week high",TRUE)</f>
        <v>582.23</v>
      </c>
      <c r="E34" s="3" cm="1">
        <f t="array" aca="1" ref="E34" ca="1">_FV(Table1[[#This Row],[Ticker]],"52 week low",TRUE)</f>
        <v>428.86</v>
      </c>
      <c r="F34" s="3" cm="1">
        <f t="array" aca="1" ref="F34" ca="1">_FV(Table1[[#This Row],[Ticker]],"P/E",TRUE)</f>
        <v>36.889800000000001</v>
      </c>
      <c r="G34" s="3" cm="1">
        <f t="array" aca="1" ref="G34" ca="1">_FV(Table1[[#This Row],[Ticker]],"Volume average",TRUE)</f>
        <v>3467690</v>
      </c>
      <c r="H34" s="3" t="str" cm="1">
        <f t="array" aca="1" ref="H34" ca="1">_FV(Table1[[#This Row],[Ticker]],"Industry")</f>
        <v>Software &amp; IT Services</v>
      </c>
      <c r="I34" s="2">
        <v>1.5</v>
      </c>
      <c r="J34" s="3">
        <v>520.28</v>
      </c>
      <c r="K34" s="6">
        <v>45611</v>
      </c>
      <c r="L34" s="10">
        <v>780.42</v>
      </c>
      <c r="M34" s="8">
        <v>769.32</v>
      </c>
      <c r="N34" s="8">
        <v>-1.42</v>
      </c>
      <c r="O34" s="8">
        <v>21.69</v>
      </c>
    </row>
    <row r="35" spans="1:15" x14ac:dyDescent="0.2">
      <c r="A35" t="e" vm="39">
        <v>#VALUE!</v>
      </c>
      <c r="B35" s="3" cm="1">
        <f t="array" aca="1" ref="B35" ca="1">_FV(Table1[[#This Row],[Ticker]],"Price")</f>
        <v>38.095700000000001</v>
      </c>
      <c r="C35" s="1" cm="1">
        <f t="array" aca="1" ref="C35" ca="1">_FV(Table1[[#This Row],[Ticker]],"Change (%)",TRUE)</f>
        <v>3.8879000000000004E-2</v>
      </c>
      <c r="D35" s="3" cm="1">
        <f t="array" aca="1" ref="D35" ca="1">_FV(Table1[[#This Row],[Ticker]],"52 week high",TRUE)</f>
        <v>48.08</v>
      </c>
      <c r="E35" s="3" cm="1">
        <f t="array" aca="1" ref="E35" ca="1">_FV(Table1[[#This Row],[Ticker]],"52 week low",TRUE)</f>
        <v>33.064999999999998</v>
      </c>
      <c r="F35" s="3" cm="1">
        <f t="array" aca="1" ref="F35" ca="1">_FV(Table1[[#This Row],[Ticker]],"P/E",TRUE)</f>
        <v>11.8972</v>
      </c>
      <c r="G35" s="3" cm="1">
        <f t="array" aca="1" ref="G35" ca="1">_FV(Table1[[#This Row],[Ticker]],"Volume average",TRUE)</f>
        <v>57123107</v>
      </c>
      <c r="H35" s="3" t="str" cm="1">
        <f t="array" aca="1" ref="H35" ca="1">_FV(Table1[[#This Row],[Ticker]],"Industry")</f>
        <v>Banking Services</v>
      </c>
      <c r="I35" s="2">
        <v>1.5</v>
      </c>
      <c r="J35" s="3">
        <v>46.2</v>
      </c>
      <c r="K35" s="6">
        <v>45611</v>
      </c>
      <c r="L35" s="10">
        <v>69.3</v>
      </c>
      <c r="M35" s="8">
        <v>55.06</v>
      </c>
      <c r="N35" s="8">
        <v>-20.55</v>
      </c>
      <c r="O35" s="8">
        <v>5.08</v>
      </c>
    </row>
    <row r="36" spans="1:15" x14ac:dyDescent="0.2">
      <c r="A36" t="e" vm="40">
        <v>#VALUE!</v>
      </c>
      <c r="B36" s="3" cm="1">
        <f t="array" aca="1" ref="B36" ca="1">_FV(Table1[[#This Row],[Ticker]],"Price")</f>
        <v>64.739999999999995</v>
      </c>
      <c r="C36" s="1" cm="1">
        <f t="array" aca="1" ref="C36" ca="1">_FV(Table1[[#This Row],[Ticker]],"Change (%)",TRUE)</f>
        <v>2.5990000000000003E-2</v>
      </c>
      <c r="D36" s="3" cm="1">
        <f t="array" aca="1" ref="D36" ca="1">_FV(Table1[[#This Row],[Ticker]],"52 week high",TRUE)</f>
        <v>81.5</v>
      </c>
      <c r="E36" s="3" cm="1">
        <f t="array" aca="1" ref="E36" ca="1">_FV(Table1[[#This Row],[Ticker]],"52 week low",TRUE)</f>
        <v>50.15</v>
      </c>
      <c r="F36" s="3" cm="1">
        <f t="array" aca="1" ref="F36" ca="1">_FV(Table1[[#This Row],[Ticker]],"P/E",TRUE)</f>
        <v>11.3308</v>
      </c>
      <c r="G36" s="3" cm="1">
        <f t="array" aca="1" ref="G36" ca="1">_FV(Table1[[#This Row],[Ticker]],"Volume average",TRUE)</f>
        <v>20260514</v>
      </c>
      <c r="H36" s="3" t="str" cm="1">
        <f t="array" aca="1" ref="H36" ca="1">_FV(Table1[[#This Row],[Ticker]],"Industry")</f>
        <v>Banking Services</v>
      </c>
      <c r="I36" s="2">
        <v>1.5</v>
      </c>
      <c r="J36" s="3">
        <v>73.97</v>
      </c>
      <c r="K36" s="6">
        <v>45611</v>
      </c>
      <c r="L36" s="10">
        <v>110.96</v>
      </c>
      <c r="M36" s="8">
        <v>94.71</v>
      </c>
      <c r="N36" s="8">
        <v>-14.64</v>
      </c>
      <c r="O36" s="8">
        <v>5.08</v>
      </c>
    </row>
    <row r="37" spans="1:15" x14ac:dyDescent="0.2">
      <c r="A37" t="e" vm="5">
        <v>#VALUE!</v>
      </c>
      <c r="B37" s="3" cm="1">
        <f t="array" aca="1" ref="B37" ca="1">_FV(Table1[[#This Row],[Ticker]],"Price")</f>
        <v>385.14</v>
      </c>
      <c r="C37" s="1" cm="1">
        <f t="array" aca="1" ref="C37" ca="1">_FV(Table1[[#This Row],[Ticker]],"Change (%)",TRUE)</f>
        <v>-6.8849999999999996E-3</v>
      </c>
      <c r="D37" s="3" cm="1">
        <f t="array" aca="1" ref="D37" ca="1">_FV(Table1[[#This Row],[Ticker]],"52 week high",TRUE)</f>
        <v>468.35</v>
      </c>
      <c r="E37" s="3" cm="1">
        <f t="array" aca="1" ref="E37" ca="1">_FV(Table1[[#This Row],[Ticker]],"52 week low",TRUE)</f>
        <v>344.79</v>
      </c>
      <c r="F37" s="3" cm="1">
        <f t="array" aca="1" ref="F37" ca="1">_FV(Table1[[#This Row],[Ticker]],"P/E",TRUE)</f>
        <v>31.238600000000002</v>
      </c>
      <c r="G37" s="3" cm="1">
        <f t="array" aca="1" ref="G37" ca="1">_FV(Table1[[#This Row],[Ticker]],"Volume average",TRUE)</f>
        <v>26825875</v>
      </c>
      <c r="H37" s="3" t="str" cm="1">
        <f t="array" aca="1" ref="H37" ca="1">_FV(Table1[[#This Row],[Ticker]],"Industry")</f>
        <v>Software &amp; IT Services</v>
      </c>
      <c r="I37" s="2">
        <v>1.5</v>
      </c>
      <c r="J37" s="3">
        <v>413.34</v>
      </c>
      <c r="K37" s="6">
        <v>45611</v>
      </c>
      <c r="L37" s="10">
        <v>620.01</v>
      </c>
      <c r="M37" s="8">
        <v>581.72</v>
      </c>
      <c r="N37" s="8">
        <v>-6.18</v>
      </c>
      <c r="O37" s="8">
        <v>21.69</v>
      </c>
    </row>
    <row r="38" spans="1:15" x14ac:dyDescent="0.2">
      <c r="A38" t="e" vm="41">
        <v>#VALUE!</v>
      </c>
      <c r="B38" s="3" cm="1">
        <f t="array" aca="1" ref="B38" ca="1">_FV(Table1[[#This Row],[Ticker]],"Price")</f>
        <v>509.78</v>
      </c>
      <c r="C38" s="1" cm="1">
        <f t="array" aca="1" ref="C38" ca="1">_FV(Table1[[#This Row],[Ticker]],"Change (%)",TRUE)</f>
        <v>1.1508000000000001E-2</v>
      </c>
      <c r="D38" s="3" cm="1">
        <f t="array" aca="1" ref="D38" ca="1">_FV(Table1[[#This Row],[Ticker]],"52 week high",TRUE)</f>
        <v>672.19</v>
      </c>
      <c r="E38" s="3" cm="1">
        <f t="array" aca="1" ref="E38" ca="1">_FV(Table1[[#This Row],[Ticker]],"52 week low",TRUE)</f>
        <v>395.18</v>
      </c>
      <c r="F38" s="3" cm="1">
        <f t="array" aca="1" ref="F38" ca="1">_FV(Table1[[#This Row],[Ticker]],"P/E",TRUE)</f>
        <v>11.9344</v>
      </c>
      <c r="G38" s="3" cm="1">
        <f t="array" aca="1" ref="G38" ca="1">_FV(Table1[[#This Row],[Ticker]],"Volume average",TRUE)</f>
        <v>3549159</v>
      </c>
      <c r="H38" s="3" t="str" cm="1">
        <f t="array" aca="1" ref="H38" ca="1">_FV(Table1[[#This Row],[Ticker]],"Industry")</f>
        <v>Investment Banking &amp; Investment Services</v>
      </c>
      <c r="I38" s="2">
        <v>1.5</v>
      </c>
      <c r="J38" s="3">
        <v>587.70000000000005</v>
      </c>
      <c r="K38" s="6">
        <v>45611</v>
      </c>
      <c r="L38" s="10">
        <v>881.55</v>
      </c>
      <c r="M38" s="8">
        <v>757.17</v>
      </c>
      <c r="N38" s="8">
        <v>-14.11</v>
      </c>
      <c r="O38" s="8">
        <v>3.14</v>
      </c>
    </row>
    <row r="39" spans="1:15" x14ac:dyDescent="0.2">
      <c r="A39" t="e" vm="42">
        <v>#VALUE!</v>
      </c>
      <c r="B39" s="3" cm="1">
        <f t="array" aca="1" ref="B39" ca="1">_FV(Table1[[#This Row],[Ticker]],"Price")</f>
        <v>258.3</v>
      </c>
      <c r="C39" s="1" cm="1">
        <f t="array" aca="1" ref="C39" ca="1">_FV(Table1[[#This Row],[Ticker]],"Change (%)",TRUE)</f>
        <v>1.1434E-2</v>
      </c>
      <c r="D39" s="3" cm="1">
        <f t="array" aca="1" ref="D39" ca="1">_FV(Table1[[#This Row],[Ticker]],"52 week high",TRUE)</f>
        <v>326.27499999999998</v>
      </c>
      <c r="E39" s="3" cm="1">
        <f t="array" aca="1" ref="E39" ca="1">_FV(Table1[[#This Row],[Ticker]],"52 week low",TRUE)</f>
        <v>216.51</v>
      </c>
      <c r="F39" s="3" cm="1">
        <f t="array" aca="1" ref="F39" ca="1">_FV(Table1[[#This Row],[Ticker]],"P/E",TRUE)</f>
        <v>18.2287</v>
      </c>
      <c r="G39" s="3" cm="1">
        <f t="array" aca="1" ref="G39" ca="1">_FV(Table1[[#This Row],[Ticker]],"Volume average",TRUE)</f>
        <v>4245904</v>
      </c>
      <c r="H39" s="3" t="str" cm="1">
        <f t="array" aca="1" ref="H39" ca="1">_FV(Table1[[#This Row],[Ticker]],"Industry")</f>
        <v>Banking Services</v>
      </c>
      <c r="I39" s="2">
        <v>1</v>
      </c>
      <c r="J39" s="3">
        <v>285.25</v>
      </c>
      <c r="K39" s="6">
        <v>45611</v>
      </c>
      <c r="L39" s="10">
        <v>285.25</v>
      </c>
      <c r="M39" s="8">
        <v>255.62</v>
      </c>
      <c r="N39" s="8">
        <v>-10.39</v>
      </c>
      <c r="O39" s="8">
        <v>5.08</v>
      </c>
    </row>
    <row r="40" spans="1:15" x14ac:dyDescent="0.2">
      <c r="A40" t="e" vm="43">
        <v>#VALUE!</v>
      </c>
      <c r="B40" s="3" cm="1">
        <f t="array" aca="1" ref="B40" ca="1">_FV(Table1[[#This Row],[Ticker]],"Price")</f>
        <v>276.66000000000003</v>
      </c>
      <c r="C40" s="1" cm="1">
        <f t="array" aca="1" ref="C40" ca="1">_FV(Table1[[#This Row],[Ticker]],"Change (%)",TRUE)</f>
        <v>-6.8210000000000007E-3</v>
      </c>
      <c r="D40" s="3" cm="1">
        <f t="array" aca="1" ref="D40" ca="1">_FV(Table1[[#This Row],[Ticker]],"52 week high",TRUE)</f>
        <v>292.99</v>
      </c>
      <c r="E40" s="3" cm="1">
        <f t="array" aca="1" ref="E40" ca="1">_FV(Table1[[#This Row],[Ticker]],"52 week low",TRUE)</f>
        <v>201.34</v>
      </c>
      <c r="F40" s="3" cm="1">
        <f t="array" aca="1" ref="F40" ca="1">_FV(Table1[[#This Row],[Ticker]],"P/E",TRUE)</f>
        <v>19.337900000000001</v>
      </c>
      <c r="G40" s="3" cm="1">
        <f t="array" aca="1" ref="G40" ca="1">_FV(Table1[[#This Row],[Ticker]],"Volume average",TRUE)</f>
        <v>4121172</v>
      </c>
      <c r="H40" s="3" t="str" cm="1">
        <f t="array" aca="1" ref="H40" ca="1">_FV(Table1[[#This Row],[Ticker]],"Industry")</f>
        <v>Insurance</v>
      </c>
      <c r="I40" s="2">
        <v>0.5</v>
      </c>
      <c r="J40" s="3">
        <v>250.7</v>
      </c>
      <c r="K40" s="6">
        <v>45611</v>
      </c>
      <c r="L40" s="10">
        <v>125.35</v>
      </c>
      <c r="M40" s="8">
        <v>139.38</v>
      </c>
      <c r="N40" s="8">
        <v>11.19</v>
      </c>
      <c r="O40" s="8">
        <v>0.57999999999999996</v>
      </c>
    </row>
    <row r="41" spans="1:15" x14ac:dyDescent="0.2">
      <c r="A41" t="e" vm="44">
        <v>#VALUE!</v>
      </c>
      <c r="B41" s="3" cm="1">
        <f t="array" aca="1" ref="B41" ca="1">_FV(Table1[[#This Row],[Ticker]],"Price")</f>
        <v>47.435000000000002</v>
      </c>
      <c r="C41" s="1" cm="1">
        <f t="array" aca="1" ref="C41" ca="1">_FV(Table1[[#This Row],[Ticker]],"Change (%)",TRUE)</f>
        <v>6.045E-3</v>
      </c>
      <c r="D41" s="3" cm="1">
        <f t="array" aca="1" ref="D41" ca="1">_FV(Table1[[#This Row],[Ticker]],"52 week high",TRUE)</f>
        <v>52.634999999999998</v>
      </c>
      <c r="E41" s="3" cm="1">
        <f t="array" aca="1" ref="E41" ca="1">_FV(Table1[[#This Row],[Ticker]],"52 week low",TRUE)</f>
        <v>39.53</v>
      </c>
      <c r="F41" s="3" t="e" cm="1" vm="11">
        <f t="array" ref="F41">_FV(Table1[[#This Row],[Ticker]],"P/E",TRUE)</f>
        <v>#VALUE!</v>
      </c>
      <c r="G41" s="3" cm="1">
        <f t="array" aca="1" ref="G41" ca="1">_FV(Table1[[#This Row],[Ticker]],"Volume average",TRUE)</f>
        <v>66041328</v>
      </c>
      <c r="H41" s="3" t="e" cm="1" vm="13">
        <f t="array" ref="H41">_FV(Table1[[#This Row],[Ticker]],"Industry")</f>
        <v>#VALUE!</v>
      </c>
      <c r="I41" s="2">
        <v>0.5</v>
      </c>
      <c r="J41" s="3">
        <v>48.11</v>
      </c>
      <c r="K41" s="6">
        <v>45656</v>
      </c>
      <c r="L41" s="10">
        <v>24.06</v>
      </c>
      <c r="M41" s="8">
        <v>23.59</v>
      </c>
      <c r="N41" s="8">
        <v>-1.95</v>
      </c>
      <c r="O41" s="8">
        <v>0</v>
      </c>
    </row>
    <row r="42" spans="1:15" x14ac:dyDescent="0.2">
      <c r="A42" t="e" vm="45">
        <v>#VALUE!</v>
      </c>
      <c r="B42" s="3" cm="1">
        <f t="array" aca="1" ref="B42" ca="1">_FV(Table1[[#This Row],[Ticker]],"Price")</f>
        <v>113.2</v>
      </c>
      <c r="C42" s="1" cm="1">
        <f t="array" aca="1" ref="C42" ca="1">_FV(Table1[[#This Row],[Ticker]],"Change (%)",TRUE)</f>
        <v>5.9540000000000001E-3</v>
      </c>
      <c r="D42" s="3" cm="1">
        <f t="array" aca="1" ref="D42" ca="1">_FV(Table1[[#This Row],[Ticker]],"52 week high",TRUE)</f>
        <v>127.67</v>
      </c>
      <c r="E42" s="3" cm="1">
        <f t="array" aca="1" ref="E42" ca="1">_FV(Table1[[#This Row],[Ticker]],"52 week low",TRUE)</f>
        <v>95.67</v>
      </c>
      <c r="F42" s="3" t="e" cm="1" vm="11">
        <f t="array" ref="F42">_FV(Table1[[#This Row],[Ticker]],"P/E",TRUE)</f>
        <v>#VALUE!</v>
      </c>
      <c r="G42" s="3" cm="1">
        <f t="array" aca="1" ref="G42" ca="1">_FV(Table1[[#This Row],[Ticker]],"Volume average",TRUE)</f>
        <v>756241</v>
      </c>
      <c r="H42" s="3" t="e" cm="1" vm="13">
        <f t="array" ref="H42">_FV(Table1[[#This Row],[Ticker]],"Industry")</f>
        <v>#VALUE!</v>
      </c>
      <c r="I42" s="2">
        <v>0.5</v>
      </c>
      <c r="J42" s="3">
        <v>117.55</v>
      </c>
      <c r="K42" s="6">
        <v>45656</v>
      </c>
      <c r="L42" s="10">
        <v>58.78</v>
      </c>
      <c r="M42" s="8">
        <v>56.26</v>
      </c>
      <c r="N42" s="8">
        <v>-4.29</v>
      </c>
      <c r="O42" s="8">
        <v>0</v>
      </c>
    </row>
    <row r="43" spans="1:15" x14ac:dyDescent="0.2">
      <c r="A43" t="e" vm="46">
        <v>#VALUE!</v>
      </c>
      <c r="B43" s="3" cm="1">
        <f t="array" aca="1" ref="B43" ca="1">_FV(Table1[[#This Row],[Ticker]],"Price")</f>
        <v>107.08</v>
      </c>
      <c r="C43" s="1" cm="1">
        <f t="array" aca="1" ref="C43" ca="1">_FV(Table1[[#This Row],[Ticker]],"Change (%)",TRUE)</f>
        <v>5.5400000000000007E-3</v>
      </c>
      <c r="D43" s="3" cm="1">
        <f t="array" aca="1" ref="D43" ca="1">_FV(Table1[[#This Row],[Ticker]],"52 week high",TRUE)</f>
        <v>119.8999</v>
      </c>
      <c r="E43" s="3" cm="1">
        <f t="array" aca="1" ref="E43" ca="1">_FV(Table1[[#This Row],[Ticker]],"52 week low",TRUE)</f>
        <v>89.1</v>
      </c>
      <c r="F43" s="3" t="e" cm="1" vm="11">
        <f t="array" ref="F43">_FV(Table1[[#This Row],[Ticker]],"P/E",TRUE)</f>
        <v>#VALUE!</v>
      </c>
      <c r="G43" s="3" cm="1">
        <f t="array" aca="1" ref="G43" ca="1">_FV(Table1[[#This Row],[Ticker]],"Volume average",TRUE)</f>
        <v>545790</v>
      </c>
      <c r="H43" s="3" t="e" cm="1" vm="13">
        <f t="array" ref="H43">_FV(Table1[[#This Row],[Ticker]],"Industry")</f>
        <v>#VALUE!</v>
      </c>
      <c r="I43" s="2">
        <v>0.5</v>
      </c>
      <c r="J43" s="3">
        <v>110.2</v>
      </c>
      <c r="K43" s="6">
        <v>45656</v>
      </c>
      <c r="L43" s="10">
        <v>55.1</v>
      </c>
      <c r="M43" s="8">
        <v>53.24</v>
      </c>
      <c r="N43" s="8">
        <v>-3.38</v>
      </c>
      <c r="O43" s="8">
        <v>0</v>
      </c>
    </row>
    <row r="44" spans="1:15" x14ac:dyDescent="0.2">
      <c r="A44" t="e" vm="47">
        <v>#VALUE!</v>
      </c>
      <c r="B44" s="3" cm="1">
        <f t="array" aca="1" ref="B44" ca="1">_FV(Table1[[#This Row],[Ticker]],"Price")</f>
        <v>158.41999999999999</v>
      </c>
      <c r="C44" s="1" cm="1">
        <f t="array" aca="1" ref="C44" ca="1">_FV(Table1[[#This Row],[Ticker]],"Change (%)",TRUE)</f>
        <v>-1.8889E-2</v>
      </c>
      <c r="D44" s="3" cm="1">
        <f t="array" aca="1" ref="D44" ca="1">_FV(Table1[[#This Row],[Ticker]],"52 week high",TRUE)</f>
        <v>208.7</v>
      </c>
      <c r="E44" s="3" cm="1">
        <f t="array" aca="1" ref="E44" ca="1">_FV(Table1[[#This Row],[Ticker]],"52 week low",TRUE)</f>
        <v>142.66</v>
      </c>
      <c r="F44" s="3" cm="1">
        <f t="array" aca="1" ref="F44" ca="1">_FV(Table1[[#This Row],[Ticker]],"P/E",TRUE)</f>
        <v>20.066400000000002</v>
      </c>
      <c r="G44" s="3" cm="1">
        <f t="array" aca="1" ref="G44" ca="1">_FV(Table1[[#This Row],[Ticker]],"Volume average",TRUE)</f>
        <v>26041387</v>
      </c>
      <c r="H44" s="3" t="str" cm="1">
        <f t="array" aca="1" ref="H44" ca="1">_FV(Table1[[#This Row],[Ticker]],"Industry")</f>
        <v>Software &amp; IT Services</v>
      </c>
      <c r="I44" s="2">
        <v>0.5</v>
      </c>
      <c r="J44" s="3">
        <v>190.87</v>
      </c>
      <c r="K44" s="6">
        <v>45656</v>
      </c>
      <c r="L44" s="10">
        <v>95.44</v>
      </c>
      <c r="M44" s="8">
        <v>80.739999999999995</v>
      </c>
      <c r="N44" s="8">
        <v>-15.4</v>
      </c>
      <c r="O44" s="8">
        <v>21.69</v>
      </c>
    </row>
    <row r="45" spans="1:15" x14ac:dyDescent="0.2">
      <c r="A45" t="e" vm="48">
        <v>#VALUE!</v>
      </c>
      <c r="B45" s="3" cm="1">
        <f t="array" aca="1" ref="B45" ca="1">_FV(Table1[[#This Row],[Ticker]],"Price")</f>
        <v>521.06389999999999</v>
      </c>
      <c r="C45" s="1" cm="1">
        <f t="array" aca="1" ref="C45" ca="1">_FV(Table1[[#This Row],[Ticker]],"Change (%)",TRUE)</f>
        <v>-1.9598000000000001E-2</v>
      </c>
      <c r="D45" s="3" cm="1">
        <f t="array" aca="1" ref="D45" ca="1">_FV(Table1[[#This Row],[Ticker]],"52 week high",TRUE)</f>
        <v>740.91</v>
      </c>
      <c r="E45" s="3" cm="1">
        <f t="array" aca="1" ref="E45" ca="1">_FV(Table1[[#This Row],[Ticker]],"52 week low",TRUE)</f>
        <v>414.5</v>
      </c>
      <c r="F45" s="3" cm="1">
        <f t="array" aca="1" ref="F45" ca="1">_FV(Table1[[#This Row],[Ticker]],"P/E",TRUE)</f>
        <v>21.997599999999998</v>
      </c>
      <c r="G45" s="3" cm="1">
        <f t="array" aca="1" ref="G45" ca="1">_FV(Table1[[#This Row],[Ticker]],"Volume average",TRUE)</f>
        <v>20960511</v>
      </c>
      <c r="H45" s="3" t="str" cm="1">
        <f t="array" aca="1" ref="H45" ca="1">_FV(Table1[[#This Row],[Ticker]],"Industry")</f>
        <v>Software &amp; IT Services</v>
      </c>
      <c r="I45" s="2">
        <v>0.5</v>
      </c>
      <c r="J45" s="3">
        <v>590.71</v>
      </c>
      <c r="K45" s="6">
        <v>45656</v>
      </c>
      <c r="L45" s="10">
        <v>295.36</v>
      </c>
      <c r="M45" s="8">
        <v>265.74</v>
      </c>
      <c r="N45" s="8">
        <v>-10.029999999999999</v>
      </c>
      <c r="O45" s="8">
        <v>21.69</v>
      </c>
    </row>
    <row r="46" spans="1:15" x14ac:dyDescent="0.2">
      <c r="A46" t="e" vm="49">
        <v>#VALUE!</v>
      </c>
      <c r="B46" s="3" cm="1">
        <f t="array" aca="1" ref="B46" ca="1">_FV(Table1[[#This Row],[Ticker]],"Price")</f>
        <v>983.04</v>
      </c>
      <c r="C46" s="1" cm="1">
        <f t="array" aca="1" ref="C46" ca="1">_FV(Table1[[#This Row],[Ticker]],"Change (%)",TRUE)</f>
        <v>5.5579000000000003E-2</v>
      </c>
      <c r="D46" s="3" cm="1">
        <f t="array" aca="1" ref="D46" ca="1">_FV(Table1[[#This Row],[Ticker]],"52 week high",TRUE)</f>
        <v>1064.5</v>
      </c>
      <c r="E46" s="3" cm="1">
        <f t="array" aca="1" ref="E46" ca="1">_FV(Table1[[#This Row],[Ticker]],"52 week low",TRUE)</f>
        <v>542.01</v>
      </c>
      <c r="F46" s="3" cm="1">
        <f t="array" aca="1" ref="F46" ca="1">_FV(Table1[[#This Row],[Ticker]],"P/E",TRUE)</f>
        <v>49.6051</v>
      </c>
      <c r="G46" s="3" cm="1">
        <f t="array" aca="1" ref="G46" ca="1">_FV(Table1[[#This Row],[Ticker]],"Volume average",TRUE)</f>
        <v>5264495</v>
      </c>
      <c r="H46" s="3" t="str" cm="1">
        <f t="array" aca="1" ref="H46" ca="1">_FV(Table1[[#This Row],[Ticker]],"Industry")</f>
        <v>Software &amp; IT Services</v>
      </c>
      <c r="I46" s="2">
        <v>0.5</v>
      </c>
      <c r="J46" s="3">
        <v>900.43</v>
      </c>
      <c r="K46" s="6">
        <v>45656</v>
      </c>
      <c r="L46" s="10">
        <v>450.22</v>
      </c>
      <c r="M46" s="8">
        <v>465.64</v>
      </c>
      <c r="N46" s="8">
        <v>3.42</v>
      </c>
      <c r="O46" s="8">
        <v>21.69</v>
      </c>
    </row>
    <row r="47" spans="1:15" x14ac:dyDescent="0.2">
      <c r="A47" t="e" vm="50">
        <v>#VALUE!</v>
      </c>
      <c r="B47" s="3" cm="1">
        <f t="array" aca="1" ref="B47" ca="1">_FV(Table1[[#This Row],[Ticker]],"Price")</f>
        <v>266.61</v>
      </c>
      <c r="C47" s="1" cm="1">
        <f t="array" aca="1" ref="C47" ca="1">_FV(Table1[[#This Row],[Ticker]],"Change (%)",TRUE)</f>
        <v>1.5116000000000001E-2</v>
      </c>
      <c r="D47" s="3" cm="1">
        <f t="array" aca="1" ref="D47" ca="1">_FV(Table1[[#This Row],[Ticker]],"52 week high",TRUE)</f>
        <v>276.49</v>
      </c>
      <c r="E47" s="3" cm="1">
        <f t="array" aca="1" ref="E47" ca="1">_FV(Table1[[#This Row],[Ticker]],"52 week low",TRUE)</f>
        <v>159.13999999999999</v>
      </c>
      <c r="F47" s="3" cm="1">
        <f t="array" aca="1" ref="F47" ca="1">_FV(Table1[[#This Row],[Ticker]],"P/E",TRUE)</f>
        <v>27.641300000000001</v>
      </c>
      <c r="G47" s="3" cm="1">
        <f t="array" aca="1" ref="G47" ca="1">_FV(Table1[[#This Row],[Ticker]],"Volume average",TRUE)</f>
        <v>4717192</v>
      </c>
      <c r="H47" s="3" t="str" cm="1">
        <f t="array" aca="1" ref="H47" ca="1">_FV(Table1[[#This Row],[Ticker]],"Industry")</f>
        <v>Telecommunications Services</v>
      </c>
      <c r="I47" s="2">
        <v>0.5</v>
      </c>
      <c r="J47" s="3">
        <v>219.92</v>
      </c>
      <c r="K47" s="6">
        <v>45656</v>
      </c>
      <c r="L47" s="10">
        <v>109.96</v>
      </c>
      <c r="M47" s="8">
        <v>131.32</v>
      </c>
      <c r="N47" s="8">
        <v>19.43</v>
      </c>
      <c r="O47" s="8">
        <v>0.76</v>
      </c>
    </row>
    <row r="48" spans="1:15" x14ac:dyDescent="0.2">
      <c r="A48" t="e" vm="51">
        <v>#VALUE!</v>
      </c>
      <c r="B48" s="3" cm="1">
        <f t="array" aca="1" ref="B48" ca="1">_FV(Table1[[#This Row],[Ticker]],"Price")</f>
        <v>27.515000000000001</v>
      </c>
      <c r="C48" s="1" cm="1">
        <f t="array" aca="1" ref="C48" ca="1">_FV(Table1[[#This Row],[Ticker]],"Change (%)",TRUE)</f>
        <v>1.1580999999999999E-2</v>
      </c>
      <c r="D48" s="3" cm="1">
        <f t="array" aca="1" ref="D48" ca="1">_FV(Table1[[#This Row],[Ticker]],"52 week high",TRUE)</f>
        <v>29.03</v>
      </c>
      <c r="E48" s="3" cm="1">
        <f t="array" aca="1" ref="E48" ca="1">_FV(Table1[[#This Row],[Ticker]],"52 week low",TRUE)</f>
        <v>15.940099999999999</v>
      </c>
      <c r="F48" s="3" cm="1">
        <f t="array" aca="1" ref="F48" ca="1">_FV(Table1[[#This Row],[Ticker]],"P/E",TRUE)</f>
        <v>18.256499999999999</v>
      </c>
      <c r="G48" s="3" cm="1">
        <f t="array" aca="1" ref="G48" ca="1">_FV(Table1[[#This Row],[Ticker]],"Volume average",TRUE)</f>
        <v>47666207</v>
      </c>
      <c r="H48" s="3" t="str" cm="1">
        <f t="array" aca="1" ref="H48" ca="1">_FV(Table1[[#This Row],[Ticker]],"Industry")</f>
        <v>Telecommunications Services</v>
      </c>
      <c r="I48" s="2">
        <v>0.5</v>
      </c>
      <c r="J48" s="3">
        <v>22.09</v>
      </c>
      <c r="K48" s="6">
        <v>45656</v>
      </c>
      <c r="L48" s="10">
        <v>11.04</v>
      </c>
      <c r="M48" s="8">
        <v>13.6</v>
      </c>
      <c r="N48" s="8">
        <v>23.19</v>
      </c>
      <c r="O48" s="8">
        <v>0.76</v>
      </c>
    </row>
    <row r="49" spans="1:15" x14ac:dyDescent="0.2">
      <c r="A49" t="e" vm="52">
        <v>#VALUE!</v>
      </c>
      <c r="B49" s="3" cm="1">
        <f t="array" aca="1" ref="B49" ca="1">_FV(Table1[[#This Row],[Ticker]],"Price")</f>
        <v>44.484999999999999</v>
      </c>
      <c r="C49" s="1" cm="1">
        <f t="array" aca="1" ref="C49" ca="1">_FV(Table1[[#This Row],[Ticker]],"Change (%)",TRUE)</f>
        <v>4.176E-3</v>
      </c>
      <c r="D49" s="3" cm="1">
        <f t="array" aca="1" ref="D49" ca="1">_FV(Table1[[#This Row],[Ticker]],"52 week high",TRUE)</f>
        <v>47.354999999999997</v>
      </c>
      <c r="E49" s="3" cm="1">
        <f t="array" aca="1" ref="E49" ca="1">_FV(Table1[[#This Row],[Ticker]],"52 week low",TRUE)</f>
        <v>37.585000000000001</v>
      </c>
      <c r="F49" s="3" cm="1">
        <f t="array" aca="1" ref="F49" ca="1">_FV(Table1[[#This Row],[Ticker]],"P/E",TRUE)</f>
        <v>10.687900000000001</v>
      </c>
      <c r="G49" s="3" cm="1">
        <f t="array" aca="1" ref="G49" ca="1">_FV(Table1[[#This Row],[Ticker]],"Volume average",TRUE)</f>
        <v>29796073</v>
      </c>
      <c r="H49" s="3" t="str" cm="1">
        <f t="array" aca="1" ref="H49" ca="1">_FV(Table1[[#This Row],[Ticker]],"Industry")</f>
        <v>Telecommunications Services</v>
      </c>
      <c r="I49" s="2">
        <v>0.5</v>
      </c>
      <c r="J49" s="3">
        <v>38.28</v>
      </c>
      <c r="K49" s="6">
        <v>45656</v>
      </c>
      <c r="L49" s="10">
        <v>19.14</v>
      </c>
      <c r="M49" s="8">
        <v>22.17</v>
      </c>
      <c r="N49" s="8">
        <v>15.83</v>
      </c>
      <c r="O49" s="8">
        <v>0.76</v>
      </c>
    </row>
    <row r="50" spans="1:15" x14ac:dyDescent="0.2">
      <c r="A50" t="e" vm="53">
        <v>#VALUE!</v>
      </c>
      <c r="B50" s="3" cm="1">
        <f t="array" aca="1" ref="B50" ca="1">_FV(Table1[[#This Row],[Ticker]],"Price")</f>
        <v>85.23</v>
      </c>
      <c r="C50" s="1" cm="1">
        <f t="array" aca="1" ref="C50" ca="1">_FV(Table1[[#This Row],[Ticker]],"Change (%)",TRUE)</f>
        <v>6.7330000000000003E-3</v>
      </c>
      <c r="D50" s="3" cm="1">
        <f t="array" aca="1" ref="D50" ca="1">_FV(Table1[[#This Row],[Ticker]],"52 week high",TRUE)</f>
        <v>118.63</v>
      </c>
      <c r="E50" s="3" cm="1">
        <f t="array" aca="1" ref="E50" ca="1">_FV(Table1[[#This Row],[Ticker]],"52 week low",TRUE)</f>
        <v>80.099999999999994</v>
      </c>
      <c r="F50" s="3" cm="1">
        <f t="array" aca="1" ref="F50" ca="1">_FV(Table1[[#This Row],[Ticker]],"P/E",TRUE)</f>
        <v>27.488399999999999</v>
      </c>
      <c r="G50" s="3" cm="1">
        <f t="array" aca="1" ref="G50" ca="1">_FV(Table1[[#This Row],[Ticker]],"Volume average",TRUE)</f>
        <v>11989930</v>
      </c>
      <c r="H50" s="3" t="str" cm="1">
        <f t="array" aca="1" ref="H50" ca="1">_FV(Table1[[#This Row],[Ticker]],"Industry")</f>
        <v>Media &amp; Publishing</v>
      </c>
      <c r="I50" s="2">
        <v>0.5</v>
      </c>
      <c r="J50" s="3">
        <v>110.8</v>
      </c>
      <c r="K50" s="6">
        <v>45656</v>
      </c>
      <c r="L50" s="10">
        <v>55.4</v>
      </c>
      <c r="M50" s="8">
        <v>42.38</v>
      </c>
      <c r="N50" s="8">
        <v>-23.5</v>
      </c>
      <c r="O50" s="8">
        <v>0.5</v>
      </c>
    </row>
    <row r="51" spans="1:15" x14ac:dyDescent="0.2">
      <c r="A51" t="e" vm="54">
        <v>#VALUE!</v>
      </c>
      <c r="B51" s="3" cm="1">
        <f t="array" aca="1" ref="B51" ca="1">_FV(Table1[[#This Row],[Ticker]],"Price")</f>
        <v>34.57</v>
      </c>
      <c r="C51" s="1" cm="1">
        <f t="array" aca="1" ref="C51" ca="1">_FV(Table1[[#This Row],[Ticker]],"Change (%)",TRUE)</f>
        <v>1.2298999999999999E-2</v>
      </c>
      <c r="D51" s="3" cm="1">
        <f t="array" aca="1" ref="D51" ca="1">_FV(Table1[[#This Row],[Ticker]],"52 week high",TRUE)</f>
        <v>45.31</v>
      </c>
      <c r="E51" s="3" cm="1">
        <f t="array" aca="1" ref="E51" ca="1">_FV(Table1[[#This Row],[Ticker]],"52 week low",TRUE)</f>
        <v>32.200000000000003</v>
      </c>
      <c r="F51" s="3" cm="1">
        <f t="array" aca="1" ref="F51" ca="1">_FV(Table1[[#This Row],[Ticker]],"P/E",TRUE)</f>
        <v>8.2270000000000003</v>
      </c>
      <c r="G51" s="3" cm="1">
        <f t="array" aca="1" ref="G51" ca="1">_FV(Table1[[#This Row],[Ticker]],"Volume average",TRUE)</f>
        <v>28502399</v>
      </c>
      <c r="H51" s="3" t="str" cm="1">
        <f t="array" aca="1" ref="H51" ca="1">_FV(Table1[[#This Row],[Ticker]],"Industry")</f>
        <v>Telecommunications Services</v>
      </c>
      <c r="I51" s="2">
        <v>0.5</v>
      </c>
      <c r="J51" s="3">
        <v>36.75</v>
      </c>
      <c r="K51" s="6">
        <v>45656</v>
      </c>
      <c r="L51" s="10">
        <v>18.38</v>
      </c>
      <c r="M51" s="8">
        <v>17.079999999999998</v>
      </c>
      <c r="N51" s="8">
        <v>-7.07</v>
      </c>
      <c r="O51" s="8">
        <v>0.76</v>
      </c>
    </row>
    <row r="52" spans="1:15" x14ac:dyDescent="0.2">
      <c r="A52" t="e" vm="55">
        <v>#VALUE!</v>
      </c>
      <c r="B52" s="3" cm="1">
        <f t="array" aca="1" ref="B52" ca="1">_FV(Table1[[#This Row],[Ticker]],"Price")</f>
        <v>186.3</v>
      </c>
      <c r="C52" s="1" cm="1">
        <f t="array" aca="1" ref="C52" ca="1">_FV(Table1[[#This Row],[Ticker]],"Change (%)",TRUE)</f>
        <v>1.6130000000000001E-3</v>
      </c>
      <c r="D52" s="3" cm="1">
        <f t="array" aca="1" ref="D52" ca="1">_FV(Table1[[#This Row],[Ticker]],"52 week high",TRUE)</f>
        <v>214.21</v>
      </c>
      <c r="E52" s="3" cm="1">
        <f t="array" aca="1" ref="E52" ca="1">_FV(Table1[[#This Row],[Ticker]],"52 week low",TRUE)</f>
        <v>146.78</v>
      </c>
      <c r="F52" s="3" cm="1">
        <f t="array" aca="1" ref="F52" ca="1">_FV(Table1[[#This Row],[Ticker]],"P/E",TRUE)</f>
        <v>30.584700000000002</v>
      </c>
      <c r="G52" s="3" cm="1">
        <f t="array" aca="1" ref="G52" ca="1">_FV(Table1[[#This Row],[Ticker]],"Volume average",TRUE)</f>
        <v>6909266</v>
      </c>
      <c r="H52" s="3" t="str" cm="1">
        <f t="array" aca="1" ref="H52" ca="1">_FV(Table1[[#This Row],[Ticker]],"Industry")</f>
        <v>Aerospace &amp; Defense</v>
      </c>
      <c r="I52" s="2">
        <v>0.5</v>
      </c>
      <c r="J52" s="3">
        <v>167.79</v>
      </c>
      <c r="K52" s="6">
        <v>45656</v>
      </c>
      <c r="L52" s="10">
        <v>83.9</v>
      </c>
      <c r="M52" s="8">
        <v>93.04</v>
      </c>
      <c r="N52" s="8">
        <v>10.89</v>
      </c>
      <c r="O52" s="8">
        <v>7.22</v>
      </c>
    </row>
    <row r="53" spans="1:15" x14ac:dyDescent="0.2">
      <c r="A53" t="e" vm="56">
        <v>#VALUE!</v>
      </c>
      <c r="B53" s="3" cm="1">
        <f t="array" aca="1" ref="B53" ca="1">_FV(Table1[[#This Row],[Ticker]],"Price")</f>
        <v>128.70500000000001</v>
      </c>
      <c r="C53" s="1" cm="1">
        <f t="array" aca="1" ref="C53" ca="1">_FV(Table1[[#This Row],[Ticker]],"Change (%)",TRUE)</f>
        <v>-3.3679999999999999E-3</v>
      </c>
      <c r="D53" s="3" cm="1">
        <f t="array" aca="1" ref="D53" ca="1">_FV(Table1[[#This Row],[Ticker]],"52 week high",TRUE)</f>
        <v>136.16999999999999</v>
      </c>
      <c r="E53" s="3" cm="1">
        <f t="array" aca="1" ref="E53" ca="1">_FV(Table1[[#This Row],[Ticker]],"52 week low",TRUE)</f>
        <v>99.070999999999998</v>
      </c>
      <c r="F53" s="3" cm="1">
        <f t="array" aca="1" ref="F53" ca="1">_FV(Table1[[#This Row],[Ticker]],"P/E",TRUE)</f>
        <v>36.349800000000002</v>
      </c>
      <c r="G53" s="3" cm="1">
        <f t="array" aca="1" ref="G53" ca="1">_FV(Table1[[#This Row],[Ticker]],"Volume average",TRUE)</f>
        <v>5376135</v>
      </c>
      <c r="H53" s="3" t="str" cm="1">
        <f t="array" aca="1" ref="H53" ca="1">_FV(Table1[[#This Row],[Ticker]],"Industry")</f>
        <v>Aerospace &amp; Defense</v>
      </c>
      <c r="I53" s="2">
        <v>0.5</v>
      </c>
      <c r="J53" s="3">
        <v>114.64</v>
      </c>
      <c r="K53" s="6">
        <v>45656</v>
      </c>
      <c r="L53" s="10">
        <v>57.32</v>
      </c>
      <c r="M53" s="8">
        <v>64.569999999999993</v>
      </c>
      <c r="N53" s="8">
        <v>12.65</v>
      </c>
      <c r="O53" s="8">
        <v>7.22</v>
      </c>
    </row>
    <row r="54" spans="1:15" x14ac:dyDescent="0.2">
      <c r="A54" t="e" vm="57">
        <v>#VALUE!</v>
      </c>
      <c r="B54" s="3" cm="1">
        <f t="array" aca="1" ref="B54" ca="1">_FV(Table1[[#This Row],[Ticker]],"Price")</f>
        <v>199.02</v>
      </c>
      <c r="C54" s="1" cm="1">
        <f t="array" aca="1" ref="C54" ca="1">_FV(Table1[[#This Row],[Ticker]],"Change (%)",TRUE)</f>
        <v>-6.1419999999999999E-3</v>
      </c>
      <c r="D54" s="3" cm="1">
        <f t="array" aca="1" ref="D54" ca="1">_FV(Table1[[#This Row],[Ticker]],"52 week high",TRUE)</f>
        <v>242.77</v>
      </c>
      <c r="E54" s="3" cm="1">
        <f t="array" aca="1" ref="E54" ca="1">_FV(Table1[[#This Row],[Ticker]],"52 week low",TRUE)</f>
        <v>179.36</v>
      </c>
      <c r="F54" s="3" cm="1">
        <f t="array" aca="1" ref="F54" ca="1">_FV(Table1[[#This Row],[Ticker]],"P/E",TRUE)</f>
        <v>22.994700000000002</v>
      </c>
      <c r="G54" s="3" cm="1">
        <f t="array" aca="1" ref="G54" ca="1">_FV(Table1[[#This Row],[Ticker]],"Volume average",TRUE)</f>
        <v>5086306</v>
      </c>
      <c r="H54" s="3" t="str" cm="1">
        <f t="array" aca="1" ref="H54" ca="1">_FV(Table1[[#This Row],[Ticker]],"Industry")</f>
        <v>Consumer Goods Conglomerates</v>
      </c>
      <c r="I54" s="2">
        <v>0.5</v>
      </c>
      <c r="J54" s="3">
        <v>225.39</v>
      </c>
      <c r="K54" s="6">
        <v>45656</v>
      </c>
      <c r="L54" s="10">
        <v>112.7</v>
      </c>
      <c r="M54" s="8">
        <v>100.12</v>
      </c>
      <c r="N54" s="8">
        <v>-11.16</v>
      </c>
      <c r="O54" s="8">
        <v>2.56</v>
      </c>
    </row>
    <row r="55" spans="1:15" x14ac:dyDescent="0.2">
      <c r="A55" t="e" vm="58">
        <v>#VALUE!</v>
      </c>
      <c r="B55" s="3" cm="1">
        <f t="array" aca="1" ref="B55" ca="1">_FV(Table1[[#This Row],[Ticker]],"Price")</f>
        <v>469.6</v>
      </c>
      <c r="C55" s="1" cm="1">
        <f t="array" aca="1" ref="C55" ca="1">_FV(Table1[[#This Row],[Ticker]],"Change (%)",TRUE)</f>
        <v>-1.2076E-2</v>
      </c>
      <c r="D55" s="3" cm="1">
        <f t="array" aca="1" ref="D55" ca="1">_FV(Table1[[#This Row],[Ticker]],"52 week high",TRUE)</f>
        <v>618.95000000000005</v>
      </c>
      <c r="E55" s="3" cm="1">
        <f t="array" aca="1" ref="E55" ca="1">_FV(Table1[[#This Row],[Ticker]],"52 week low",TRUE)</f>
        <v>418.88</v>
      </c>
      <c r="F55" s="3" cm="1">
        <f t="array" aca="1" ref="F55" ca="1">_FV(Table1[[#This Row],[Ticker]],"P/E",TRUE)</f>
        <v>21.345700000000001</v>
      </c>
      <c r="G55" s="3" cm="1">
        <f t="array" aca="1" ref="G55" ca="1">_FV(Table1[[#This Row],[Ticker]],"Volume average",TRUE)</f>
        <v>1763508</v>
      </c>
      <c r="H55" s="3" t="str" cm="1">
        <f t="array" aca="1" ref="H55" ca="1">_FV(Table1[[#This Row],[Ticker]],"Industry")</f>
        <v>Aerospace &amp; Defense</v>
      </c>
      <c r="I55" s="2">
        <v>2.5</v>
      </c>
      <c r="J55" s="3">
        <v>479.83</v>
      </c>
      <c r="K55" s="6">
        <v>45656</v>
      </c>
      <c r="L55" s="10">
        <v>1199.58</v>
      </c>
      <c r="M55" s="8">
        <v>1188.25</v>
      </c>
      <c r="N55" s="8">
        <v>-0.94</v>
      </c>
      <c r="O55" s="8">
        <v>7.22</v>
      </c>
    </row>
    <row r="56" spans="1:15" x14ac:dyDescent="0.2">
      <c r="A56" t="e" vm="59">
        <v>#VALUE!</v>
      </c>
      <c r="B56" s="3" cm="1">
        <f t="array" aca="1" ref="B56" ca="1">_FV(Table1[[#This Row],[Ticker]],"Price")</f>
        <v>156.61000000000001</v>
      </c>
      <c r="C56" s="1" cm="1">
        <f t="array" aca="1" ref="C56" ca="1">_FV(Table1[[#This Row],[Ticker]],"Change (%)",TRUE)</f>
        <v>-1.6763E-2</v>
      </c>
      <c r="D56" s="3" cm="1">
        <f t="array" aca="1" ref="D56" ca="1">_FV(Table1[[#This Row],[Ticker]],"52 week high",TRUE)</f>
        <v>196.95</v>
      </c>
      <c r="E56" s="3" cm="1">
        <f t="array" aca="1" ref="E56" ca="1">_FV(Table1[[#This Row],[Ticker]],"52 week low",TRUE)</f>
        <v>128.8801</v>
      </c>
      <c r="F56" s="3" t="e" cm="1" vm="11">
        <f t="array" ref="F56">_FV(Table1[[#This Row],[Ticker]],"P/E",TRUE)</f>
        <v>#VALUE!</v>
      </c>
      <c r="G56" s="3" cm="1">
        <f t="array" aca="1" ref="G56" ca="1">_FV(Table1[[#This Row],[Ticker]],"Volume average",TRUE)</f>
        <v>10336649</v>
      </c>
      <c r="H56" s="3" t="str" cm="1">
        <f t="array" aca="1" ref="H56" ca="1">_FV(Table1[[#This Row],[Ticker]],"Industry")</f>
        <v>Aerospace &amp; Defense</v>
      </c>
      <c r="I56" s="2">
        <v>2.5</v>
      </c>
      <c r="J56" s="3">
        <v>176.55</v>
      </c>
      <c r="K56" s="6">
        <v>45656</v>
      </c>
      <c r="L56" s="10">
        <v>441.38</v>
      </c>
      <c r="M56" s="8">
        <v>398.45</v>
      </c>
      <c r="N56" s="8">
        <v>-9.73</v>
      </c>
      <c r="O56" s="8">
        <v>7.22</v>
      </c>
    </row>
    <row r="57" spans="1:15" x14ac:dyDescent="0.2">
      <c r="A57" t="e" vm="60">
        <v>#VALUE!</v>
      </c>
      <c r="B57" s="3" cm="1">
        <f t="array" aca="1" ref="B57" ca="1">_FV(Table1[[#This Row],[Ticker]],"Price")</f>
        <v>18.510000000000002</v>
      </c>
      <c r="C57" s="1" cm="1">
        <f t="array" aca="1" ref="C57" ca="1">_FV(Table1[[#This Row],[Ticker]],"Change (%)",TRUE)</f>
        <v>1.3136000000000002E-2</v>
      </c>
      <c r="D57" t="e" cm="1" vm="16">
        <f t="array" ref="D57">_FV(Table1[[#This Row],[Ticker]],"52 week high",TRUE)</f>
        <v>#VALUE!</v>
      </c>
      <c r="E57" t="e" cm="1" vm="17">
        <f t="array" ref="E57">_FV(Table1[[#This Row],[Ticker]],"52 week low",TRUE)</f>
        <v>#VALUE!</v>
      </c>
      <c r="F57" s="3" t="e" cm="1" vm="11">
        <f t="array" ref="F57">_FV(Table1[[#This Row],[Ticker]],"P/E",TRUE)</f>
        <v>#VALUE!</v>
      </c>
      <c r="G57" s="3" t="e" cm="1" vm="18">
        <f t="array" ref="G57">_FV(Table1[[#This Row],[Ticker]],"Volume average",TRUE)</f>
        <v>#VALUE!</v>
      </c>
      <c r="H57" s="3" t="e" cm="1" vm="13">
        <f t="array" ref="H57">_FV(Table1[[#This Row],[Ticker]],"Industry")</f>
        <v>#VALUE!</v>
      </c>
      <c r="I57" s="2">
        <v>2.5</v>
      </c>
      <c r="J57" s="3"/>
      <c r="K57" s="6">
        <v>45656</v>
      </c>
      <c r="L57" s="11"/>
      <c r="M57" s="8">
        <v>46.28</v>
      </c>
      <c r="N57" s="9"/>
      <c r="O57" s="8">
        <v>0</v>
      </c>
    </row>
    <row r="58" spans="1:15" x14ac:dyDescent="0.2">
      <c r="A58" t="e" vm="61">
        <v>#VALUE!</v>
      </c>
      <c r="B58" s="3" cm="1">
        <f t="array" aca="1" ref="B58" ca="1">_FV(Table1[[#This Row],[Ticker]],"Price")</f>
        <v>123.26</v>
      </c>
      <c r="C58" s="1" cm="1">
        <f t="array" aca="1" ref="C58" ca="1">_FV(Table1[[#This Row],[Ticker]],"Change (%)",TRUE)</f>
        <v>9.9139999999999992E-3</v>
      </c>
      <c r="D58" t="e" cm="1" vm="16">
        <f t="array" ref="D58">_FV(Table1[[#This Row],[Ticker]],"52 week high",TRUE)</f>
        <v>#VALUE!</v>
      </c>
      <c r="E58" t="e" cm="1" vm="17">
        <f t="array" ref="E58">_FV(Table1[[#This Row],[Ticker]],"52 week low",TRUE)</f>
        <v>#VALUE!</v>
      </c>
      <c r="F58" s="3" t="e" cm="1" vm="11">
        <f t="array" ref="F58">_FV(Table1[[#This Row],[Ticker]],"P/E",TRUE)</f>
        <v>#VALUE!</v>
      </c>
      <c r="G58" s="3" t="e" cm="1" vm="18">
        <f t="array" ref="G58">_FV(Table1[[#This Row],[Ticker]],"Volume average",TRUE)</f>
        <v>#VALUE!</v>
      </c>
      <c r="H58" s="3" t="e" cm="1" vm="13">
        <f t="array" ref="H58">_FV(Table1[[#This Row],[Ticker]],"Industry")</f>
        <v>#VALUE!</v>
      </c>
      <c r="I58" s="2">
        <v>0.5</v>
      </c>
      <c r="J58" s="3"/>
      <c r="K58" s="6">
        <v>45656</v>
      </c>
      <c r="L58" s="11"/>
      <c r="M58" s="8">
        <v>61.63</v>
      </c>
      <c r="N58" s="9"/>
      <c r="O58" s="8">
        <v>0</v>
      </c>
    </row>
    <row r="59" spans="1:15" x14ac:dyDescent="0.2">
      <c r="A59" t="e" vm="62">
        <v>#VALUE!</v>
      </c>
      <c r="B59" s="3" cm="1">
        <f t="array" aca="1" ref="B59" ca="1">_FV(Table1[[#This Row],[Ticker]],"Price")</f>
        <v>126.42</v>
      </c>
      <c r="C59" s="1" cm="1">
        <f t="array" aca="1" ref="C59" ca="1">_FV(Table1[[#This Row],[Ticker]],"Change (%)",TRUE)</f>
        <v>-4.4099999999999999E-3</v>
      </c>
      <c r="D59" s="3" cm="1">
        <f t="array" aca="1" ref="D59" ca="1">_FV(Table1[[#This Row],[Ticker]],"52 week high",TRUE)</f>
        <v>144.51</v>
      </c>
      <c r="E59" s="3" cm="1">
        <f t="array" aca="1" ref="E59" ca="1">_FV(Table1[[#This Row],[Ticker]],"52 week low",TRUE)</f>
        <v>112.75</v>
      </c>
      <c r="F59" s="3" t="e" cm="1" vm="11">
        <f t="array" ref="F59">_FV(Table1[[#This Row],[Ticker]],"P/E",TRUE)</f>
        <v>#VALUE!</v>
      </c>
      <c r="G59" s="3" cm="1">
        <f t="array" aca="1" ref="G59" ca="1">_FV(Table1[[#This Row],[Ticker]],"Volume average",TRUE)</f>
        <v>13750900</v>
      </c>
      <c r="H59" s="3" t="e" cm="1" vm="13">
        <f t="array" ref="H59">_FV(Table1[[#This Row],[Ticker]],"Industry")</f>
        <v>#VALUE!</v>
      </c>
      <c r="I59" s="2">
        <v>0.5</v>
      </c>
      <c r="J59" s="3">
        <v>131.52000000000001</v>
      </c>
      <c r="K59" s="6">
        <v>45667</v>
      </c>
      <c r="L59" s="10">
        <v>65.760000000000005</v>
      </c>
      <c r="M59" s="8">
        <v>63.52</v>
      </c>
      <c r="N59" s="8">
        <v>-3.41</v>
      </c>
      <c r="O59" s="8">
        <v>0</v>
      </c>
    </row>
    <row r="60" spans="1:15" x14ac:dyDescent="0.2">
      <c r="A60" t="e" vm="63">
        <v>#VALUE!</v>
      </c>
      <c r="B60" s="3" cm="1">
        <f t="array" aca="1" ref="B60" ca="1">_FV(Table1[[#This Row],[Ticker]],"Price")</f>
        <v>36.494999999999997</v>
      </c>
      <c r="C60" s="1" cm="1">
        <f t="array" aca="1" ref="C60" ca="1">_FV(Table1[[#This Row],[Ticker]],"Change (%)",TRUE)</f>
        <v>-4.5009999999999998E-3</v>
      </c>
      <c r="D60" s="3" cm="1">
        <f t="array" aca="1" ref="D60" ca="1">_FV(Table1[[#This Row],[Ticker]],"52 week high",TRUE)</f>
        <v>46.18</v>
      </c>
      <c r="E60" s="3" cm="1">
        <f t="array" aca="1" ref="E60" ca="1">_FV(Table1[[#This Row],[Ticker]],"52 week low",TRUE)</f>
        <v>32.65</v>
      </c>
      <c r="F60" s="3" t="e" cm="1" vm="11">
        <f t="array" ref="F60">_FV(Table1[[#This Row],[Ticker]],"P/E",TRUE)</f>
        <v>#VALUE!</v>
      </c>
      <c r="G60" s="3" cm="1">
        <f t="array" aca="1" ref="G60" ca="1">_FV(Table1[[#This Row],[Ticker]],"Volume average",TRUE)</f>
        <v>1536230</v>
      </c>
      <c r="H60" s="3" t="e" cm="1" vm="13">
        <f t="array" ref="H60">_FV(Table1[[#This Row],[Ticker]],"Industry")</f>
        <v>#VALUE!</v>
      </c>
      <c r="I60" s="2">
        <v>0.5</v>
      </c>
      <c r="J60" s="3">
        <v>40.42</v>
      </c>
      <c r="K60" s="6">
        <v>45667</v>
      </c>
      <c r="L60" s="10">
        <v>20.21</v>
      </c>
      <c r="M60" s="8">
        <v>18.34</v>
      </c>
      <c r="N60" s="8">
        <v>-9.25</v>
      </c>
      <c r="O60" s="8">
        <v>0</v>
      </c>
    </row>
    <row r="61" spans="1:15" x14ac:dyDescent="0.2">
      <c r="A61" t="e" vm="64">
        <v>#VALUE!</v>
      </c>
      <c r="B61" s="3" cm="1">
        <f t="array" aca="1" ref="B61" ca="1">_FV(Table1[[#This Row],[Ticker]],"Price")</f>
        <v>150.49</v>
      </c>
      <c r="C61" s="1" cm="1">
        <f t="array" aca="1" ref="C61" ca="1">_FV(Table1[[#This Row],[Ticker]],"Change (%)",TRUE)</f>
        <v>-2.519E-3</v>
      </c>
      <c r="D61" s="3" cm="1">
        <f t="array" aca="1" ref="D61" ca="1">_FV(Table1[[#This Row],[Ticker]],"52 week high",TRUE)</f>
        <v>160.18</v>
      </c>
      <c r="E61" s="3" cm="1">
        <f t="array" aca="1" ref="E61" ca="1">_FV(Table1[[#This Row],[Ticker]],"52 week low",TRUE)</f>
        <v>126.65</v>
      </c>
      <c r="F61" s="3" t="e" cm="1" vm="11">
        <f t="array" ref="F61">_FV(Table1[[#This Row],[Ticker]],"P/E",TRUE)</f>
        <v>#VALUE!</v>
      </c>
      <c r="G61" s="3" cm="1">
        <f t="array" aca="1" ref="G61" ca="1">_FV(Table1[[#This Row],[Ticker]],"Volume average",TRUE)</f>
        <v>491966</v>
      </c>
      <c r="H61" s="3" t="e" cm="1" vm="13">
        <f t="array" ref="H61">_FV(Table1[[#This Row],[Ticker]],"Industry")</f>
        <v>#VALUE!</v>
      </c>
      <c r="I61" s="2">
        <v>0.5</v>
      </c>
      <c r="J61" s="3">
        <v>145.47</v>
      </c>
      <c r="K61" s="6">
        <v>45667</v>
      </c>
      <c r="L61" s="10">
        <v>72.739999999999995</v>
      </c>
      <c r="M61" s="8">
        <v>75.44</v>
      </c>
      <c r="N61" s="8">
        <v>3.71</v>
      </c>
      <c r="O61" s="8">
        <v>0</v>
      </c>
    </row>
    <row r="62" spans="1:15" x14ac:dyDescent="0.2">
      <c r="A62" t="e" vm="65">
        <v>#VALUE!</v>
      </c>
      <c r="B62" s="3" cm="1">
        <f t="array" aca="1" ref="B62" ca="1">_FV(Table1[[#This Row],[Ticker]],"Price")</f>
        <v>94.135000000000005</v>
      </c>
      <c r="C62" s="1" cm="1">
        <f t="array" aca="1" ref="C62" ca="1">_FV(Table1[[#This Row],[Ticker]],"Change (%)",TRUE)</f>
        <v>-6.2810000000000001E-3</v>
      </c>
      <c r="D62" s="3" cm="1">
        <f t="array" aca="1" ref="D62" ca="1">_FV(Table1[[#This Row],[Ticker]],"52 week high",TRUE)</f>
        <v>105.3</v>
      </c>
      <c r="E62" s="3" cm="1">
        <f t="array" aca="1" ref="E62" ca="1">_FV(Table1[[#This Row],[Ticker]],"52 week low",TRUE)</f>
        <v>58.555</v>
      </c>
      <c r="F62" s="3" cm="1">
        <f t="array" aca="1" ref="F62" ca="1">_FV(Table1[[#This Row],[Ticker]],"P/E",TRUE)</f>
        <v>39.387300000000003</v>
      </c>
      <c r="G62" s="3" cm="1">
        <f t="array" aca="1" ref="G62" ca="1">_FV(Table1[[#This Row],[Ticker]],"Volume average",TRUE)</f>
        <v>27764819</v>
      </c>
      <c r="H62" s="3" t="str" cm="1">
        <f t="array" aca="1" ref="H62" ca="1">_FV(Table1[[#This Row],[Ticker]],"Industry")</f>
        <v>Food &amp; Drug Retailing</v>
      </c>
      <c r="I62" s="2">
        <v>2</v>
      </c>
      <c r="J62" s="3">
        <v>90.32</v>
      </c>
      <c r="K62" s="6">
        <v>45667</v>
      </c>
      <c r="L62" s="10">
        <v>180.64</v>
      </c>
      <c r="M62" s="8">
        <v>189.7</v>
      </c>
      <c r="N62" s="8">
        <v>5.0199999999999996</v>
      </c>
      <c r="O62" s="8">
        <v>0.79</v>
      </c>
    </row>
    <row r="63" spans="1:15" x14ac:dyDescent="0.2">
      <c r="A63" t="e" vm="66">
        <v>#VALUE!</v>
      </c>
      <c r="B63" s="3" cm="1">
        <f t="array" aca="1" ref="B63" ca="1">_FV(Table1[[#This Row],[Ticker]],"Price")</f>
        <v>976.79</v>
      </c>
      <c r="C63" s="1" cm="1">
        <f t="array" aca="1" ref="C63" ca="1">_FV(Table1[[#This Row],[Ticker]],"Change (%)",TRUE)</f>
        <v>-2.5829999999999998E-3</v>
      </c>
      <c r="D63" s="3" cm="1">
        <f t="array" aca="1" ref="D63" ca="1">_FV(Table1[[#This Row],[Ticker]],"52 week high",TRUE)</f>
        <v>1078.2349999999999</v>
      </c>
      <c r="E63" s="3" cm="1">
        <f t="array" aca="1" ref="E63" ca="1">_FV(Table1[[#This Row],[Ticker]],"52 week low",TRUE)</f>
        <v>702</v>
      </c>
      <c r="F63" s="3" cm="1">
        <f t="array" aca="1" ref="F63" ca="1">_FV(Table1[[#This Row],[Ticker]],"P/E",TRUE)</f>
        <v>57.170299999999997</v>
      </c>
      <c r="G63" s="3" cm="1">
        <f t="array" aca="1" ref="G63" ca="1">_FV(Table1[[#This Row],[Ticker]],"Volume average",TRUE)</f>
        <v>2820641</v>
      </c>
      <c r="H63" s="3" t="str" cm="1">
        <f t="array" aca="1" ref="H63" ca="1">_FV(Table1[[#This Row],[Ticker]],"Industry")</f>
        <v>Diversified Retail</v>
      </c>
      <c r="I63" s="2">
        <v>3</v>
      </c>
      <c r="J63" s="3">
        <v>921.19</v>
      </c>
      <c r="K63" s="6">
        <v>45667</v>
      </c>
      <c r="L63" s="10">
        <v>2763.57</v>
      </c>
      <c r="M63" s="8">
        <v>2937.96</v>
      </c>
      <c r="N63" s="8">
        <v>6.31</v>
      </c>
      <c r="O63" s="8">
        <v>14.43</v>
      </c>
    </row>
    <row r="64" spans="1:15" x14ac:dyDescent="0.2">
      <c r="A64" t="e" vm="67">
        <v>#VALUE!</v>
      </c>
      <c r="B64" s="3" cm="1">
        <f t="array" aca="1" ref="B64" ca="1">_FV(Table1[[#This Row],[Ticker]],"Price")</f>
        <v>168.93</v>
      </c>
      <c r="C64" s="1" cm="1">
        <f t="array" aca="1" ref="C64" ca="1">_FV(Table1[[#This Row],[Ticker]],"Change (%)",TRUE)</f>
        <v>-1.183E-3</v>
      </c>
      <c r="D64" s="3" cm="1">
        <f t="array" aca="1" ref="D64" ca="1">_FV(Table1[[#This Row],[Ticker]],"52 week high",TRUE)</f>
        <v>180.43</v>
      </c>
      <c r="E64" s="3" cm="1">
        <f t="array" aca="1" ref="E64" ca="1">_FV(Table1[[#This Row],[Ticker]],"52 week low",TRUE)</f>
        <v>153.52000000000001</v>
      </c>
      <c r="F64" s="3" cm="1">
        <f t="array" aca="1" ref="F64" ca="1">_FV(Table1[[#This Row],[Ticker]],"P/E",TRUE)</f>
        <v>26.9465</v>
      </c>
      <c r="G64" s="3" cm="1">
        <f t="array" aca="1" ref="G64" ca="1">_FV(Table1[[#This Row],[Ticker]],"Volume average",TRUE)</f>
        <v>9262853</v>
      </c>
      <c r="H64" s="3" t="str" cm="1">
        <f t="array" aca="1" ref="H64" ca="1">_FV(Table1[[#This Row],[Ticker]],"Industry")</f>
        <v>Personal &amp; Household Products &amp; Services</v>
      </c>
      <c r="I64" s="2">
        <v>2</v>
      </c>
      <c r="J64" s="3">
        <v>166.08</v>
      </c>
      <c r="K64" s="6">
        <v>45667</v>
      </c>
      <c r="L64" s="10">
        <v>332.16</v>
      </c>
      <c r="M64" s="8">
        <v>338.39</v>
      </c>
      <c r="N64" s="8">
        <v>1.88</v>
      </c>
      <c r="O64" s="8">
        <v>1.4</v>
      </c>
    </row>
    <row r="65" spans="1:15" x14ac:dyDescent="0.2">
      <c r="A65" t="e" vm="68">
        <v>#VALUE!</v>
      </c>
      <c r="B65" s="3" cm="1">
        <f t="array" aca="1" ref="B65" ca="1">_FV(Table1[[#This Row],[Ticker]],"Price")</f>
        <v>160.69</v>
      </c>
      <c r="C65" s="1" cm="1">
        <f t="array" aca="1" ref="C65" ca="1">_FV(Table1[[#This Row],[Ticker]],"Change (%)",TRUE)</f>
        <v>1.9671000000000001E-2</v>
      </c>
      <c r="D65" s="3" cm="1">
        <f t="array" aca="1" ref="D65" ca="1">_FV(Table1[[#This Row],[Ticker]],"52 week high",TRUE)</f>
        <v>163.08000000000001</v>
      </c>
      <c r="E65" s="3" cm="1">
        <f t="array" aca="1" ref="E65" ca="1">_FV(Table1[[#This Row],[Ticker]],"52 week low",TRUE)</f>
        <v>87.82</v>
      </c>
      <c r="F65" s="3" cm="1">
        <f t="array" aca="1" ref="F65" ca="1">_FV(Table1[[#This Row],[Ticker]],"P/E",TRUE)</f>
        <v>26.215499999999999</v>
      </c>
      <c r="G65" s="3" cm="1">
        <f t="array" aca="1" ref="G65" ca="1">_FV(Table1[[#This Row],[Ticker]],"Volume average",TRUE)</f>
        <v>6780668</v>
      </c>
      <c r="H65" s="3" t="str" cm="1">
        <f t="array" aca="1" ref="H65" ca="1">_FV(Table1[[#This Row],[Ticker]],"Industry")</f>
        <v>Food &amp; Tobacco</v>
      </c>
      <c r="I65" s="2">
        <v>1</v>
      </c>
      <c r="J65" s="3">
        <v>118.96</v>
      </c>
      <c r="K65" s="6">
        <v>45667</v>
      </c>
      <c r="L65" s="10">
        <v>118.96</v>
      </c>
      <c r="M65" s="8">
        <v>157.61000000000001</v>
      </c>
      <c r="N65" s="8">
        <v>32.49</v>
      </c>
      <c r="O65" s="8">
        <v>0.89</v>
      </c>
    </row>
    <row r="66" spans="1:15" x14ac:dyDescent="0.2">
      <c r="A66" t="e" vm="69">
        <v>#VALUE!</v>
      </c>
      <c r="B66" s="3" cm="1">
        <f t="array" aca="1" ref="B66" ca="1">_FV(Table1[[#This Row],[Ticker]],"Price")</f>
        <v>143.16999999999999</v>
      </c>
      <c r="C66" s="1" cm="1">
        <f t="array" aca="1" ref="C66" ca="1">_FV(Table1[[#This Row],[Ticker]],"Change (%)",TRUE)</f>
        <v>-2.4394999999999997E-2</v>
      </c>
      <c r="D66" s="3" cm="1">
        <f t="array" aca="1" ref="D66" ca="1">_FV(Table1[[#This Row],[Ticker]],"52 week high",TRUE)</f>
        <v>183.41</v>
      </c>
      <c r="E66" s="3" cm="1">
        <f t="array" aca="1" ref="E66" ca="1">_FV(Table1[[#This Row],[Ticker]],"52 week low",TRUE)</f>
        <v>138.33000000000001</v>
      </c>
      <c r="F66" s="3" cm="1">
        <f t="array" aca="1" ref="F66" ca="1">_FV(Table1[[#This Row],[Ticker]],"P/E",TRUE)</f>
        <v>21.113099999999999</v>
      </c>
      <c r="G66" s="3" cm="1">
        <f t="array" aca="1" ref="G66" ca="1">_FV(Table1[[#This Row],[Ticker]],"Volume average",TRUE)</f>
        <v>7970989</v>
      </c>
      <c r="H66" s="3" t="str" cm="1">
        <f t="array" aca="1" ref="H66" ca="1">_FV(Table1[[#This Row],[Ticker]],"Industry")</f>
        <v>Beverages</v>
      </c>
      <c r="I66" s="2">
        <v>1</v>
      </c>
      <c r="J66" s="3"/>
      <c r="K66" s="6">
        <v>45667</v>
      </c>
      <c r="L66" s="11"/>
      <c r="M66" s="8">
        <v>146.75</v>
      </c>
      <c r="N66" s="9"/>
      <c r="O66" s="8">
        <v>0.61</v>
      </c>
    </row>
    <row r="67" spans="1:15" x14ac:dyDescent="0.2">
      <c r="A67" t="e" vm="70">
        <v>#VALUE!</v>
      </c>
      <c r="B67" s="3" cm="1">
        <f t="array" aca="1" ref="B67" ca="1">_FV(Table1[[#This Row],[Ticker]],"Price")</f>
        <v>57.63</v>
      </c>
      <c r="C67" s="1" cm="1">
        <f t="array" aca="1" ref="C67" ca="1">_FV(Table1[[#This Row],[Ticker]],"Change (%)",TRUE)</f>
        <v>8.7519999999999994E-3</v>
      </c>
      <c r="D67" s="3" cm="1">
        <f t="array" aca="1" ref="D67" ca="1">_FV(Table1[[#This Row],[Ticker]],"52 week high",TRUE)</f>
        <v>60.18</v>
      </c>
      <c r="E67" s="3" cm="1">
        <f t="array" aca="1" ref="E67" ca="1">_FV(Table1[[#This Row],[Ticker]],"52 week low",TRUE)</f>
        <v>40.65</v>
      </c>
      <c r="F67" s="3" cm="1">
        <f t="array" aca="1" ref="F67" ca="1">_FV(Table1[[#This Row],[Ticker]],"P/E",TRUE)</f>
        <v>8.7993000000000006</v>
      </c>
      <c r="G67" s="3" cm="1">
        <f t="array" aca="1" ref="G67" ca="1">_FV(Table1[[#This Row],[Ticker]],"Volume average",TRUE)</f>
        <v>12806036</v>
      </c>
      <c r="H67" s="3" t="str" cm="1">
        <f t="array" aca="1" ref="H67" ca="1">_FV(Table1[[#This Row],[Ticker]],"Industry")</f>
        <v>Food &amp; Tobacco</v>
      </c>
      <c r="I67" s="2">
        <v>1</v>
      </c>
      <c r="J67" s="3"/>
      <c r="K67" s="2"/>
      <c r="L67" s="9"/>
      <c r="M67" s="8">
        <v>57.14</v>
      </c>
      <c r="N67" s="9"/>
      <c r="O67" s="8">
        <v>0.89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Ajai Upadhyaya</dc:creator>
  <cp:lastModifiedBy>Upadhyaya, Ajai Kumar (vuq3jw)</cp:lastModifiedBy>
  <dcterms:created xsi:type="dcterms:W3CDTF">2025-04-06T19:44:36Z</dcterms:created>
  <dcterms:modified xsi:type="dcterms:W3CDTF">2025-04-15T19:13:45Z</dcterms:modified>
</cp:coreProperties>
</file>