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Fiscal Data\"/>
    </mc:Choice>
  </mc:AlternateContent>
  <xr:revisionPtr revIDLastSave="0" documentId="13_ncr:1_{ADA26520-0AA2-4F68-B783-915EA36F5221}" xr6:coauthVersionLast="47" xr6:coauthVersionMax="47" xr10:uidLastSave="{00000000-0000-0000-0000-000000000000}"/>
  <bookViews>
    <workbookView xWindow="11565" yWindow="2535" windowWidth="15510" windowHeight="10050" xr2:uid="{00000000-000D-0000-FFFF-FFFF00000000}"/>
  </bookViews>
  <sheets>
    <sheet name="2024" sheetId="77" r:id="rId1"/>
    <sheet name="2023" sheetId="75" r:id="rId2"/>
    <sheet name="2022v2" sheetId="74" r:id="rId3"/>
    <sheet name="2021v2" sheetId="72" r:id="rId4"/>
    <sheet name="2020v2" sheetId="70" r:id="rId5"/>
    <sheet name="2019v2" sheetId="69" r:id="rId6"/>
    <sheet name="2018v2" sheetId="68" r:id="rId7"/>
    <sheet name="2017v1" sheetId="63" r:id="rId8"/>
    <sheet name="2017v2" sheetId="64" r:id="rId9"/>
    <sheet name="2016v1" sheetId="41" r:id="rId10"/>
    <sheet name="2016v2" sheetId="42" r:id="rId11"/>
    <sheet name="2015v1" sheetId="36" r:id="rId12"/>
    <sheet name="2015v2" sheetId="45" r:id="rId13"/>
    <sheet name="2014v1" sheetId="35" r:id="rId14"/>
    <sheet name="2014v2" sheetId="48" r:id="rId15"/>
    <sheet name="2013v1" sheetId="33" r:id="rId16"/>
    <sheet name="2013v2" sheetId="49" r:id="rId17"/>
    <sheet name="2012v1" sheetId="32" r:id="rId18"/>
    <sheet name="2012v2" sheetId="50" r:id="rId19"/>
    <sheet name="2011v1" sheetId="31" r:id="rId20"/>
    <sheet name="2011v2" sheetId="51" r:id="rId21"/>
    <sheet name="2010v1" sheetId="30" r:id="rId22"/>
    <sheet name="2010v2" sheetId="52" r:id="rId23"/>
    <sheet name="2009v1" sheetId="29" r:id="rId24"/>
    <sheet name="2009v2" sheetId="53" r:id="rId25"/>
    <sheet name="2008v1" sheetId="28" r:id="rId26"/>
    <sheet name="2008v2" sheetId="54" r:id="rId27"/>
    <sheet name="2005" sheetId="25" state="hidden" r:id="rId28"/>
    <sheet name="2006" sheetId="26" state="hidden" r:id="rId29"/>
    <sheet name="2007" sheetId="27" state="hidden" r:id="rId30"/>
    <sheet name="2007v1" sheetId="58" r:id="rId31"/>
    <sheet name="2007v2" sheetId="62" r:id="rId32"/>
    <sheet name="2006v1" sheetId="57" r:id="rId33"/>
    <sheet name="2006v2" sheetId="61" r:id="rId34"/>
    <sheet name="2005v1" sheetId="56" r:id="rId35"/>
    <sheet name="2005v2" sheetId="60" r:id="rId36"/>
    <sheet name=" 2004v1" sheetId="55" r:id="rId37"/>
    <sheet name="2004v2" sheetId="59" r:id="rId38"/>
    <sheet name="2003" sheetId="23" r:id="rId39"/>
    <sheet name="2002" sheetId="22" r:id="rId40"/>
    <sheet name="2001" sheetId="8" r:id="rId41"/>
    <sheet name="2000" sheetId="3" r:id="rId42"/>
    <sheet name="1999" sheetId="9" r:id="rId43"/>
    <sheet name="1998" sheetId="10" r:id="rId44"/>
    <sheet name="1997" sheetId="11" r:id="rId45"/>
    <sheet name="1996" sheetId="12" r:id="rId46"/>
    <sheet name="1995" sheetId="13" r:id="rId47"/>
    <sheet name="1994" sheetId="14" r:id="rId48"/>
    <sheet name="1993" sheetId="15" r:id="rId49"/>
    <sheet name="1992" sheetId="16" r:id="rId50"/>
    <sheet name="1991" sheetId="17" r:id="rId51"/>
    <sheet name="1990" sheetId="18" r:id="rId52"/>
    <sheet name="1989" sheetId="19" r:id="rId53"/>
    <sheet name="1988" sheetId="20" r:id="rId54"/>
    <sheet name="1987" sheetId="21" r:id="rId55"/>
    <sheet name="1986" sheetId="2" r:id="rId56"/>
  </sheets>
  <definedNames>
    <definedName name="_xlnm.Print_Area" localSheetId="36">' 2004v1'!$A$1:$R$76</definedName>
    <definedName name="_xlnm.Print_Area" localSheetId="51">'1990'!$A$1:$R$55</definedName>
    <definedName name="_xlnm.Print_Area" localSheetId="49">'1992'!$A$1:$R$54</definedName>
    <definedName name="_xlnm.Print_Area" localSheetId="44">'1997'!$A$1:$R$53</definedName>
    <definedName name="_xlnm.Print_Area" localSheetId="43">'1998'!$A$1:$R$58</definedName>
    <definedName name="_xlnm.Print_Area" localSheetId="42">'1999'!$A$1:$R$60</definedName>
    <definedName name="_xlnm.Print_Area" localSheetId="41">'2000'!$A$1:$R$63</definedName>
    <definedName name="_xlnm.Print_Area" localSheetId="40">'2001'!$A$1:$R$61</definedName>
    <definedName name="_xlnm.Print_Area" localSheetId="39">'2002'!$A$1:$R$66</definedName>
    <definedName name="_xlnm.Print_Area" localSheetId="38">'2003'!$A$1:$R$68</definedName>
    <definedName name="_xlnm.Print_Area" localSheetId="37">'2004v2'!$A$1:$R$76</definedName>
    <definedName name="_xlnm.Print_Area" localSheetId="27">'2005'!$A$1:$S$75</definedName>
    <definedName name="_xlnm.Print_Area" localSheetId="34">'2005v1'!$A$1:$R$75</definedName>
    <definedName name="_xlnm.Print_Area" localSheetId="35">'2005v2'!$A$1:$R$75</definedName>
    <definedName name="_xlnm.Print_Area" localSheetId="28">'2006'!$A$1:$R$77</definedName>
    <definedName name="_xlnm.Print_Area" localSheetId="32">'2006v1'!$A$1:$R$76</definedName>
    <definedName name="_xlnm.Print_Area" localSheetId="33">'2006v2'!$A$1:$R$76</definedName>
    <definedName name="_xlnm.Print_Area" localSheetId="29">'2007'!$A$1:$S$77</definedName>
    <definedName name="_xlnm.Print_Area" localSheetId="30">'2007v1'!$A$1:$R$76</definedName>
    <definedName name="_xlnm.Print_Area" localSheetId="31">'2007v2'!$A$1:$R$76</definedName>
    <definedName name="_xlnm.Print_Area" localSheetId="25">'2008v1'!$A$1:$R$78</definedName>
    <definedName name="_xlnm.Print_Area" localSheetId="26">'2008v2'!$A$1:$R$70</definedName>
    <definedName name="_xlnm.Print_Area" localSheetId="23">'2009v1'!$A$1:$R$77</definedName>
    <definedName name="_xlnm.Print_Area" localSheetId="24">'2009v2'!$A$1:$R$71</definedName>
    <definedName name="_xlnm.Print_Area" localSheetId="21">'2010v1'!$A$1:$R$77</definedName>
    <definedName name="_xlnm.Print_Area" localSheetId="22">'2010v2'!$A$1:$R$71</definedName>
    <definedName name="_xlnm.Print_Area" localSheetId="19">'2011v1'!$A$1:$R$79</definedName>
    <definedName name="_xlnm.Print_Area" localSheetId="20">'2011v2'!$A$1:$R$72</definedName>
    <definedName name="_xlnm.Print_Area" localSheetId="17">'2012v1'!$A$1:$R$75</definedName>
    <definedName name="_xlnm.Print_Area" localSheetId="18">'2012v2'!$A$1:$R$75</definedName>
    <definedName name="_xlnm.Print_Area" localSheetId="15">'2013v1'!$A$1:$R$75</definedName>
    <definedName name="_xlnm.Print_Area" localSheetId="16">'2013v2'!$A$1:$R$75</definedName>
    <definedName name="_xlnm.Print_Area" localSheetId="13">'2014v1'!$A$1:$R$75</definedName>
    <definedName name="_xlnm.Print_Area" localSheetId="14">'2014v2'!$A$1:$R$75</definedName>
    <definedName name="_xlnm.Print_Area" localSheetId="11">'2015v1'!$A$1:$S$79</definedName>
    <definedName name="_xlnm.Print_Area" localSheetId="12">'2015v2'!$A$1:$R$78</definedName>
    <definedName name="_xlnm.Print_Area" localSheetId="9">'2016v1'!$A$1:$S$83</definedName>
    <definedName name="_xlnm.Print_Area" localSheetId="10">'2016v2'!$A$1:$S$83</definedName>
    <definedName name="_xlnm.Print_Area" localSheetId="7">'2017v1'!$A$1:$R$84</definedName>
    <definedName name="_xlnm.Print_Area" localSheetId="8">'2017v2'!$A$1:$R$87</definedName>
    <definedName name="_xlnm.Print_Area" localSheetId="6">'2018v2'!$A$1:$R$87</definedName>
    <definedName name="_xlnm.Print_Area" localSheetId="5">'2019v2'!$B$1:$S$85</definedName>
    <definedName name="_xlnm.Print_Area" localSheetId="4">'2020v2'!$B$1:$S$89</definedName>
    <definedName name="_xlnm.Print_Area" localSheetId="3">'2021v2'!$B$1:$S$91</definedName>
    <definedName name="_xlnm.Print_Area" localSheetId="2">'2022v2'!$A$1:$S$90</definedName>
    <definedName name="_xlnm.Print_Area" localSheetId="1">'2023'!$A$1:$S$89</definedName>
    <definedName name="_xlnm.Print_Area" localSheetId="0">'2024'!$A$1:$S$60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1" i="48" l="1"/>
  <c r="R12" i="48"/>
  <c r="R49" i="31"/>
  <c r="Q49" i="31"/>
  <c r="P49" i="31"/>
  <c r="O49" i="31"/>
  <c r="N49" i="31"/>
  <c r="M49" i="31"/>
  <c r="L49" i="31"/>
  <c r="K49" i="31"/>
  <c r="J49" i="31"/>
  <c r="I49" i="31"/>
  <c r="H49" i="31"/>
  <c r="G49" i="31"/>
  <c r="F49" i="31"/>
  <c r="R52" i="31"/>
  <c r="R48" i="42" l="1"/>
  <c r="Q48" i="42"/>
  <c r="P48" i="42"/>
  <c r="O48" i="42"/>
  <c r="N48" i="42"/>
  <c r="M48" i="42"/>
  <c r="L48" i="42"/>
  <c r="K48" i="42"/>
  <c r="J48" i="42"/>
  <c r="I48" i="42"/>
  <c r="H48" i="42"/>
  <c r="G48" i="42"/>
  <c r="F48" i="42"/>
  <c r="R48" i="41"/>
  <c r="Q48" i="41"/>
  <c r="P48" i="41"/>
  <c r="O48" i="41"/>
  <c r="N48" i="41"/>
  <c r="M48" i="41"/>
  <c r="L48" i="41"/>
  <c r="K48" i="41"/>
  <c r="J48" i="41"/>
  <c r="I48" i="41"/>
  <c r="H48" i="41"/>
  <c r="G48" i="41"/>
  <c r="F48" i="41"/>
  <c r="R48" i="63"/>
  <c r="Q48" i="63"/>
  <c r="P48" i="63"/>
  <c r="O48" i="63"/>
  <c r="N48" i="63"/>
  <c r="M48" i="63"/>
  <c r="L48" i="63"/>
  <c r="K48" i="63"/>
  <c r="J48" i="63"/>
  <c r="I48" i="63"/>
  <c r="H48" i="63"/>
  <c r="G48" i="63"/>
  <c r="F48" i="63"/>
  <c r="Q48" i="64"/>
  <c r="P48" i="64"/>
  <c r="O48" i="64"/>
  <c r="N48" i="64"/>
  <c r="M48" i="64"/>
  <c r="L48" i="64"/>
  <c r="K48" i="64"/>
  <c r="J48" i="64"/>
  <c r="I48" i="64"/>
  <c r="H48" i="64"/>
  <c r="G48" i="64"/>
  <c r="F48" i="64"/>
  <c r="R51" i="64"/>
  <c r="R50" i="64"/>
  <c r="R49" i="64"/>
  <c r="R48" i="64" s="1"/>
  <c r="S50" i="74"/>
  <c r="S51" i="74"/>
  <c r="S52" i="74"/>
  <c r="S53" i="74"/>
  <c r="S54" i="74"/>
  <c r="S49" i="74"/>
  <c r="H47" i="74"/>
  <c r="I47" i="74"/>
  <c r="J47" i="74"/>
  <c r="K47" i="74"/>
  <c r="L47" i="74"/>
  <c r="M47" i="74"/>
  <c r="N47" i="74"/>
  <c r="O47" i="74"/>
  <c r="P47" i="74"/>
  <c r="Q47" i="74"/>
  <c r="R47" i="74"/>
  <c r="G47" i="74"/>
  <c r="G69" i="74"/>
  <c r="G66" i="74" s="1"/>
  <c r="S67" i="74"/>
  <c r="S66" i="74" s="1"/>
  <c r="R66" i="74"/>
  <c r="Q66" i="74"/>
  <c r="P66" i="74"/>
  <c r="O66" i="74"/>
  <c r="N66" i="74"/>
  <c r="M66" i="74"/>
  <c r="L66" i="74"/>
  <c r="K66" i="74"/>
  <c r="J66" i="74"/>
  <c r="I66" i="74"/>
  <c r="H66" i="74"/>
  <c r="G60" i="74"/>
  <c r="R49" i="74"/>
  <c r="Q49" i="74"/>
  <c r="P49" i="74"/>
  <c r="O49" i="74"/>
  <c r="N49" i="74"/>
  <c r="M49" i="74"/>
  <c r="L49" i="74"/>
  <c r="L45" i="74" s="1"/>
  <c r="K49" i="74"/>
  <c r="K45" i="74" s="1"/>
  <c r="J49" i="74"/>
  <c r="J45" i="74" s="1"/>
  <c r="I49" i="74"/>
  <c r="I45" i="74" s="1"/>
  <c r="H49" i="74"/>
  <c r="G49" i="74"/>
  <c r="N45" i="74"/>
  <c r="M45" i="74"/>
  <c r="S34" i="74"/>
  <c r="S33" i="74" s="1"/>
  <c r="R33" i="74"/>
  <c r="Q33" i="74"/>
  <c r="P33" i="74"/>
  <c r="O33" i="74"/>
  <c r="N33" i="74"/>
  <c r="M33" i="74"/>
  <c r="L33" i="74"/>
  <c r="K33" i="74"/>
  <c r="J33" i="74"/>
  <c r="I33" i="74"/>
  <c r="H33" i="74"/>
  <c r="G33" i="74"/>
  <c r="S27" i="74"/>
  <c r="M27" i="74"/>
  <c r="L27" i="74"/>
  <c r="K27" i="74"/>
  <c r="J27" i="74"/>
  <c r="I27" i="74"/>
  <c r="H27" i="74"/>
  <c r="G27" i="74"/>
  <c r="S26" i="74"/>
  <c r="S25" i="74"/>
  <c r="S24" i="74"/>
  <c r="S23" i="74"/>
  <c r="S22" i="74"/>
  <c r="S21" i="74"/>
  <c r="S20" i="74"/>
  <c r="S19" i="74"/>
  <c r="S18" i="74"/>
  <c r="S17" i="74"/>
  <c r="S16" i="74"/>
  <c r="S12" i="74"/>
  <c r="R11" i="74"/>
  <c r="R10" i="74" s="1"/>
  <c r="R8" i="74" s="1"/>
  <c r="Q11" i="74"/>
  <c r="Q10" i="74" s="1"/>
  <c r="Q8" i="74" s="1"/>
  <c r="P11" i="74"/>
  <c r="P10" i="74" s="1"/>
  <c r="P8" i="74" s="1"/>
  <c r="O11" i="74"/>
  <c r="O10" i="74" s="1"/>
  <c r="O8" i="74" s="1"/>
  <c r="N11" i="74"/>
  <c r="N10" i="74" s="1"/>
  <c r="M11" i="74"/>
  <c r="M10" i="74" s="1"/>
  <c r="M8" i="74" s="1"/>
  <c r="L11" i="74"/>
  <c r="L10" i="74" s="1"/>
  <c r="L8" i="74" s="1"/>
  <c r="K11" i="74"/>
  <c r="J11" i="74"/>
  <c r="J10" i="74" s="1"/>
  <c r="J8" i="74" s="1"/>
  <c r="I11" i="74"/>
  <c r="H11" i="74"/>
  <c r="H10" i="74" s="1"/>
  <c r="H8" i="74" s="1"/>
  <c r="G11" i="74"/>
  <c r="M80" i="74" l="1"/>
  <c r="O45" i="74"/>
  <c r="O80" i="74" s="1"/>
  <c r="Q45" i="74"/>
  <c r="Q80" i="74"/>
  <c r="R45" i="74"/>
  <c r="R80" i="74" s="1"/>
  <c r="H45" i="74"/>
  <c r="H80" i="74" s="1"/>
  <c r="I10" i="74"/>
  <c r="I8" i="74" s="1"/>
  <c r="P45" i="74"/>
  <c r="L80" i="74"/>
  <c r="I80" i="74"/>
  <c r="J80" i="74"/>
  <c r="G45" i="74"/>
  <c r="N8" i="74"/>
  <c r="N80" i="74" s="1"/>
  <c r="G10" i="74"/>
  <c r="G8" i="74" s="1"/>
  <c r="G80" i="74" s="1"/>
  <c r="P80" i="74"/>
  <c r="S11" i="74"/>
  <c r="S10" i="74" s="1"/>
  <c r="S8" i="74" s="1"/>
  <c r="K10" i="74"/>
  <c r="K8" i="74" s="1"/>
  <c r="K80" i="74" s="1"/>
  <c r="G70" i="72"/>
  <c r="G67" i="72" s="1"/>
  <c r="S69" i="72"/>
  <c r="S68" i="72"/>
  <c r="S67" i="72" s="1"/>
  <c r="R67" i="72"/>
  <c r="Q67" i="72"/>
  <c r="P67" i="72"/>
  <c r="O67" i="72"/>
  <c r="N67" i="72"/>
  <c r="M67" i="72"/>
  <c r="L67" i="72"/>
  <c r="K67" i="72"/>
  <c r="J67" i="72"/>
  <c r="I67" i="72"/>
  <c r="H67" i="72"/>
  <c r="G61" i="72"/>
  <c r="S56" i="72"/>
  <c r="S55" i="72"/>
  <c r="S54" i="72"/>
  <c r="S53" i="72"/>
  <c r="S52" i="72"/>
  <c r="S51" i="72"/>
  <c r="S50" i="72"/>
  <c r="R49" i="72"/>
  <c r="Q49" i="72"/>
  <c r="P49" i="72"/>
  <c r="P47" i="72" s="1"/>
  <c r="P45" i="72" s="1"/>
  <c r="O49" i="72"/>
  <c r="O47" i="72" s="1"/>
  <c r="O45" i="72" s="1"/>
  <c r="N49" i="72"/>
  <c r="N47" i="72" s="1"/>
  <c r="N45" i="72" s="1"/>
  <c r="M49" i="72"/>
  <c r="M47" i="72" s="1"/>
  <c r="M45" i="72" s="1"/>
  <c r="L49" i="72"/>
  <c r="L47" i="72" s="1"/>
  <c r="L45" i="72" s="1"/>
  <c r="K49" i="72"/>
  <c r="J49" i="72"/>
  <c r="J47" i="72" s="1"/>
  <c r="J45" i="72" s="1"/>
  <c r="I49" i="72"/>
  <c r="I47" i="72" s="1"/>
  <c r="I45" i="72" s="1"/>
  <c r="H49" i="72"/>
  <c r="G49" i="72"/>
  <c r="S49" i="72" s="1"/>
  <c r="S47" i="72" s="1"/>
  <c r="R47" i="72"/>
  <c r="R45" i="72" s="1"/>
  <c r="Q47" i="72"/>
  <c r="Q45" i="72" s="1"/>
  <c r="K47" i="72"/>
  <c r="K45" i="72" s="1"/>
  <c r="H47" i="72"/>
  <c r="G47" i="72"/>
  <c r="H45" i="72"/>
  <c r="S34" i="72"/>
  <c r="S33" i="72" s="1"/>
  <c r="R33" i="72"/>
  <c r="Q33" i="72"/>
  <c r="P33" i="72"/>
  <c r="O33" i="72"/>
  <c r="N33" i="72"/>
  <c r="M33" i="72"/>
  <c r="L33" i="72"/>
  <c r="K33" i="72"/>
  <c r="J33" i="72"/>
  <c r="I33" i="72"/>
  <c r="H33" i="72"/>
  <c r="G33" i="72"/>
  <c r="S27" i="72"/>
  <c r="R27" i="72"/>
  <c r="Q27" i="72"/>
  <c r="Q10" i="72" s="1"/>
  <c r="Q8" i="72" s="1"/>
  <c r="P27" i="72"/>
  <c r="P10" i="72" s="1"/>
  <c r="P8" i="72" s="1"/>
  <c r="O27" i="72"/>
  <c r="O10" i="72" s="1"/>
  <c r="O8" i="72" s="1"/>
  <c r="O81" i="72" s="1"/>
  <c r="N27" i="72"/>
  <c r="M27" i="72"/>
  <c r="L27" i="72"/>
  <c r="K27" i="72"/>
  <c r="J27" i="72"/>
  <c r="I27" i="72"/>
  <c r="H27" i="72"/>
  <c r="G27" i="72"/>
  <c r="S26" i="72"/>
  <c r="S25" i="72"/>
  <c r="S24" i="72"/>
  <c r="S23" i="72"/>
  <c r="S22" i="72"/>
  <c r="S21" i="72"/>
  <c r="S20" i="72"/>
  <c r="S19" i="72"/>
  <c r="S18" i="72"/>
  <c r="S11" i="72" s="1"/>
  <c r="S10" i="72" s="1"/>
  <c r="S8" i="72" s="1"/>
  <c r="S17" i="72"/>
  <c r="S16" i="72"/>
  <c r="S12" i="72"/>
  <c r="R11" i="72"/>
  <c r="R10" i="72" s="1"/>
  <c r="R8" i="72" s="1"/>
  <c r="Q11" i="72"/>
  <c r="P11" i="72"/>
  <c r="O11" i="72"/>
  <c r="N11" i="72"/>
  <c r="N10" i="72" s="1"/>
  <c r="N8" i="72" s="1"/>
  <c r="N81" i="72" s="1"/>
  <c r="M11" i="72"/>
  <c r="M10" i="72" s="1"/>
  <c r="M8" i="72" s="1"/>
  <c r="M81" i="72" s="1"/>
  <c r="L11" i="72"/>
  <c r="L10" i="72" s="1"/>
  <c r="L8" i="72" s="1"/>
  <c r="K11" i="72"/>
  <c r="K10" i="72" s="1"/>
  <c r="K8" i="72" s="1"/>
  <c r="K81" i="72" s="1"/>
  <c r="J11" i="72"/>
  <c r="J10" i="72" s="1"/>
  <c r="J8" i="72" s="1"/>
  <c r="I11" i="72"/>
  <c r="I10" i="72" s="1"/>
  <c r="I8" i="72" s="1"/>
  <c r="H11" i="72"/>
  <c r="H10" i="72" s="1"/>
  <c r="H8" i="72" s="1"/>
  <c r="H81" i="72" s="1"/>
  <c r="G11" i="72"/>
  <c r="G10" i="72" s="1"/>
  <c r="G8" i="72" s="1"/>
  <c r="R81" i="72" l="1"/>
  <c r="G81" i="72"/>
  <c r="S81" i="72"/>
  <c r="P81" i="72"/>
  <c r="I81" i="72"/>
  <c r="Q81" i="72"/>
  <c r="J81" i="72"/>
  <c r="G45" i="72"/>
  <c r="L81" i="72"/>
  <c r="S45" i="72"/>
  <c r="S26" i="70" l="1"/>
  <c r="S25" i="70"/>
  <c r="S24" i="70"/>
  <c r="S23" i="70"/>
  <c r="S22" i="70"/>
  <c r="S21" i="70"/>
  <c r="S20" i="70"/>
  <c r="S19" i="70"/>
  <c r="S18" i="70"/>
  <c r="S17" i="70"/>
  <c r="S16" i="70"/>
  <c r="S15" i="70"/>
  <c r="S14" i="70"/>
  <c r="S13" i="70"/>
  <c r="S12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S8" i="70"/>
  <c r="S80" i="70" s="1"/>
  <c r="R8" i="70"/>
  <c r="R80" i="70" s="1"/>
  <c r="Q8" i="70"/>
  <c r="Q80" i="70" s="1"/>
  <c r="P8" i="70"/>
  <c r="P80" i="70" s="1"/>
  <c r="O8" i="70"/>
  <c r="O80" i="70" s="1"/>
  <c r="N8" i="70"/>
  <c r="N80" i="70" s="1"/>
  <c r="M8" i="70"/>
  <c r="M80" i="70" s="1"/>
  <c r="L8" i="70"/>
  <c r="L80" i="70" s="1"/>
  <c r="K8" i="70"/>
  <c r="K80" i="70" s="1"/>
  <c r="J8" i="70"/>
  <c r="J80" i="70" s="1"/>
  <c r="I8" i="70"/>
  <c r="I80" i="70" s="1"/>
  <c r="H8" i="70"/>
  <c r="H80" i="70" s="1"/>
  <c r="G8" i="70"/>
  <c r="G80" i="70" s="1"/>
  <c r="S11" i="70" l="1"/>
  <c r="R48" i="30"/>
  <c r="R50" i="30"/>
  <c r="R51" i="30"/>
  <c r="G49" i="30"/>
  <c r="G47" i="30" s="1"/>
  <c r="H49" i="30"/>
  <c r="H47" i="30" s="1"/>
  <c r="I49" i="30"/>
  <c r="I47" i="30" s="1"/>
  <c r="J49" i="30"/>
  <c r="J47" i="30" s="1"/>
  <c r="K49" i="30"/>
  <c r="K47" i="30" s="1"/>
  <c r="L49" i="30"/>
  <c r="L47" i="30" s="1"/>
  <c r="M49" i="30"/>
  <c r="M47" i="30" s="1"/>
  <c r="N49" i="30"/>
  <c r="N47" i="30" s="1"/>
  <c r="O49" i="30"/>
  <c r="O47" i="30" s="1"/>
  <c r="P49" i="30"/>
  <c r="P47" i="30" s="1"/>
  <c r="Q49" i="30"/>
  <c r="Q47" i="30" s="1"/>
  <c r="F49" i="30"/>
  <c r="F47" i="30" s="1"/>
  <c r="R53" i="31"/>
  <c r="R51" i="31"/>
  <c r="R50" i="31"/>
  <c r="R53" i="32"/>
  <c r="R52" i="32"/>
  <c r="G51" i="32"/>
  <c r="G49" i="32" s="1"/>
  <c r="H51" i="32"/>
  <c r="H49" i="32" s="1"/>
  <c r="I51" i="32"/>
  <c r="I49" i="32" s="1"/>
  <c r="J51" i="32"/>
  <c r="J49" i="32" s="1"/>
  <c r="K51" i="32"/>
  <c r="K49" i="32" s="1"/>
  <c r="L51" i="32"/>
  <c r="L49" i="32" s="1"/>
  <c r="M51" i="32"/>
  <c r="M49" i="32" s="1"/>
  <c r="N51" i="32"/>
  <c r="N49" i="32" s="1"/>
  <c r="O51" i="32"/>
  <c r="O49" i="32" s="1"/>
  <c r="P51" i="32"/>
  <c r="P49" i="32" s="1"/>
  <c r="Q51" i="32"/>
  <c r="Q49" i="32" s="1"/>
  <c r="F51" i="32"/>
  <c r="F49" i="32" s="1"/>
  <c r="R51" i="32" l="1"/>
  <c r="R49" i="32" s="1"/>
  <c r="R49" i="30"/>
  <c r="R47" i="30" s="1"/>
  <c r="Q51" i="50" l="1"/>
  <c r="Q49" i="50" s="1"/>
  <c r="F51" i="49"/>
  <c r="F49" i="49" s="1"/>
  <c r="R50" i="49"/>
  <c r="G51" i="49"/>
  <c r="G49" i="49" s="1"/>
  <c r="H51" i="49"/>
  <c r="H49" i="49" s="1"/>
  <c r="I51" i="49"/>
  <c r="I49" i="49" s="1"/>
  <c r="J51" i="49"/>
  <c r="J49" i="49" s="1"/>
  <c r="K51" i="49"/>
  <c r="K49" i="49" s="1"/>
  <c r="L51" i="49"/>
  <c r="L49" i="49" s="1"/>
  <c r="M51" i="49"/>
  <c r="M49" i="49" s="1"/>
  <c r="N51" i="49"/>
  <c r="N49" i="49" s="1"/>
  <c r="O51" i="49"/>
  <c r="O49" i="49" s="1"/>
  <c r="P51" i="49"/>
  <c r="P49" i="49" s="1"/>
  <c r="Q51" i="49"/>
  <c r="Q49" i="49" s="1"/>
  <c r="F51" i="50"/>
  <c r="F49" i="50" s="1"/>
  <c r="G49" i="50"/>
  <c r="R53" i="50"/>
  <c r="G51" i="50"/>
  <c r="H51" i="50"/>
  <c r="H49" i="50" s="1"/>
  <c r="I51" i="50"/>
  <c r="I49" i="50" s="1"/>
  <c r="J51" i="50"/>
  <c r="J49" i="50" s="1"/>
  <c r="K51" i="50"/>
  <c r="K49" i="50" s="1"/>
  <c r="L51" i="50"/>
  <c r="L49" i="50" s="1"/>
  <c r="M51" i="50"/>
  <c r="M49" i="50" s="1"/>
  <c r="N51" i="50"/>
  <c r="N49" i="50" s="1"/>
  <c r="O51" i="50"/>
  <c r="O49" i="50" s="1"/>
  <c r="P51" i="50"/>
  <c r="P49" i="50" s="1"/>
  <c r="R50" i="50"/>
  <c r="G48" i="51"/>
  <c r="H48" i="51"/>
  <c r="Q48" i="51"/>
  <c r="F48" i="51"/>
  <c r="G50" i="51"/>
  <c r="H50" i="51"/>
  <c r="I50" i="51"/>
  <c r="I48" i="51" s="1"/>
  <c r="J50" i="51"/>
  <c r="J48" i="51" s="1"/>
  <c r="K50" i="51"/>
  <c r="K48" i="51" s="1"/>
  <c r="L50" i="51"/>
  <c r="L48" i="51" s="1"/>
  <c r="M50" i="51"/>
  <c r="M48" i="51" s="1"/>
  <c r="N50" i="51"/>
  <c r="N48" i="51" s="1"/>
  <c r="O50" i="51"/>
  <c r="O48" i="51" s="1"/>
  <c r="P50" i="51"/>
  <c r="P48" i="51" s="1"/>
  <c r="Q50" i="51"/>
  <c r="F50" i="51"/>
  <c r="R49" i="51"/>
  <c r="R48" i="52"/>
  <c r="F49" i="52"/>
  <c r="F47" i="52" s="1"/>
  <c r="L47" i="52"/>
  <c r="M47" i="52"/>
  <c r="N47" i="52"/>
  <c r="O47" i="52"/>
  <c r="Q49" i="52"/>
  <c r="Q47" i="52" s="1"/>
  <c r="G49" i="52"/>
  <c r="G47" i="52" s="1"/>
  <c r="H49" i="52"/>
  <c r="H47" i="52" s="1"/>
  <c r="I49" i="52"/>
  <c r="I47" i="52" s="1"/>
  <c r="J49" i="52"/>
  <c r="J47" i="52" s="1"/>
  <c r="K49" i="52"/>
  <c r="K47" i="52" s="1"/>
  <c r="L49" i="52"/>
  <c r="M49" i="52"/>
  <c r="N49" i="52"/>
  <c r="O49" i="52"/>
  <c r="P49" i="52"/>
  <c r="P47" i="52" s="1"/>
  <c r="R51" i="52" l="1"/>
  <c r="R55" i="52"/>
  <c r="R54" i="52"/>
  <c r="R53" i="52" s="1"/>
  <c r="G53" i="52"/>
  <c r="G45" i="52" s="1"/>
  <c r="G67" i="52" s="1"/>
  <c r="H53" i="52"/>
  <c r="I53" i="52"/>
  <c r="J53" i="52"/>
  <c r="K53" i="52"/>
  <c r="K45" i="52" s="1"/>
  <c r="K67" i="52" s="1"/>
  <c r="L53" i="52"/>
  <c r="L45" i="52" s="1"/>
  <c r="L67" i="52" s="1"/>
  <c r="M53" i="52"/>
  <c r="N53" i="52"/>
  <c r="O53" i="52"/>
  <c r="O45" i="52" s="1"/>
  <c r="O67" i="52" s="1"/>
  <c r="P53" i="52"/>
  <c r="P45" i="52" s="1"/>
  <c r="P67" i="52" s="1"/>
  <c r="Q53" i="52"/>
  <c r="F53" i="52"/>
  <c r="F45" i="52" s="1"/>
  <c r="F67" i="52" s="1"/>
  <c r="R50" i="52"/>
  <c r="R49" i="52" s="1"/>
  <c r="R47" i="52" s="1"/>
  <c r="I45" i="52" l="1"/>
  <c r="I67" i="52" s="1"/>
  <c r="H45" i="52"/>
  <c r="H67" i="52" s="1"/>
  <c r="Q45" i="52"/>
  <c r="Q67" i="52" s="1"/>
  <c r="M45" i="52"/>
  <c r="M67" i="52" s="1"/>
  <c r="N45" i="52"/>
  <c r="N67" i="52" s="1"/>
  <c r="J45" i="52"/>
  <c r="J67" i="52" s="1"/>
  <c r="R45" i="52"/>
  <c r="R67" i="52" s="1"/>
  <c r="R56" i="51" l="1"/>
  <c r="R54" i="51" s="1"/>
  <c r="G54" i="51"/>
  <c r="H54" i="51"/>
  <c r="H46" i="51" s="1"/>
  <c r="H68" i="51" s="1"/>
  <c r="I54" i="51"/>
  <c r="I46" i="51" s="1"/>
  <c r="I68" i="51" s="1"/>
  <c r="J54" i="51"/>
  <c r="J46" i="51" s="1"/>
  <c r="J68" i="51" s="1"/>
  <c r="K54" i="51"/>
  <c r="K46" i="51" s="1"/>
  <c r="K68" i="51" s="1"/>
  <c r="L54" i="51"/>
  <c r="M54" i="51"/>
  <c r="M46" i="51" s="1"/>
  <c r="M68" i="51" s="1"/>
  <c r="N54" i="51"/>
  <c r="N46" i="51" s="1"/>
  <c r="N68" i="51" s="1"/>
  <c r="O54" i="51"/>
  <c r="O46" i="51" s="1"/>
  <c r="O68" i="51" s="1"/>
  <c r="P54" i="51"/>
  <c r="Q54" i="51"/>
  <c r="Q46" i="51" s="1"/>
  <c r="Q68" i="51" s="1"/>
  <c r="F54" i="51"/>
  <c r="F46" i="51" s="1"/>
  <c r="F68" i="51" s="1"/>
  <c r="G46" i="51"/>
  <c r="G68" i="51" s="1"/>
  <c r="P46" i="51"/>
  <c r="P68" i="51" s="1"/>
  <c r="R52" i="51"/>
  <c r="R51" i="51"/>
  <c r="R50" i="51" s="1"/>
  <c r="R48" i="51" s="1"/>
  <c r="J47" i="50"/>
  <c r="J69" i="50" s="1"/>
  <c r="G47" i="50"/>
  <c r="G69" i="50" s="1"/>
  <c r="H47" i="50"/>
  <c r="H69" i="50" s="1"/>
  <c r="I47" i="50"/>
  <c r="I69" i="50" s="1"/>
  <c r="K47" i="50"/>
  <c r="K69" i="50" s="1"/>
  <c r="L47" i="50"/>
  <c r="L69" i="50" s="1"/>
  <c r="M47" i="50"/>
  <c r="M69" i="50" s="1"/>
  <c r="N47" i="50"/>
  <c r="N69" i="50" s="1"/>
  <c r="O47" i="50"/>
  <c r="O69" i="50" s="1"/>
  <c r="P47" i="50"/>
  <c r="P69" i="50" s="1"/>
  <c r="Q47" i="50"/>
  <c r="Q69" i="50" s="1"/>
  <c r="F47" i="50"/>
  <c r="F69" i="50" s="1"/>
  <c r="R52" i="50"/>
  <c r="F47" i="49"/>
  <c r="F69" i="49" s="1"/>
  <c r="R53" i="49"/>
  <c r="R52" i="49"/>
  <c r="G47" i="49"/>
  <c r="G69" i="49" s="1"/>
  <c r="H47" i="49"/>
  <c r="H69" i="49" s="1"/>
  <c r="I47" i="49"/>
  <c r="I69" i="49" s="1"/>
  <c r="J47" i="49"/>
  <c r="J69" i="49" s="1"/>
  <c r="K47" i="49"/>
  <c r="K69" i="49" s="1"/>
  <c r="L47" i="49"/>
  <c r="L69" i="49" s="1"/>
  <c r="M47" i="49"/>
  <c r="M69" i="49" s="1"/>
  <c r="N47" i="49"/>
  <c r="N69" i="49" s="1"/>
  <c r="O47" i="49"/>
  <c r="O69" i="49" s="1"/>
  <c r="P47" i="49"/>
  <c r="P69" i="49" s="1"/>
  <c r="Q47" i="49"/>
  <c r="Q69" i="49" s="1"/>
  <c r="R51" i="49" l="1"/>
  <c r="R49" i="49" s="1"/>
  <c r="R47" i="49" s="1"/>
  <c r="R69" i="49" s="1"/>
  <c r="R51" i="50"/>
  <c r="R49" i="50" s="1"/>
  <c r="R47" i="50" s="1"/>
  <c r="R69" i="50" s="1"/>
  <c r="L46" i="51"/>
  <c r="L68" i="51" s="1"/>
  <c r="R46" i="51"/>
  <c r="R68" i="51" s="1"/>
  <c r="F11" i="27" l="1"/>
  <c r="G11" i="27"/>
  <c r="H11" i="27"/>
  <c r="I11" i="27"/>
  <c r="J11" i="27"/>
  <c r="K11" i="27"/>
  <c r="L11" i="27"/>
  <c r="M11" i="27"/>
  <c r="M10" i="27" s="1"/>
  <c r="N11" i="27"/>
  <c r="N10" i="27" s="1"/>
  <c r="O11" i="27"/>
  <c r="P11" i="27"/>
  <c r="Q11" i="27"/>
  <c r="R12" i="27"/>
  <c r="R13" i="27"/>
  <c r="R14" i="27"/>
  <c r="R15" i="27"/>
  <c r="R16" i="27"/>
  <c r="R17" i="27"/>
  <c r="R18" i="27"/>
  <c r="R19" i="27"/>
  <c r="R20" i="27"/>
  <c r="R21" i="27"/>
  <c r="R22" i="27"/>
  <c r="R23" i="27"/>
  <c r="R24" i="27"/>
  <c r="R25" i="27"/>
  <c r="F26" i="27"/>
  <c r="F10" i="27" s="1"/>
  <c r="G26" i="27"/>
  <c r="H26" i="27"/>
  <c r="I26" i="27"/>
  <c r="I10" i="27" s="1"/>
  <c r="J26" i="27"/>
  <c r="J10" i="27" s="1"/>
  <c r="K26" i="27"/>
  <c r="L26" i="27"/>
  <c r="M26" i="27"/>
  <c r="N26" i="27"/>
  <c r="O26" i="27"/>
  <c r="P26" i="27"/>
  <c r="Q26" i="27"/>
  <c r="Q10" i="27"/>
  <c r="R27" i="27"/>
  <c r="R28" i="27"/>
  <c r="R29" i="27"/>
  <c r="R30" i="27"/>
  <c r="R33" i="27"/>
  <c r="F34" i="27"/>
  <c r="F32" i="27" s="1"/>
  <c r="F8" i="27" s="1"/>
  <c r="F68" i="27" s="1"/>
  <c r="G34" i="27"/>
  <c r="G32" i="27" s="1"/>
  <c r="H34" i="27"/>
  <c r="H32" i="27" s="1"/>
  <c r="I34" i="27"/>
  <c r="I32" i="27" s="1"/>
  <c r="J34" i="27"/>
  <c r="J32" i="27" s="1"/>
  <c r="K34" i="27"/>
  <c r="K32" i="27" s="1"/>
  <c r="L34" i="27"/>
  <c r="L32" i="27" s="1"/>
  <c r="M34" i="27"/>
  <c r="M32" i="27" s="1"/>
  <c r="N34" i="27"/>
  <c r="N32" i="27" s="1"/>
  <c r="O34" i="27"/>
  <c r="O32" i="27" s="1"/>
  <c r="P34" i="27"/>
  <c r="P32" i="27" s="1"/>
  <c r="Q34" i="27"/>
  <c r="Q32" i="27" s="1"/>
  <c r="R35" i="27"/>
  <c r="R36" i="27"/>
  <c r="R37" i="27"/>
  <c r="R38" i="27"/>
  <c r="R39" i="27"/>
  <c r="R40" i="27"/>
  <c r="R41" i="27"/>
  <c r="R42" i="27"/>
  <c r="I47" i="27"/>
  <c r="Q47" i="27"/>
  <c r="F48" i="27"/>
  <c r="F46" i="27" s="1"/>
  <c r="G48" i="27"/>
  <c r="G46" i="27" s="1"/>
  <c r="H48" i="27"/>
  <c r="H46" i="27"/>
  <c r="I48" i="27"/>
  <c r="I46" i="27" s="1"/>
  <c r="I44" i="27" s="1"/>
  <c r="J48" i="27"/>
  <c r="J46" i="27" s="1"/>
  <c r="K48" i="27"/>
  <c r="K46" i="27" s="1"/>
  <c r="L48" i="27"/>
  <c r="L46" i="27" s="1"/>
  <c r="M48" i="27"/>
  <c r="M46" i="27" s="1"/>
  <c r="N48" i="27"/>
  <c r="N46" i="27" s="1"/>
  <c r="O48" i="27"/>
  <c r="O46" i="27" s="1"/>
  <c r="P48" i="27"/>
  <c r="P46" i="27" s="1"/>
  <c r="Q48" i="27"/>
  <c r="Q46" i="27" s="1"/>
  <c r="R49" i="27"/>
  <c r="R50" i="27"/>
  <c r="R51" i="27"/>
  <c r="R52" i="27"/>
  <c r="R55" i="27"/>
  <c r="R56" i="27"/>
  <c r="F57" i="27"/>
  <c r="F54" i="27" s="1"/>
  <c r="F44" i="27" s="1"/>
  <c r="G57" i="27"/>
  <c r="G54" i="27" s="1"/>
  <c r="H57" i="27"/>
  <c r="H54" i="27"/>
  <c r="I57" i="27"/>
  <c r="I54" i="27" s="1"/>
  <c r="J57" i="27"/>
  <c r="J54" i="27" s="1"/>
  <c r="K57" i="27"/>
  <c r="K54" i="27" s="1"/>
  <c r="L57" i="27"/>
  <c r="L54" i="27" s="1"/>
  <c r="M57" i="27"/>
  <c r="M54" i="27" s="1"/>
  <c r="M44" i="27" s="1"/>
  <c r="N57" i="27"/>
  <c r="N54" i="27" s="1"/>
  <c r="O57" i="27"/>
  <c r="O54" i="27" s="1"/>
  <c r="O44" i="27" s="1"/>
  <c r="P57" i="27"/>
  <c r="P54" i="27" s="1"/>
  <c r="Q57" i="27"/>
  <c r="Q54" i="27" s="1"/>
  <c r="R58" i="27"/>
  <c r="R59" i="27"/>
  <c r="R60" i="27"/>
  <c r="R61" i="27"/>
  <c r="R62" i="27"/>
  <c r="R63" i="27"/>
  <c r="R64" i="27"/>
  <c r="R65" i="27"/>
  <c r="R66" i="27"/>
  <c r="F11" i="26"/>
  <c r="G11" i="26"/>
  <c r="H11" i="26"/>
  <c r="I11" i="26"/>
  <c r="J11" i="26"/>
  <c r="K11" i="26"/>
  <c r="L11" i="26"/>
  <c r="M11" i="26"/>
  <c r="N11" i="26"/>
  <c r="O11" i="26"/>
  <c r="P11" i="26"/>
  <c r="Q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F26" i="26"/>
  <c r="G26" i="26"/>
  <c r="G10" i="26" s="1"/>
  <c r="H26" i="26"/>
  <c r="H10" i="26"/>
  <c r="I26" i="26"/>
  <c r="J26" i="26"/>
  <c r="K26" i="26"/>
  <c r="L26" i="26"/>
  <c r="M26" i="26"/>
  <c r="N26" i="26"/>
  <c r="O26" i="26"/>
  <c r="P26" i="26"/>
  <c r="Q26" i="26"/>
  <c r="R27" i="26"/>
  <c r="R28" i="26"/>
  <c r="R26" i="26" s="1"/>
  <c r="R29" i="26"/>
  <c r="R30" i="26"/>
  <c r="R33" i="26"/>
  <c r="F34" i="26"/>
  <c r="G34" i="26"/>
  <c r="G32" i="26" s="1"/>
  <c r="H34" i="26"/>
  <c r="H32" i="26" s="1"/>
  <c r="H8" i="26" s="1"/>
  <c r="I34" i="26"/>
  <c r="J34" i="26"/>
  <c r="J32" i="26" s="1"/>
  <c r="K34" i="26"/>
  <c r="K32" i="26" s="1"/>
  <c r="L34" i="26"/>
  <c r="L32" i="26" s="1"/>
  <c r="M34" i="26"/>
  <c r="M32" i="26" s="1"/>
  <c r="N34" i="26"/>
  <c r="N32" i="26" s="1"/>
  <c r="O34" i="26"/>
  <c r="O32" i="26" s="1"/>
  <c r="P34" i="26"/>
  <c r="P32" i="26" s="1"/>
  <c r="Q34" i="26"/>
  <c r="Q32" i="26" s="1"/>
  <c r="R35" i="26"/>
  <c r="R36" i="26"/>
  <c r="R37" i="26"/>
  <c r="R38" i="26"/>
  <c r="R39" i="26"/>
  <c r="R40" i="26"/>
  <c r="R41" i="26"/>
  <c r="R42" i="26"/>
  <c r="R47" i="26"/>
  <c r="F48" i="26"/>
  <c r="F46" i="26"/>
  <c r="G48" i="26"/>
  <c r="G46" i="26" s="1"/>
  <c r="H48" i="26"/>
  <c r="H46" i="26" s="1"/>
  <c r="I48" i="26"/>
  <c r="J48" i="26"/>
  <c r="J46" i="26" s="1"/>
  <c r="K48" i="26"/>
  <c r="K46" i="26" s="1"/>
  <c r="L48" i="26"/>
  <c r="L46" i="26" s="1"/>
  <c r="M48" i="26"/>
  <c r="M46" i="26" s="1"/>
  <c r="N48" i="26"/>
  <c r="N46" i="26" s="1"/>
  <c r="O48" i="26"/>
  <c r="O46" i="26" s="1"/>
  <c r="P48" i="26"/>
  <c r="P46" i="26" s="1"/>
  <c r="Q48" i="26"/>
  <c r="Q46" i="26" s="1"/>
  <c r="R49" i="26"/>
  <c r="R50" i="26"/>
  <c r="R51" i="26"/>
  <c r="R52" i="26"/>
  <c r="H54" i="26"/>
  <c r="R55" i="26"/>
  <c r="R56" i="26"/>
  <c r="F57" i="26"/>
  <c r="F54" i="26"/>
  <c r="F44" i="26" s="1"/>
  <c r="G57" i="26"/>
  <c r="G54" i="26" s="1"/>
  <c r="G44" i="26" s="1"/>
  <c r="H57" i="26"/>
  <c r="I57" i="26"/>
  <c r="J57" i="26"/>
  <c r="J54" i="26"/>
  <c r="K57" i="26"/>
  <c r="K54" i="26" s="1"/>
  <c r="K44" i="26" s="1"/>
  <c r="L57" i="26"/>
  <c r="L54" i="26" s="1"/>
  <c r="M57" i="26"/>
  <c r="N57" i="26"/>
  <c r="N54" i="26" s="1"/>
  <c r="O57" i="26"/>
  <c r="O54" i="26" s="1"/>
  <c r="O44" i="26" s="1"/>
  <c r="P57" i="26"/>
  <c r="P54" i="26" s="1"/>
  <c r="Q57" i="26"/>
  <c r="Q54" i="26"/>
  <c r="Q44" i="26" s="1"/>
  <c r="R58" i="26"/>
  <c r="R59" i="26"/>
  <c r="R60" i="26"/>
  <c r="R61" i="26"/>
  <c r="R62" i="26"/>
  <c r="R63" i="26"/>
  <c r="R64" i="26"/>
  <c r="R65" i="26"/>
  <c r="R66" i="26"/>
  <c r="F11" i="25"/>
  <c r="F10" i="25" s="1"/>
  <c r="G11" i="25"/>
  <c r="H11" i="25"/>
  <c r="I11" i="25"/>
  <c r="J11" i="25"/>
  <c r="K11" i="25"/>
  <c r="L11" i="25"/>
  <c r="L10" i="25" s="1"/>
  <c r="L8" i="25" s="1"/>
  <c r="L66" i="25" s="1"/>
  <c r="M11" i="25"/>
  <c r="M10" i="25" s="1"/>
  <c r="M8" i="25" s="1"/>
  <c r="N11" i="25"/>
  <c r="O11" i="25"/>
  <c r="P11" i="25"/>
  <c r="Q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F26" i="25"/>
  <c r="G26" i="25"/>
  <c r="H26" i="25"/>
  <c r="I26" i="25"/>
  <c r="J26" i="25"/>
  <c r="K26" i="25"/>
  <c r="L26" i="25"/>
  <c r="M26" i="25"/>
  <c r="N26" i="25"/>
  <c r="O26" i="25"/>
  <c r="P26" i="25"/>
  <c r="P10" i="25" s="1"/>
  <c r="P8" i="25" s="1"/>
  <c r="Q26" i="25"/>
  <c r="Q10" i="25" s="1"/>
  <c r="Q8" i="25" s="1"/>
  <c r="R27" i="25"/>
  <c r="R26" i="25" s="1"/>
  <c r="R28" i="25"/>
  <c r="R29" i="25"/>
  <c r="R30" i="25"/>
  <c r="R33" i="25"/>
  <c r="F34" i="25"/>
  <c r="F32" i="25" s="1"/>
  <c r="G34" i="25"/>
  <c r="G32" i="25" s="1"/>
  <c r="H34" i="25"/>
  <c r="H32" i="25" s="1"/>
  <c r="I34" i="25"/>
  <c r="I32" i="25"/>
  <c r="J34" i="25"/>
  <c r="J32" i="25" s="1"/>
  <c r="K34" i="25"/>
  <c r="K32" i="25" s="1"/>
  <c r="L34" i="25"/>
  <c r="L32" i="25"/>
  <c r="M34" i="25"/>
  <c r="M32" i="25" s="1"/>
  <c r="N34" i="25"/>
  <c r="N32" i="25" s="1"/>
  <c r="O34" i="25"/>
  <c r="O32" i="25" s="1"/>
  <c r="P34" i="25"/>
  <c r="P32" i="25" s="1"/>
  <c r="Q34" i="25"/>
  <c r="Q32" i="25"/>
  <c r="R35" i="25"/>
  <c r="R36" i="25"/>
  <c r="R37" i="25"/>
  <c r="R38" i="25"/>
  <c r="R39" i="25"/>
  <c r="R40" i="25"/>
  <c r="R41" i="25"/>
  <c r="R42" i="25"/>
  <c r="R47" i="25"/>
  <c r="F48" i="25"/>
  <c r="F46" i="25" s="1"/>
  <c r="G48" i="25"/>
  <c r="G46" i="25" s="1"/>
  <c r="H48" i="25"/>
  <c r="H46" i="25" s="1"/>
  <c r="I48" i="25"/>
  <c r="J48" i="25"/>
  <c r="J46" i="25" s="1"/>
  <c r="K48" i="25"/>
  <c r="K46" i="25" s="1"/>
  <c r="L48" i="25"/>
  <c r="L46" i="25"/>
  <c r="M48" i="25"/>
  <c r="M46" i="25" s="1"/>
  <c r="N48" i="25"/>
  <c r="N46" i="25" s="1"/>
  <c r="O48" i="25"/>
  <c r="O46" i="25" s="1"/>
  <c r="P48" i="25"/>
  <c r="P46" i="25" s="1"/>
  <c r="Q48" i="25"/>
  <c r="Q46" i="25" s="1"/>
  <c r="R49" i="25"/>
  <c r="R50" i="25"/>
  <c r="R51" i="25"/>
  <c r="R52" i="25"/>
  <c r="R55" i="25"/>
  <c r="F56" i="25"/>
  <c r="F54" i="25" s="1"/>
  <c r="G56" i="25"/>
  <c r="G54" i="25" s="1"/>
  <c r="H56" i="25"/>
  <c r="I56" i="25"/>
  <c r="I54" i="25" s="1"/>
  <c r="J56" i="25"/>
  <c r="J54" i="25" s="1"/>
  <c r="K56" i="25"/>
  <c r="K54" i="25" s="1"/>
  <c r="L56" i="25"/>
  <c r="L54" i="25" s="1"/>
  <c r="L44" i="25" s="1"/>
  <c r="M56" i="25"/>
  <c r="M54" i="25" s="1"/>
  <c r="N56" i="25"/>
  <c r="N54" i="25" s="1"/>
  <c r="N44" i="25" s="1"/>
  <c r="O56" i="25"/>
  <c r="O54" i="25" s="1"/>
  <c r="P56" i="25"/>
  <c r="P54" i="25" s="1"/>
  <c r="Q56" i="25"/>
  <c r="Q54" i="25" s="1"/>
  <c r="R57" i="25"/>
  <c r="R58" i="25"/>
  <c r="R59" i="25"/>
  <c r="R60" i="25"/>
  <c r="R61" i="25"/>
  <c r="R62" i="25"/>
  <c r="R63" i="25"/>
  <c r="R64" i="25"/>
  <c r="J44" i="25"/>
  <c r="I32" i="26"/>
  <c r="R11" i="26"/>
  <c r="R10" i="26" s="1"/>
  <c r="Q44" i="27"/>
  <c r="H10" i="25"/>
  <c r="H8" i="25" s="1"/>
  <c r="I54" i="26"/>
  <c r="N44" i="26"/>
  <c r="O10" i="25"/>
  <c r="K10" i="25"/>
  <c r="K8" i="25" s="1"/>
  <c r="G10" i="25"/>
  <c r="G8" i="25" s="1"/>
  <c r="R48" i="26"/>
  <c r="R46" i="26" s="1"/>
  <c r="I46" i="26"/>
  <c r="R47" i="27"/>
  <c r="P44" i="27" l="1"/>
  <c r="P44" i="25"/>
  <c r="P66" i="25" s="1"/>
  <c r="O8" i="25"/>
  <c r="I44" i="26"/>
  <c r="J10" i="25"/>
  <c r="M10" i="26"/>
  <c r="M8" i="26" s="1"/>
  <c r="R48" i="27"/>
  <c r="J44" i="26"/>
  <c r="P44" i="26"/>
  <c r="K10" i="26"/>
  <c r="K8" i="26" s="1"/>
  <c r="K68" i="26" s="1"/>
  <c r="R57" i="27"/>
  <c r="R54" i="27" s="1"/>
  <c r="J10" i="26"/>
  <c r="J8" i="26" s="1"/>
  <c r="J68" i="26" s="1"/>
  <c r="R46" i="27"/>
  <c r="F44" i="25"/>
  <c r="M54" i="26"/>
  <c r="M44" i="26" s="1"/>
  <c r="M68" i="26" s="1"/>
  <c r="R57" i="26"/>
  <c r="R54" i="26" s="1"/>
  <c r="F32" i="26"/>
  <c r="R34" i="26"/>
  <c r="R32" i="26" s="1"/>
  <c r="R11" i="27"/>
  <c r="R56" i="25"/>
  <c r="R54" i="25" s="1"/>
  <c r="H54" i="25"/>
  <c r="H44" i="25" s="1"/>
  <c r="H66" i="25" s="1"/>
  <c r="R48" i="25"/>
  <c r="R11" i="25"/>
  <c r="R10" i="25" s="1"/>
  <c r="F8" i="25"/>
  <c r="N10" i="25"/>
  <c r="N8" i="25" s="1"/>
  <c r="N66" i="25" s="1"/>
  <c r="H44" i="26"/>
  <c r="H68" i="26" s="1"/>
  <c r="N10" i="26"/>
  <c r="N8" i="26" s="1"/>
  <c r="N68" i="26" s="1"/>
  <c r="N8" i="27"/>
  <c r="J8" i="27"/>
  <c r="L10" i="27"/>
  <c r="L8" i="27" s="1"/>
  <c r="L68" i="27" s="1"/>
  <c r="Q44" i="25"/>
  <c r="Q66" i="25" s="1"/>
  <c r="I10" i="25"/>
  <c r="I8" i="25" s="1"/>
  <c r="Q10" i="26"/>
  <c r="Q8" i="26" s="1"/>
  <c r="Q68" i="26" s="1"/>
  <c r="G10" i="27"/>
  <c r="G8" i="27" s="1"/>
  <c r="P10" i="26"/>
  <c r="F10" i="26"/>
  <c r="F8" i="26" s="1"/>
  <c r="F68" i="26" s="1"/>
  <c r="K10" i="27"/>
  <c r="K8" i="27" s="1"/>
  <c r="O10" i="26"/>
  <c r="O8" i="26" s="1"/>
  <c r="O68" i="26" s="1"/>
  <c r="L10" i="26"/>
  <c r="L8" i="26" s="1"/>
  <c r="I10" i="26"/>
  <c r="I8" i="26" s="1"/>
  <c r="I68" i="26" s="1"/>
  <c r="H44" i="27"/>
  <c r="R34" i="27"/>
  <c r="R32" i="27" s="1"/>
  <c r="M8" i="27"/>
  <c r="M68" i="27" s="1"/>
  <c r="P10" i="27"/>
  <c r="P8" i="27" s="1"/>
  <c r="P68" i="27" s="1"/>
  <c r="L44" i="27"/>
  <c r="J44" i="27"/>
  <c r="R26" i="27"/>
  <c r="O10" i="27"/>
  <c r="O8" i="27" s="1"/>
  <c r="O68" i="27" s="1"/>
  <c r="H10" i="27"/>
  <c r="M44" i="25"/>
  <c r="M66" i="25" s="1"/>
  <c r="J8" i="25"/>
  <c r="P8" i="26"/>
  <c r="K44" i="27"/>
  <c r="K68" i="27" s="1"/>
  <c r="I8" i="27"/>
  <c r="I68" i="27" s="1"/>
  <c r="K44" i="25"/>
  <c r="K66" i="25" s="1"/>
  <c r="G44" i="25"/>
  <c r="G8" i="26"/>
  <c r="G44" i="27"/>
  <c r="G68" i="27" s="1"/>
  <c r="Q8" i="27"/>
  <c r="Q68" i="27" s="1"/>
  <c r="O44" i="25"/>
  <c r="O66" i="25" s="1"/>
  <c r="R46" i="25"/>
  <c r="L44" i="26"/>
  <c r="N44" i="27"/>
  <c r="I46" i="25"/>
  <c r="I44" i="25" s="1"/>
  <c r="I66" i="25" s="1"/>
  <c r="R34" i="25"/>
  <c r="R32" i="25" s="1"/>
  <c r="H8" i="27"/>
  <c r="P68" i="26" l="1"/>
  <c r="N68" i="27"/>
  <c r="F66" i="25"/>
  <c r="J68" i="27"/>
  <c r="R10" i="27"/>
  <c r="L68" i="26"/>
  <c r="R44" i="26"/>
  <c r="R44" i="25"/>
  <c r="H68" i="27"/>
  <c r="R8" i="27"/>
  <c r="G68" i="26"/>
  <c r="R8" i="26"/>
  <c r="R68" i="26" s="1"/>
  <c r="J66" i="25"/>
  <c r="R8" i="25"/>
  <c r="R66" i="25" s="1"/>
  <c r="R44" i="27"/>
  <c r="G66" i="25"/>
  <c r="R68" i="27" l="1"/>
  <c r="S47" i="74"/>
  <c r="S45" i="74" s="1"/>
  <c r="S80" i="74" s="1"/>
</calcChain>
</file>

<file path=xl/sharedStrings.xml><?xml version="1.0" encoding="utf-8"?>
<sst xmlns="http://schemas.openxmlformats.org/spreadsheetml/2006/main" count="4729" uniqueCount="154">
  <si>
    <t xml:space="preserve"> </t>
  </si>
  <si>
    <t>DEBT SERVICE OF THE NATIONAL GOVERNMENT</t>
  </si>
  <si>
    <t>CY  1997</t>
  </si>
  <si>
    <t>(In Million Pesos)</t>
  </si>
  <si>
    <t>Particular</t>
  </si>
  <si>
    <t>TOTAL</t>
  </si>
  <si>
    <t>I.  Interest Payment</t>
  </si>
  <si>
    <t>Domestic</t>
  </si>
  <si>
    <t>NG</t>
  </si>
  <si>
    <t>Assumed Liabilities</t>
  </si>
  <si>
    <t>DBP</t>
  </si>
  <si>
    <t>PNB</t>
  </si>
  <si>
    <t>Foreign</t>
  </si>
  <si>
    <t>PAL</t>
  </si>
  <si>
    <t>Philguarantee</t>
  </si>
  <si>
    <t>NPC-PNPP</t>
  </si>
  <si>
    <t>NDC</t>
  </si>
  <si>
    <t>II.  Amortization</t>
  </si>
  <si>
    <t>T O T A L</t>
  </si>
  <si>
    <t>Source: COR</t>
  </si>
  <si>
    <t>NATIONAL GOVERNMENT DEBT SERVICE</t>
  </si>
  <si>
    <t>CY  1999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</si>
  <si>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</si>
  <si>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</si>
  <si>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</si>
  <si>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</si>
  <si>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</si>
  <si>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</si>
  <si>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</si>
  <si>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</si>
  <si>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</si>
  <si>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</si>
  <si>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</si>
  <si>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</si>
  <si>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Treasury Bills</t>
  </si>
  <si>
    <t>Treasury Bonds</t>
  </si>
  <si>
    <t>Treasury Notes</t>
  </si>
  <si>
    <t>Note Facility</t>
  </si>
  <si>
    <t>Others</t>
  </si>
  <si>
    <t>NPC</t>
  </si>
  <si>
    <t>CY  2000</t>
  </si>
  <si>
    <t>Progress Bonds</t>
  </si>
  <si>
    <t>25 yr. FXTBs</t>
  </si>
  <si>
    <t>CY  1996</t>
  </si>
  <si>
    <t>Fixed Rate T - Bonds</t>
  </si>
  <si>
    <t>Floating  Rate T - Notes</t>
  </si>
  <si>
    <t xml:space="preserve">II.  Amortization </t>
  </si>
  <si>
    <t>Source:  Cash Operations Report, BTr</t>
  </si>
  <si>
    <t>Prepared by:  SAID-OPS</t>
  </si>
  <si>
    <t>CY  1995</t>
  </si>
  <si>
    <t>CY  1994</t>
  </si>
  <si>
    <t>CY  1993</t>
  </si>
  <si>
    <t>CY  1992</t>
  </si>
  <si>
    <t>CY  1991</t>
  </si>
  <si>
    <t>CY  1990</t>
  </si>
  <si>
    <t>NIDC</t>
  </si>
  <si>
    <t>CY  1989</t>
  </si>
  <si>
    <t>Debt Asset Swap</t>
  </si>
  <si>
    <t>CY  1988</t>
  </si>
  <si>
    <t>Philguaantee</t>
  </si>
  <si>
    <t>CY  1987</t>
  </si>
  <si>
    <t>CY  1986</t>
  </si>
  <si>
    <t>CY  1998</t>
  </si>
  <si>
    <t>CY  2001</t>
  </si>
  <si>
    <t>Retail Bonds</t>
  </si>
  <si>
    <t>`</t>
  </si>
  <si>
    <t>CY  2002</t>
  </si>
  <si>
    <t>Retail Treasury Bonds</t>
  </si>
  <si>
    <t>Fixed Rate Treasury Bonds</t>
  </si>
  <si>
    <t>Fixed Rate Treasury Notes</t>
  </si>
  <si>
    <t>US Dollar Linked Peso Notes</t>
  </si>
  <si>
    <t>Source: Cash Operations Report</t>
  </si>
  <si>
    <t>Prepared by: SDAD-Research Service</t>
  </si>
  <si>
    <r>
      <t xml:space="preserve">Small </t>
    </r>
    <r>
      <rPr>
        <sz val="8"/>
        <rFont val="CG Times"/>
        <family val="1"/>
      </rPr>
      <t>Denominated T</t>
    </r>
    <r>
      <rPr>
        <sz val="10"/>
        <rFont val="CG Times"/>
        <family val="1"/>
      </rPr>
      <t>-</t>
    </r>
    <r>
      <rPr>
        <sz val="8"/>
        <rFont val="CG Times"/>
        <family val="1"/>
      </rPr>
      <t>Bonds</t>
    </r>
  </si>
  <si>
    <t>TIDCORP</t>
  </si>
  <si>
    <t>CY  2003</t>
  </si>
  <si>
    <t>PNB/NIDC</t>
  </si>
  <si>
    <t>Fixed Rate Promissory Notes</t>
  </si>
  <si>
    <t>I.  Interest Payments</t>
  </si>
  <si>
    <t>CY  2004</t>
  </si>
  <si>
    <t>PGC/TIDCORP</t>
  </si>
  <si>
    <t>CY  2005</t>
  </si>
  <si>
    <t>PHILSUCOM</t>
  </si>
  <si>
    <t>PNR</t>
  </si>
  <si>
    <t>c:ineng/series/monthly/debtsng.xls/2005</t>
  </si>
  <si>
    <t>26 January 2006</t>
  </si>
  <si>
    <t>c:ineng/series/monthly/debtsng.xls/2006</t>
  </si>
  <si>
    <t>CY  2006</t>
  </si>
  <si>
    <t>NASUREFCO</t>
  </si>
  <si>
    <t>Currency Swap</t>
  </si>
  <si>
    <t>Peso Denominated T-Bonds</t>
  </si>
  <si>
    <t>Bencmark Bonds</t>
  </si>
  <si>
    <t>Global Bond Exchange</t>
  </si>
  <si>
    <t>5 February 2007</t>
  </si>
  <si>
    <t>CY  2007</t>
  </si>
  <si>
    <t>c:ineng/series/monthly/debtsng.xls/2007</t>
  </si>
  <si>
    <t>19 March 2008</t>
  </si>
  <si>
    <t>CY  2008</t>
  </si>
  <si>
    <t>CY  2009</t>
  </si>
  <si>
    <t>Zero Coupon Bonds</t>
  </si>
  <si>
    <t>CY  2010</t>
  </si>
  <si>
    <t>CY  2011</t>
  </si>
  <si>
    <t>Domestic Bond Exchange</t>
  </si>
  <si>
    <t>CY  2012</t>
  </si>
  <si>
    <t>Redemption</t>
  </si>
  <si>
    <t>* Breakdown of totals may not sum up due to rounding.</t>
  </si>
  <si>
    <t>CY  2013</t>
  </si>
  <si>
    <t>Onshore Dollar Bond</t>
  </si>
  <si>
    <t>CY  2014</t>
  </si>
  <si>
    <t>CY  2015</t>
  </si>
  <si>
    <t xml:space="preserve">(In Million Pesos) </t>
  </si>
  <si>
    <t>Onshore Dollar Bonds</t>
  </si>
  <si>
    <t>CY  2016</t>
  </si>
  <si>
    <t>Benchmark Bonds</t>
  </si>
  <si>
    <t>(Version 1)</t>
  </si>
  <si>
    <t>Notes:</t>
  </si>
  <si>
    <t>Domestic Amortization includes contribution to BSF and repayments/redemptions other than BSF.</t>
  </si>
  <si>
    <t>(Version 2)</t>
  </si>
  <si>
    <t xml:space="preserve">                                           </t>
  </si>
  <si>
    <t>Financing reporting reflect the net proceeds of liability management transactions such as bond exchange</t>
  </si>
  <si>
    <t>CY  2017</t>
  </si>
  <si>
    <t>Total</t>
  </si>
  <si>
    <t>June</t>
  </si>
  <si>
    <t>This version reflects contribution to BSF and principal payments on A/R Bonds as Domestic amortization</t>
  </si>
  <si>
    <t>ARB</t>
  </si>
  <si>
    <t xml:space="preserve">Redemption </t>
  </si>
  <si>
    <t xml:space="preserve">NG </t>
  </si>
  <si>
    <t xml:space="preserve">Domestic Bond Exchange </t>
  </si>
  <si>
    <t>(version 1)</t>
  </si>
  <si>
    <t>(version 2)</t>
  </si>
  <si>
    <t>This version follows the GFSM 2014 concept wherein reporting of debt amortization reflect the actual principal repayments to creditor including those serviced by the BSF</t>
  </si>
  <si>
    <t>FTD</t>
  </si>
  <si>
    <t>T-BONDS</t>
  </si>
  <si>
    <t>Reconstruction Bonds</t>
  </si>
  <si>
    <t>CY  2018</t>
  </si>
  <si>
    <t>BSF</t>
  </si>
  <si>
    <t>*</t>
  </si>
  <si>
    <t>CY  2019</t>
  </si>
  <si>
    <t>Sep</t>
  </si>
  <si>
    <t>External</t>
  </si>
  <si>
    <t>CY  2020</t>
  </si>
  <si>
    <t>Premyo Bonds</t>
  </si>
  <si>
    <t>BSP Promissory Note</t>
  </si>
  <si>
    <t>NG (Exchange)</t>
  </si>
  <si>
    <t>Small Denominated T-Bonds</t>
  </si>
  <si>
    <r>
      <t>Domestic Amortization reflects actual principal repayments to creditors including those serviced by the BSF and CBBol</t>
    </r>
    <r>
      <rPr>
        <i/>
        <sz val="11"/>
        <color indexed="9"/>
        <rFont val="Arial"/>
        <family val="2"/>
      </rPr>
      <t>;</t>
    </r>
    <r>
      <rPr>
        <i/>
        <sz val="11"/>
        <rFont val="Arial"/>
        <family val="2"/>
      </rPr>
      <t xml:space="preserve"> while Foreign Amortization includes prepayments made due to bond exchange transactions.</t>
    </r>
  </si>
  <si>
    <t>CY  2021</t>
  </si>
  <si>
    <t xml:space="preserve">Domestic </t>
  </si>
  <si>
    <t>Domestic *</t>
  </si>
  <si>
    <t>Domestic Amortization reflects actual principal repayments to creditors including those serviced by the BSF</t>
  </si>
  <si>
    <t>CY  2022</t>
  </si>
  <si>
    <t>CY  2023</t>
  </si>
  <si>
    <t>CY  2024</t>
  </si>
  <si>
    <t>last update: 25Nov2024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</si>
</sst>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#,##0_ ;[Red]\-#,##0\ "/>
    <numFmt numFmtId="166" formatCode="[$-409]d\-mmm\-yy;@"/>
  </numFmts>
  <fonts count="4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G Times"/>
      <family val="1"/>
    </font>
    <font>
      <sz val="10"/>
      <name val="CG Times"/>
      <family val="1"/>
    </font>
    <font>
      <sz val="11"/>
      <name val="CG Times"/>
      <family val="1"/>
    </font>
    <font>
      <b/>
      <sz val="10"/>
      <name val="CG Times"/>
      <family val="1"/>
    </font>
    <font>
      <b/>
      <u/>
      <sz val="10"/>
      <name val="CG Times"/>
      <family val="1"/>
    </font>
    <font>
      <u/>
      <sz val="10"/>
      <name val="CG Times"/>
      <family val="1"/>
    </font>
    <font>
      <sz val="8"/>
      <name val="CG Times"/>
      <family val="1"/>
    </font>
    <font>
      <b/>
      <u val="double"/>
      <sz val="10"/>
      <name val="CG Times"/>
      <family val="1"/>
    </font>
    <font>
      <i/>
      <sz val="9"/>
      <name val="CG Times"/>
      <family val="1"/>
    </font>
    <font>
      <i/>
      <sz val="10"/>
      <name val="CG Times"/>
      <family val="1"/>
    </font>
    <font>
      <i/>
      <sz val="8"/>
      <name val="CG Times"/>
      <family val="1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b/>
      <i/>
      <sz val="10"/>
      <name val="Arial"/>
      <family val="2"/>
    </font>
    <font>
      <sz val="11"/>
      <name val="Arial"/>
      <family val="2"/>
    </font>
    <font>
      <b/>
      <i/>
      <sz val="11"/>
      <color theme="0"/>
      <name val="Arial"/>
      <family val="2"/>
    </font>
    <font>
      <b/>
      <i/>
      <sz val="11"/>
      <name val="Arial"/>
      <family val="2"/>
    </font>
    <font>
      <b/>
      <u/>
      <sz val="11"/>
      <name val="Arial"/>
      <family val="2"/>
    </font>
    <font>
      <u/>
      <sz val="11"/>
      <name val="Arial"/>
      <family val="2"/>
    </font>
    <font>
      <b/>
      <u val="double"/>
      <sz val="11"/>
      <name val="Arial"/>
      <family val="2"/>
    </font>
    <font>
      <i/>
      <sz val="11"/>
      <name val="Arial"/>
      <family val="2"/>
    </font>
    <font>
      <u val="double"/>
      <sz val="11"/>
      <name val="Arial"/>
      <family val="2"/>
    </font>
    <font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indexed="9"/>
      <name val="Arial"/>
      <family val="2"/>
    </font>
    <font>
      <b/>
      <sz val="11"/>
      <color theme="0"/>
      <name val="Arial"/>
      <family val="2"/>
    </font>
    <font>
      <i/>
      <sz val="10"/>
      <color rgb="FFFF0000"/>
      <name val="Arial"/>
      <family val="2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5">
    <xf numFmtId="0" fontId="0" fillId="0" borderId="0"/>
    <xf numFmtId="0" fontId="23" fillId="0" borderId="0"/>
    <xf numFmtId="0" fontId="23" fillId="0" borderId="0"/>
    <xf numFmtId="164" fontId="25" fillId="0" borderId="0" applyFont="0" applyFill="0" applyBorder="0" applyAlignment="0" applyProtection="0"/>
    <xf numFmtId="0" fontId="26" fillId="0" borderId="0"/>
    <xf numFmtId="164" fontId="23" fillId="0" borderId="0" applyFont="0" applyFill="0" applyBorder="0" applyAlignment="0" applyProtection="0"/>
    <xf numFmtId="0" fontId="23" fillId="0" borderId="0"/>
    <xf numFmtId="0" fontId="10" fillId="0" borderId="0"/>
    <xf numFmtId="164" fontId="9" fillId="0" borderId="0" applyFont="0" applyFill="0" applyBorder="0" applyAlignment="0" applyProtection="0"/>
    <xf numFmtId="0" fontId="9" fillId="0" borderId="0"/>
    <xf numFmtId="164" fontId="8" fillId="0" borderId="0" applyFont="0" applyFill="0" applyBorder="0" applyAlignment="0" applyProtection="0"/>
    <xf numFmtId="0" fontId="8" fillId="0" borderId="0"/>
    <xf numFmtId="164" fontId="7" fillId="0" borderId="0" applyFont="0" applyFill="0" applyBorder="0" applyAlignment="0" applyProtection="0"/>
    <xf numFmtId="0" fontId="7" fillId="0" borderId="0"/>
    <xf numFmtId="164" fontId="6" fillId="0" borderId="0" applyFont="0" applyFill="0" applyBorder="0" applyAlignment="0" applyProtection="0"/>
    <xf numFmtId="0" fontId="6" fillId="0" borderId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</cellStyleXfs>
  <cellXfs count="195">
    <xf numFmtId="0" fontId="0" fillId="0" borderId="0" xfId="0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2" fillId="0" borderId="2" xfId="0" applyFont="1" applyBorder="1" applyAlignment="1">
      <alignment horizontal="centerContinuous"/>
    </xf>
    <xf numFmtId="0" fontId="12" fillId="0" borderId="3" xfId="0" applyFont="1" applyBorder="1" applyAlignment="1">
      <alignment horizontal="centerContinuous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4" fillId="0" borderId="0" xfId="0" applyFont="1"/>
    <xf numFmtId="37" fontId="15" fillId="0" borderId="0" xfId="0" applyNumberFormat="1" applyFont="1"/>
    <xf numFmtId="37" fontId="16" fillId="0" borderId="0" xfId="0" applyNumberFormat="1" applyFont="1"/>
    <xf numFmtId="18" fontId="12" fillId="0" borderId="0" xfId="0" applyNumberFormat="1" applyFont="1"/>
    <xf numFmtId="37" fontId="12" fillId="0" borderId="0" xfId="0" applyNumberFormat="1" applyFont="1"/>
    <xf numFmtId="14" fontId="12" fillId="0" borderId="0" xfId="0" applyNumberFormat="1" applyFont="1"/>
    <xf numFmtId="0" fontId="14" fillId="0" borderId="0" xfId="0" applyFont="1" applyAlignment="1">
      <alignment horizontal="center"/>
    </xf>
    <xf numFmtId="37" fontId="18" fillId="0" borderId="0" xfId="0" applyNumberFormat="1" applyFont="1"/>
    <xf numFmtId="0" fontId="12" fillId="0" borderId="5" xfId="0" applyFont="1" applyBorder="1"/>
    <xf numFmtId="0" fontId="19" fillId="0" borderId="0" xfId="0" applyFont="1"/>
    <xf numFmtId="0" fontId="20" fillId="0" borderId="0" xfId="0" applyFont="1"/>
    <xf numFmtId="37" fontId="20" fillId="0" borderId="0" xfId="0" applyNumberFormat="1" applyFont="1"/>
    <xf numFmtId="0" fontId="21" fillId="0" borderId="0" xfId="0" applyFont="1"/>
    <xf numFmtId="0" fontId="19" fillId="0" borderId="0" xfId="0" quotePrefix="1" applyFont="1"/>
    <xf numFmtId="3" fontId="12" fillId="0" borderId="0" xfId="0" quotePrefix="1" applyNumberFormat="1" applyFont="1"/>
    <xf numFmtId="37" fontId="14" fillId="0" borderId="0" xfId="0" applyNumberFormat="1" applyFont="1"/>
    <xf numFmtId="17" fontId="29" fillId="0" borderId="0" xfId="0" applyNumberFormat="1" applyFont="1"/>
    <xf numFmtId="0" fontId="28" fillId="0" borderId="0" xfId="0" applyFont="1"/>
    <xf numFmtId="0" fontId="32" fillId="0" borderId="0" xfId="0" applyFont="1"/>
    <xf numFmtId="0" fontId="28" fillId="0" borderId="0" xfId="1" applyFont="1"/>
    <xf numFmtId="0" fontId="32" fillId="0" borderId="0" xfId="1" applyFont="1"/>
    <xf numFmtId="37" fontId="28" fillId="0" borderId="0" xfId="0" applyNumberFormat="1" applyFont="1"/>
    <xf numFmtId="37" fontId="32" fillId="0" borderId="0" xfId="0" applyNumberFormat="1" applyFont="1"/>
    <xf numFmtId="0" fontId="32" fillId="0" borderId="1" xfId="0" applyFont="1" applyBorder="1"/>
    <xf numFmtId="37" fontId="32" fillId="0" borderId="1" xfId="0" applyNumberFormat="1" applyFont="1" applyBorder="1"/>
    <xf numFmtId="0" fontId="34" fillId="0" borderId="0" xfId="0" applyFont="1" applyAlignment="1">
      <alignment horizontal="center" vertical="center"/>
    </xf>
    <xf numFmtId="37" fontId="35" fillId="0" borderId="0" xfId="0" applyNumberFormat="1" applyFont="1"/>
    <xf numFmtId="37" fontId="36" fillId="0" borderId="0" xfId="0" applyNumberFormat="1" applyFont="1"/>
    <xf numFmtId="0" fontId="28" fillId="0" borderId="0" xfId="0" applyFont="1" applyAlignment="1">
      <alignment horizontal="center"/>
    </xf>
    <xf numFmtId="37" fontId="37" fillId="0" borderId="0" xfId="0" applyNumberFormat="1" applyFont="1"/>
    <xf numFmtId="0" fontId="32" fillId="0" borderId="5" xfId="0" applyFont="1" applyBorder="1"/>
    <xf numFmtId="37" fontId="33" fillId="2" borderId="3" xfId="0" applyNumberFormat="1" applyFont="1" applyFill="1" applyBorder="1" applyAlignment="1">
      <alignment horizontal="center" vertical="center"/>
    </xf>
    <xf numFmtId="37" fontId="33" fillId="2" borderId="4" xfId="0" applyNumberFormat="1" applyFont="1" applyFill="1" applyBorder="1" applyAlignment="1">
      <alignment horizontal="center" vertical="center"/>
    </xf>
    <xf numFmtId="0" fontId="38" fillId="0" borderId="0" xfId="0" applyFont="1"/>
    <xf numFmtId="0" fontId="39" fillId="0" borderId="5" xfId="0" applyFont="1" applyBorder="1"/>
    <xf numFmtId="0" fontId="38" fillId="0" borderId="0" xfId="0" quotePrefix="1" applyFont="1"/>
    <xf numFmtId="0" fontId="40" fillId="0" borderId="1" xfId="0" applyFont="1" applyBorder="1"/>
    <xf numFmtId="37" fontId="40" fillId="0" borderId="1" xfId="0" applyNumberFormat="1" applyFont="1" applyBorder="1"/>
    <xf numFmtId="37" fontId="32" fillId="0" borderId="5" xfId="0" applyNumberFormat="1" applyFont="1" applyBorder="1"/>
    <xf numFmtId="0" fontId="28" fillId="0" borderId="5" xfId="0" applyFont="1" applyBorder="1"/>
    <xf numFmtId="0" fontId="28" fillId="0" borderId="5" xfId="0" applyFont="1" applyBorder="1" applyAlignment="1">
      <alignment horizontal="center"/>
    </xf>
    <xf numFmtId="37" fontId="37" fillId="0" borderId="5" xfId="0" applyNumberFormat="1" applyFont="1" applyBorder="1"/>
    <xf numFmtId="0" fontId="32" fillId="0" borderId="0" xfId="0" applyFont="1" applyAlignment="1">
      <alignment horizontal="center"/>
    </xf>
    <xf numFmtId="37" fontId="39" fillId="0" borderId="0" xfId="0" applyNumberFormat="1" applyFont="1"/>
    <xf numFmtId="0" fontId="38" fillId="0" borderId="5" xfId="0" applyFont="1" applyBorder="1"/>
    <xf numFmtId="37" fontId="38" fillId="0" borderId="5" xfId="0" applyNumberFormat="1" applyFont="1" applyBorder="1"/>
    <xf numFmtId="37" fontId="38" fillId="0" borderId="0" xfId="0" applyNumberFormat="1" applyFont="1"/>
    <xf numFmtId="0" fontId="33" fillId="2" borderId="3" xfId="0" applyFont="1" applyFill="1" applyBorder="1" applyAlignment="1">
      <alignment horizontal="center" vertical="center"/>
    </xf>
    <xf numFmtId="0" fontId="33" fillId="2" borderId="4" xfId="0" applyFont="1" applyFill="1" applyBorder="1" applyAlignment="1">
      <alignment horizontal="center" vertical="center"/>
    </xf>
    <xf numFmtId="0" fontId="38" fillId="0" borderId="5" xfId="0" quotePrefix="1" applyFont="1" applyBorder="1"/>
    <xf numFmtId="0" fontId="33" fillId="3" borderId="3" xfId="0" applyFont="1" applyFill="1" applyBorder="1" applyAlignment="1">
      <alignment horizontal="center" vertical="center"/>
    </xf>
    <xf numFmtId="0" fontId="33" fillId="3" borderId="4" xfId="0" applyFont="1" applyFill="1" applyBorder="1" applyAlignment="1">
      <alignment horizontal="center" vertical="center"/>
    </xf>
    <xf numFmtId="18" fontId="32" fillId="0" borderId="0" xfId="0" applyNumberFormat="1" applyFont="1"/>
    <xf numFmtId="14" fontId="32" fillId="0" borderId="0" xfId="0" applyNumberFormat="1" applyFont="1"/>
    <xf numFmtId="0" fontId="32" fillId="0" borderId="5" xfId="0" quotePrefix="1" applyFont="1" applyBorder="1"/>
    <xf numFmtId="18" fontId="32" fillId="0" borderId="0" xfId="0" quotePrefix="1" applyNumberFormat="1" applyFont="1"/>
    <xf numFmtId="0" fontId="33" fillId="2" borderId="3" xfId="1" applyFont="1" applyFill="1" applyBorder="1" applyAlignment="1">
      <alignment horizontal="center" vertical="center"/>
    </xf>
    <xf numFmtId="0" fontId="33" fillId="2" borderId="4" xfId="1" applyFont="1" applyFill="1" applyBorder="1" applyAlignment="1">
      <alignment horizontal="center" vertical="center"/>
    </xf>
    <xf numFmtId="0" fontId="34" fillId="0" borderId="0" xfId="1" applyFont="1" applyAlignment="1">
      <alignment vertical="center"/>
    </xf>
    <xf numFmtId="37" fontId="35" fillId="0" borderId="0" xfId="1" applyNumberFormat="1" applyFont="1"/>
    <xf numFmtId="37" fontId="36" fillId="0" borderId="0" xfId="1" applyNumberFormat="1" applyFont="1"/>
    <xf numFmtId="3" fontId="32" fillId="0" borderId="0" xfId="1" quotePrefix="1" applyNumberFormat="1" applyFont="1"/>
    <xf numFmtId="37" fontId="32" fillId="0" borderId="0" xfId="1" applyNumberFormat="1" applyFont="1"/>
    <xf numFmtId="14" fontId="32" fillId="0" borderId="0" xfId="1" applyNumberFormat="1" applyFont="1"/>
    <xf numFmtId="18" fontId="32" fillId="0" borderId="0" xfId="1" applyNumberFormat="1" applyFont="1"/>
    <xf numFmtId="37" fontId="28" fillId="0" borderId="0" xfId="1" applyNumberFormat="1" applyFont="1"/>
    <xf numFmtId="0" fontId="28" fillId="0" borderId="0" xfId="1" applyFont="1" applyAlignment="1">
      <alignment horizontal="center"/>
    </xf>
    <xf numFmtId="37" fontId="37" fillId="0" borderId="0" xfId="1" applyNumberFormat="1" applyFont="1"/>
    <xf numFmtId="0" fontId="32" fillId="0" borderId="5" xfId="1" applyFont="1" applyBorder="1"/>
    <xf numFmtId="0" fontId="38" fillId="0" borderId="0" xfId="1" applyFont="1"/>
    <xf numFmtId="37" fontId="38" fillId="0" borderId="0" xfId="1" applyNumberFormat="1" applyFont="1"/>
    <xf numFmtId="0" fontId="29" fillId="0" borderId="0" xfId="1" applyFont="1"/>
    <xf numFmtId="0" fontId="34" fillId="0" borderId="0" xfId="1" applyFont="1" applyAlignment="1">
      <alignment horizontal="center" vertical="center"/>
    </xf>
    <xf numFmtId="0" fontId="33" fillId="2" borderId="2" xfId="1" applyFont="1" applyFill="1" applyBorder="1" applyAlignment="1">
      <alignment horizontal="centerContinuous" vertical="center"/>
    </xf>
    <xf numFmtId="0" fontId="33" fillId="2" borderId="3" xfId="1" applyFont="1" applyFill="1" applyBorder="1" applyAlignment="1">
      <alignment horizontal="centerContinuous" vertical="center"/>
    </xf>
    <xf numFmtId="3" fontId="32" fillId="0" borderId="0" xfId="0" quotePrefix="1" applyNumberFormat="1" applyFont="1"/>
    <xf numFmtId="0" fontId="33" fillId="0" borderId="0" xfId="0" applyFont="1" applyAlignment="1">
      <alignment horizontal="center" vertical="center"/>
    </xf>
    <xf numFmtId="37" fontId="28" fillId="0" borderId="0" xfId="0" applyNumberFormat="1" applyFont="1" applyAlignment="1">
      <alignment horizontal="center"/>
    </xf>
    <xf numFmtId="38" fontId="32" fillId="0" borderId="0" xfId="3" applyNumberFormat="1" applyFont="1"/>
    <xf numFmtId="38" fontId="32" fillId="0" borderId="0" xfId="3" applyNumberFormat="1" applyFont="1" applyFill="1"/>
    <xf numFmtId="165" fontId="32" fillId="0" borderId="0" xfId="3" quotePrefix="1" applyNumberFormat="1" applyFont="1"/>
    <xf numFmtId="0" fontId="38" fillId="0" borderId="0" xfId="0" applyFont="1" applyAlignment="1">
      <alignment horizontal="center"/>
    </xf>
    <xf numFmtId="165" fontId="32" fillId="0" borderId="0" xfId="3" quotePrefix="1" applyNumberFormat="1" applyFont="1" applyFill="1"/>
    <xf numFmtId="0" fontId="33" fillId="2" borderId="2" xfId="0" applyFont="1" applyFill="1" applyBorder="1" applyAlignment="1">
      <alignment horizontal="centerContinuous" vertical="center"/>
    </xf>
    <xf numFmtId="0" fontId="33" fillId="2" borderId="3" xfId="0" applyFont="1" applyFill="1" applyBorder="1" applyAlignment="1">
      <alignment horizontal="centerContinuous" vertical="center"/>
    </xf>
    <xf numFmtId="0" fontId="32" fillId="0" borderId="6" xfId="0" applyFont="1" applyBorder="1"/>
    <xf numFmtId="0" fontId="33" fillId="0" borderId="6" xfId="0" applyFont="1" applyBorder="1" applyAlignment="1">
      <alignment horizontal="center" vertical="center"/>
    </xf>
    <xf numFmtId="0" fontId="32" fillId="0" borderId="0" xfId="1" applyFont="1" applyAlignment="1">
      <alignment horizontal="left"/>
    </xf>
    <xf numFmtId="0" fontId="32" fillId="0" borderId="0" xfId="0" applyFont="1" applyAlignment="1">
      <alignment horizontal="left"/>
    </xf>
    <xf numFmtId="0" fontId="34" fillId="0" borderId="0" xfId="0" applyFont="1"/>
    <xf numFmtId="37" fontId="32" fillId="0" borderId="0" xfId="2" applyNumberFormat="1" applyFont="1"/>
    <xf numFmtId="37" fontId="36" fillId="0" borderId="0" xfId="2" applyNumberFormat="1" applyFont="1"/>
    <xf numFmtId="37" fontId="37" fillId="0" borderId="0" xfId="2" applyNumberFormat="1" applyFont="1"/>
    <xf numFmtId="17" fontId="41" fillId="0" borderId="0" xfId="0" applyNumberFormat="1" applyFont="1"/>
    <xf numFmtId="0" fontId="28" fillId="0" borderId="0" xfId="1" applyFont="1" applyAlignment="1">
      <alignment vertical="center" wrapText="1"/>
    </xf>
    <xf numFmtId="0" fontId="28" fillId="0" borderId="0" xfId="1" applyFont="1" applyAlignment="1">
      <alignment vertical="top" wrapText="1"/>
    </xf>
    <xf numFmtId="0" fontId="28" fillId="0" borderId="0" xfId="1" applyFont="1" applyAlignment="1">
      <alignment horizontal="left" vertical="center" wrapText="1"/>
    </xf>
    <xf numFmtId="38" fontId="35" fillId="0" borderId="0" xfId="0" applyNumberFormat="1" applyFont="1"/>
    <xf numFmtId="38" fontId="36" fillId="0" borderId="0" xfId="0" applyNumberFormat="1" applyFont="1"/>
    <xf numFmtId="38" fontId="32" fillId="0" borderId="0" xfId="0" applyNumberFormat="1" applyFont="1"/>
    <xf numFmtId="38" fontId="32" fillId="0" borderId="0" xfId="0" applyNumberFormat="1" applyFont="1" applyAlignment="1">
      <alignment horizontal="right"/>
    </xf>
    <xf numFmtId="38" fontId="37" fillId="0" borderId="0" xfId="0" applyNumberFormat="1" applyFont="1"/>
    <xf numFmtId="0" fontId="33" fillId="2" borderId="8" xfId="0" applyFont="1" applyFill="1" applyBorder="1" applyAlignment="1">
      <alignment horizontal="center" vertical="center"/>
    </xf>
    <xf numFmtId="0" fontId="34" fillId="0" borderId="0" xfId="1" applyFont="1" applyAlignment="1">
      <alignment horizontal="left" vertical="center" wrapText="1"/>
    </xf>
    <xf numFmtId="0" fontId="32" fillId="0" borderId="0" xfId="6" applyFont="1"/>
    <xf numFmtId="17" fontId="29" fillId="0" borderId="0" xfId="6" applyNumberFormat="1" applyFont="1"/>
    <xf numFmtId="0" fontId="33" fillId="2" borderId="8" xfId="6" applyFont="1" applyFill="1" applyBorder="1" applyAlignment="1">
      <alignment horizontal="center" vertical="center"/>
    </xf>
    <xf numFmtId="0" fontId="38" fillId="0" borderId="0" xfId="6" applyFont="1"/>
    <xf numFmtId="0" fontId="28" fillId="0" borderId="0" xfId="6" applyFont="1"/>
    <xf numFmtId="38" fontId="35" fillId="0" borderId="0" xfId="6" applyNumberFormat="1" applyFont="1"/>
    <xf numFmtId="38" fontId="36" fillId="0" borderId="0" xfId="6" applyNumberFormat="1" applyFont="1"/>
    <xf numFmtId="38" fontId="32" fillId="0" borderId="0" xfId="6" applyNumberFormat="1" applyFont="1"/>
    <xf numFmtId="37" fontId="32" fillId="0" borderId="0" xfId="6" applyNumberFormat="1" applyFont="1"/>
    <xf numFmtId="165" fontId="32" fillId="0" borderId="0" xfId="5" applyNumberFormat="1" applyFont="1"/>
    <xf numFmtId="0" fontId="28" fillId="0" borderId="0" xfId="6" applyFont="1" applyAlignment="1">
      <alignment horizontal="center"/>
    </xf>
    <xf numFmtId="38" fontId="37" fillId="0" borderId="0" xfId="6" applyNumberFormat="1" applyFont="1"/>
    <xf numFmtId="37" fontId="37" fillId="0" borderId="0" xfId="6" applyNumberFormat="1" applyFont="1"/>
    <xf numFmtId="0" fontId="32" fillId="0" borderId="5" xfId="6" applyFont="1" applyBorder="1"/>
    <xf numFmtId="17" fontId="41" fillId="0" borderId="0" xfId="6" applyNumberFormat="1" applyFont="1"/>
    <xf numFmtId="0" fontId="32" fillId="0" borderId="0" xfId="7" applyFont="1" applyAlignment="1">
      <alignment horizontal="right" vertical="top"/>
    </xf>
    <xf numFmtId="0" fontId="34" fillId="0" borderId="0" xfId="6" applyFont="1" applyAlignment="1">
      <alignment vertical="center" wrapText="1"/>
    </xf>
    <xf numFmtId="0" fontId="34" fillId="0" borderId="0" xfId="6" applyFont="1" applyAlignment="1">
      <alignment horizontal="left" vertical="top" wrapText="1"/>
    </xf>
    <xf numFmtId="0" fontId="28" fillId="0" borderId="0" xfId="7" applyFont="1" applyAlignment="1">
      <alignment vertical="top" wrapText="1"/>
    </xf>
    <xf numFmtId="3" fontId="34" fillId="0" borderId="0" xfId="6" applyNumberFormat="1" applyFont="1" applyAlignment="1">
      <alignment vertical="center" wrapText="1"/>
    </xf>
    <xf numFmtId="37" fontId="38" fillId="0" borderId="0" xfId="6" applyNumberFormat="1" applyFont="1"/>
    <xf numFmtId="0" fontId="32" fillId="0" borderId="0" xfId="7" applyFont="1" applyAlignment="1">
      <alignment vertical="top" wrapText="1"/>
    </xf>
    <xf numFmtId="37" fontId="35" fillId="0" borderId="0" xfId="6" applyNumberFormat="1" applyFont="1"/>
    <xf numFmtId="37" fontId="36" fillId="0" borderId="0" xfId="6" applyNumberFormat="1" applyFont="1"/>
    <xf numFmtId="37" fontId="32" fillId="0" borderId="0" xfId="8" applyNumberFormat="1" applyFont="1"/>
    <xf numFmtId="0" fontId="32" fillId="0" borderId="0" xfId="9" applyFont="1" applyAlignment="1">
      <alignment horizontal="right" vertical="top"/>
    </xf>
    <xf numFmtId="0" fontId="28" fillId="0" borderId="0" xfId="9" applyFont="1" applyAlignment="1">
      <alignment vertical="top" wrapText="1"/>
    </xf>
    <xf numFmtId="0" fontId="32" fillId="0" borderId="0" xfId="9" applyFont="1" applyAlignment="1">
      <alignment vertical="center" wrapText="1"/>
    </xf>
    <xf numFmtId="0" fontId="28" fillId="0" borderId="0" xfId="6" applyFont="1" applyAlignment="1">
      <alignment vertical="center"/>
    </xf>
    <xf numFmtId="37" fontId="32" fillId="0" borderId="0" xfId="10" applyNumberFormat="1" applyFont="1"/>
    <xf numFmtId="0" fontId="32" fillId="0" borderId="0" xfId="11" applyFont="1" applyAlignment="1">
      <alignment horizontal="right" vertical="top"/>
    </xf>
    <xf numFmtId="0" fontId="28" fillId="0" borderId="0" xfId="11" applyFont="1" applyAlignment="1">
      <alignment vertical="top" wrapText="1"/>
    </xf>
    <xf numFmtId="0" fontId="38" fillId="0" borderId="0" xfId="11" applyFont="1" applyAlignment="1">
      <alignment vertical="top" wrapText="1"/>
    </xf>
    <xf numFmtId="0" fontId="31" fillId="0" borderId="0" xfId="6" applyFont="1" applyAlignment="1">
      <alignment horizontal="left" vertical="top" wrapText="1"/>
    </xf>
    <xf numFmtId="0" fontId="31" fillId="0" borderId="0" xfId="6" applyFont="1" applyAlignment="1">
      <alignment vertical="center" wrapText="1"/>
    </xf>
    <xf numFmtId="0" fontId="27" fillId="0" borderId="0" xfId="6" applyFont="1"/>
    <xf numFmtId="37" fontId="27" fillId="0" borderId="0" xfId="6" applyNumberFormat="1" applyFont="1"/>
    <xf numFmtId="37" fontId="32" fillId="0" borderId="0" xfId="14" applyNumberFormat="1" applyFont="1"/>
    <xf numFmtId="17" fontId="30" fillId="0" borderId="0" xfId="6" applyNumberFormat="1" applyFont="1"/>
    <xf numFmtId="0" fontId="23" fillId="0" borderId="0" xfId="6"/>
    <xf numFmtId="37" fontId="23" fillId="0" borderId="0" xfId="6" applyNumberFormat="1"/>
    <xf numFmtId="0" fontId="24" fillId="0" borderId="0" xfId="1" applyFont="1" applyAlignment="1">
      <alignment vertical="top" wrapText="1"/>
    </xf>
    <xf numFmtId="0" fontId="23" fillId="0" borderId="0" xfId="15" applyFont="1" applyAlignment="1">
      <alignment horizontal="right" vertical="top"/>
    </xf>
    <xf numFmtId="37" fontId="28" fillId="0" borderId="0" xfId="6" applyNumberFormat="1" applyFont="1"/>
    <xf numFmtId="0" fontId="43" fillId="2" borderId="8" xfId="6" applyFont="1" applyFill="1" applyBorder="1" applyAlignment="1">
      <alignment horizontal="center" vertical="center"/>
    </xf>
    <xf numFmtId="38" fontId="32" fillId="0" borderId="0" xfId="18" applyNumberFormat="1" applyFont="1"/>
    <xf numFmtId="37" fontId="32" fillId="0" borderId="0" xfId="19" applyNumberFormat="1" applyFont="1"/>
    <xf numFmtId="17" fontId="44" fillId="0" borderId="0" xfId="6" applyNumberFormat="1" applyFont="1"/>
    <xf numFmtId="0" fontId="27" fillId="0" borderId="0" xfId="18" applyFont="1" applyAlignment="1">
      <alignment horizontal="right" vertical="top"/>
    </xf>
    <xf numFmtId="0" fontId="31" fillId="0" borderId="0" xfId="1" applyFont="1" applyAlignment="1">
      <alignment vertical="top" wrapText="1"/>
    </xf>
    <xf numFmtId="37" fontId="32" fillId="0" borderId="0" xfId="20" applyNumberFormat="1" applyFont="1"/>
    <xf numFmtId="37" fontId="32" fillId="0" borderId="0" xfId="21" applyNumberFormat="1" applyFont="1"/>
    <xf numFmtId="0" fontId="23" fillId="0" borderId="0" xfId="20" applyFont="1" applyAlignment="1">
      <alignment horizontal="right" vertical="top"/>
    </xf>
    <xf numFmtId="0" fontId="33" fillId="2" borderId="7" xfId="6" applyFont="1" applyFill="1" applyBorder="1" applyAlignment="1">
      <alignment horizontal="center" vertical="center"/>
    </xf>
    <xf numFmtId="0" fontId="33" fillId="2" borderId="8" xfId="6" applyFont="1" applyFill="1" applyBorder="1" applyAlignment="1">
      <alignment horizontal="center" vertical="center"/>
    </xf>
    <xf numFmtId="166" fontId="45" fillId="0" borderId="0" xfId="6" quotePrefix="1" applyNumberFormat="1" applyFont="1" applyAlignment="1">
      <alignment horizontal="left"/>
    </xf>
    <xf numFmtId="166" fontId="45" fillId="0" borderId="0" xfId="6" applyNumberFormat="1" applyFont="1" applyAlignment="1">
      <alignment horizontal="left"/>
    </xf>
    <xf numFmtId="0" fontId="23" fillId="0" borderId="0" xfId="20" applyFont="1" applyAlignment="1">
      <alignment horizontal="left" vertical="top" wrapText="1"/>
    </xf>
    <xf numFmtId="166" fontId="38" fillId="0" borderId="0" xfId="6" quotePrefix="1" applyNumberFormat="1" applyFont="1" applyAlignment="1">
      <alignment horizontal="left"/>
    </xf>
    <xf numFmtId="166" fontId="38" fillId="0" borderId="0" xfId="6" applyNumberFormat="1" applyFont="1" applyAlignment="1">
      <alignment horizontal="left"/>
    </xf>
    <xf numFmtId="0" fontId="43" fillId="2" borderId="7" xfId="6" applyFont="1" applyFill="1" applyBorder="1" applyAlignment="1">
      <alignment horizontal="center" vertical="center"/>
    </xf>
    <xf numFmtId="0" fontId="43" fillId="2" borderId="8" xfId="6" applyFont="1" applyFill="1" applyBorder="1" applyAlignment="1">
      <alignment horizontal="center" vertical="center"/>
    </xf>
    <xf numFmtId="0" fontId="27" fillId="0" borderId="0" xfId="18" applyFont="1" applyAlignment="1">
      <alignment horizontal="left" vertical="top" wrapText="1"/>
    </xf>
    <xf numFmtId="0" fontId="27" fillId="0" borderId="0" xfId="15" applyFont="1" applyAlignment="1">
      <alignment horizontal="left" vertical="top" wrapText="1"/>
    </xf>
    <xf numFmtId="0" fontId="38" fillId="0" borderId="0" xfId="11" applyFont="1" applyAlignment="1">
      <alignment horizontal="left" vertical="top" wrapText="1"/>
    </xf>
    <xf numFmtId="0" fontId="28" fillId="0" borderId="0" xfId="6" applyFont="1" applyAlignment="1">
      <alignment horizontal="left" vertical="center"/>
    </xf>
    <xf numFmtId="0" fontId="38" fillId="0" borderId="0" xfId="9" applyFont="1" applyAlignment="1">
      <alignment horizontal="left" vertical="center" wrapText="1"/>
    </xf>
    <xf numFmtId="0" fontId="28" fillId="0" borderId="0" xfId="6" applyFont="1" applyAlignment="1">
      <alignment horizontal="left"/>
    </xf>
    <xf numFmtId="0" fontId="38" fillId="0" borderId="0" xfId="7" applyFont="1" applyAlignment="1">
      <alignment horizontal="left" vertical="top" wrapText="1"/>
    </xf>
    <xf numFmtId="0" fontId="28" fillId="0" borderId="0" xfId="0" applyFont="1" applyAlignment="1">
      <alignment horizontal="left"/>
    </xf>
    <xf numFmtId="0" fontId="38" fillId="0" borderId="0" xfId="1" applyFont="1" applyAlignment="1">
      <alignment horizontal="left" vertical="center" wrapText="1"/>
    </xf>
    <xf numFmtId="0" fontId="33" fillId="2" borderId="7" xfId="0" applyFont="1" applyFill="1" applyBorder="1" applyAlignment="1">
      <alignment horizontal="center" vertical="center"/>
    </xf>
    <xf numFmtId="0" fontId="33" fillId="2" borderId="8" xfId="0" applyFont="1" applyFill="1" applyBorder="1" applyAlignment="1">
      <alignment horizontal="center" vertical="center"/>
    </xf>
    <xf numFmtId="0" fontId="38" fillId="0" borderId="0" xfId="1" applyFont="1" applyAlignment="1">
      <alignment horizontal="left" wrapText="1"/>
    </xf>
    <xf numFmtId="0" fontId="33" fillId="2" borderId="2" xfId="0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/>
    </xf>
    <xf numFmtId="0" fontId="27" fillId="0" borderId="0" xfId="1" applyFont="1" applyAlignment="1">
      <alignment horizontal="left" vertical="center" wrapText="1"/>
    </xf>
    <xf numFmtId="0" fontId="28" fillId="0" borderId="0" xfId="1" applyFont="1" applyAlignment="1">
      <alignment horizontal="left"/>
    </xf>
    <xf numFmtId="0" fontId="33" fillId="2" borderId="2" xfId="1" applyFont="1" applyFill="1" applyBorder="1" applyAlignment="1">
      <alignment horizontal="center" vertical="center"/>
    </xf>
    <xf numFmtId="0" fontId="33" fillId="2" borderId="3" xfId="1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33" fillId="3" borderId="3" xfId="0" applyFont="1" applyFill="1" applyBorder="1" applyAlignment="1">
      <alignment horizontal="center" vertical="center"/>
    </xf>
    <xf numFmtId="37" fontId="32" fillId="0" borderId="0" xfId="24" applyNumberFormat="1" applyFont="1"/>
  </cellXfs>
  <cellStyles count="25">
    <cellStyle name="Comma" xfId="3" builtinId="3"/>
    <cellStyle name="Comma 2" xfId="5" xr:uid="{00000000-0005-0000-0000-000001000000}"/>
    <cellStyle name="Comma 3" xfId="8" xr:uid="{00000000-0005-0000-0000-000002000000}"/>
    <cellStyle name="Comma 3 2" xfId="10" xr:uid="{00000000-0005-0000-0000-000003000000}"/>
    <cellStyle name="Comma 4" xfId="12" xr:uid="{00000000-0005-0000-0000-000004000000}"/>
    <cellStyle name="Comma 4 2" xfId="14" xr:uid="{36FCA93E-B7E2-4C4D-BC10-0398E073E5D5}"/>
    <cellStyle name="Comma 5" xfId="17" xr:uid="{2F6225FF-67C5-43E0-9730-683CE2733247}"/>
    <cellStyle name="Comma 6" xfId="19" xr:uid="{28C5FA9B-A30A-438E-81E2-372A1341FA3E}"/>
    <cellStyle name="Comma 7" xfId="21" xr:uid="{413DC8DF-2B24-4CA2-A8A7-CBD13AC1282F}"/>
    <cellStyle name="Comma 8" xfId="23" xr:uid="{7DC560C7-D692-42D5-BCCD-6B058375CC19}"/>
    <cellStyle name="Normal" xfId="0" builtinId="0"/>
    <cellStyle name="Normal 10" xfId="22" xr:uid="{C80DAB06-7100-4AC3-859D-819C9B278DE3}"/>
    <cellStyle name="Normal 11" xfId="24" xr:uid="{15C4E3DB-F135-4EC3-9B41-BC4E5A8A7274}"/>
    <cellStyle name="Normal 2" xfId="1" xr:uid="{00000000-0005-0000-0000-000006000000}"/>
    <cellStyle name="Normal 2 2" xfId="2" xr:uid="{00000000-0005-0000-0000-000007000000}"/>
    <cellStyle name="Normal 3" xfId="7" xr:uid="{00000000-0005-0000-0000-000008000000}"/>
    <cellStyle name="Normal 4" xfId="9" xr:uid="{00000000-0005-0000-0000-000009000000}"/>
    <cellStyle name="Normal 4 2" xfId="11" xr:uid="{00000000-0005-0000-0000-00000A000000}"/>
    <cellStyle name="Normal 5" xfId="4" xr:uid="{00000000-0005-0000-0000-00000B000000}"/>
    <cellStyle name="Normal 5 2" xfId="6" xr:uid="{00000000-0005-0000-0000-00000C000000}"/>
    <cellStyle name="Normal 6" xfId="13" xr:uid="{00000000-0005-0000-0000-00000D000000}"/>
    <cellStyle name="Normal 6 2" xfId="15" xr:uid="{68BC11FD-2891-4D0A-ADC8-D81F131C05B6}"/>
    <cellStyle name="Normal 7" xfId="16" xr:uid="{48E73E27-69EB-4161-83A0-22FE403632BE}"/>
    <cellStyle name="Normal 8" xfId="18" xr:uid="{9CEF72E2-5F10-4C10-83A2-BBF4B63B0809}"/>
    <cellStyle name="Normal 9" xfId="20" xr:uid="{B0FE323C-9A1D-48B7-8F01-0B94EC401813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8473F-18A4-4094-8557-15012BC154BA}">
  <sheetPr>
    <pageSetUpPr fitToPage="1"/>
  </sheetPr>
  <dimension ref="B1:S358"/>
  <sheetViews>
    <sheetView tabSelected="1" zoomScaleNormal="100" workbookViewId="0">
      <pane xSplit="6" ySplit="5" topLeftCell="I17" activePane="bottomRight" state="frozen"/>
      <selection pane="topRight" activeCell="G1" sqref="G1"/>
      <selection pane="bottomLeft" activeCell="A7" sqref="A7"/>
      <selection pane="bottomRight" activeCell="F3" sqref="F3"/>
    </sheetView>
  </sheetViews>
  <sheetFormatPr defaultColWidth="8.85546875" defaultRowHeight="14.25"/>
  <cols>
    <col min="1" max="1" width="1" style="112" customWidth="1"/>
    <col min="2" max="5" width="2.140625" style="112" customWidth="1"/>
    <col min="6" max="6" width="29.140625" style="112" customWidth="1"/>
    <col min="7" max="7" width="9.140625" style="112" customWidth="1"/>
    <col min="8" max="8" width="10.42578125" style="112" bestFit="1" customWidth="1"/>
    <col min="9" max="9" width="9.42578125" style="112" customWidth="1"/>
    <col min="10" max="10" width="9" style="112" customWidth="1"/>
    <col min="11" max="16" width="9.140625" style="112" customWidth="1"/>
    <col min="17" max="18" width="9.140625" style="112" hidden="1" customWidth="1"/>
    <col min="19" max="19" width="10.28515625" style="112" customWidth="1"/>
    <col min="20" max="241" width="8.85546875" style="112"/>
    <col min="242" max="245" width="2.140625" style="112" customWidth="1"/>
    <col min="246" max="246" width="25.42578125" style="112" customWidth="1"/>
    <col min="247" max="247" width="8" style="112" bestFit="1" customWidth="1"/>
    <col min="248" max="497" width="8.85546875" style="112"/>
    <col min="498" max="501" width="2.140625" style="112" customWidth="1"/>
    <col min="502" max="502" width="25.42578125" style="112" customWidth="1"/>
    <col min="503" max="503" width="8" style="112" bestFit="1" customWidth="1"/>
    <col min="504" max="753" width="8.85546875" style="112"/>
    <col min="754" max="757" width="2.140625" style="112" customWidth="1"/>
    <col min="758" max="758" width="25.42578125" style="112" customWidth="1"/>
    <col min="759" max="759" width="8" style="112" bestFit="1" customWidth="1"/>
    <col min="760" max="1009" width="8.85546875" style="112"/>
    <col min="1010" max="1013" width="2.140625" style="112" customWidth="1"/>
    <col min="1014" max="1014" width="25.42578125" style="112" customWidth="1"/>
    <col min="1015" max="1015" width="8" style="112" bestFit="1" customWidth="1"/>
    <col min="1016" max="1265" width="8.85546875" style="112"/>
    <col min="1266" max="1269" width="2.140625" style="112" customWidth="1"/>
    <col min="1270" max="1270" width="25.42578125" style="112" customWidth="1"/>
    <col min="1271" max="1271" width="8" style="112" bestFit="1" customWidth="1"/>
    <col min="1272" max="1521" width="8.85546875" style="112"/>
    <col min="1522" max="1525" width="2.140625" style="112" customWidth="1"/>
    <col min="1526" max="1526" width="25.42578125" style="112" customWidth="1"/>
    <col min="1527" max="1527" width="8" style="112" bestFit="1" customWidth="1"/>
    <col min="1528" max="1777" width="8.85546875" style="112"/>
    <col min="1778" max="1781" width="2.140625" style="112" customWidth="1"/>
    <col min="1782" max="1782" width="25.42578125" style="112" customWidth="1"/>
    <col min="1783" max="1783" width="8" style="112" bestFit="1" customWidth="1"/>
    <col min="1784" max="2033" width="8.85546875" style="112"/>
    <col min="2034" max="2037" width="2.140625" style="112" customWidth="1"/>
    <col min="2038" max="2038" width="25.42578125" style="112" customWidth="1"/>
    <col min="2039" max="2039" width="8" style="112" bestFit="1" customWidth="1"/>
    <col min="2040" max="2289" width="8.85546875" style="112"/>
    <col min="2290" max="2293" width="2.140625" style="112" customWidth="1"/>
    <col min="2294" max="2294" width="25.42578125" style="112" customWidth="1"/>
    <col min="2295" max="2295" width="8" style="112" bestFit="1" customWidth="1"/>
    <col min="2296" max="2545" width="8.85546875" style="112"/>
    <col min="2546" max="2549" width="2.140625" style="112" customWidth="1"/>
    <col min="2550" max="2550" width="25.42578125" style="112" customWidth="1"/>
    <col min="2551" max="2551" width="8" style="112" bestFit="1" customWidth="1"/>
    <col min="2552" max="2801" width="8.85546875" style="112"/>
    <col min="2802" max="2805" width="2.140625" style="112" customWidth="1"/>
    <col min="2806" max="2806" width="25.42578125" style="112" customWidth="1"/>
    <col min="2807" max="2807" width="8" style="112" bestFit="1" customWidth="1"/>
    <col min="2808" max="3057" width="8.85546875" style="112"/>
    <col min="3058" max="3061" width="2.140625" style="112" customWidth="1"/>
    <col min="3062" max="3062" width="25.42578125" style="112" customWidth="1"/>
    <col min="3063" max="3063" width="8" style="112" bestFit="1" customWidth="1"/>
    <col min="3064" max="3313" width="8.85546875" style="112"/>
    <col min="3314" max="3317" width="2.140625" style="112" customWidth="1"/>
    <col min="3318" max="3318" width="25.42578125" style="112" customWidth="1"/>
    <col min="3319" max="3319" width="8" style="112" bestFit="1" customWidth="1"/>
    <col min="3320" max="3569" width="8.85546875" style="112"/>
    <col min="3570" max="3573" width="2.140625" style="112" customWidth="1"/>
    <col min="3574" max="3574" width="25.42578125" style="112" customWidth="1"/>
    <col min="3575" max="3575" width="8" style="112" bestFit="1" customWidth="1"/>
    <col min="3576" max="3825" width="8.85546875" style="112"/>
    <col min="3826" max="3829" width="2.140625" style="112" customWidth="1"/>
    <col min="3830" max="3830" width="25.42578125" style="112" customWidth="1"/>
    <col min="3831" max="3831" width="8" style="112" bestFit="1" customWidth="1"/>
    <col min="3832" max="4081" width="8.85546875" style="112"/>
    <col min="4082" max="4085" width="2.140625" style="112" customWidth="1"/>
    <col min="4086" max="4086" width="25.42578125" style="112" customWidth="1"/>
    <col min="4087" max="4087" width="8" style="112" bestFit="1" customWidth="1"/>
    <col min="4088" max="4337" width="8.85546875" style="112"/>
    <col min="4338" max="4341" width="2.140625" style="112" customWidth="1"/>
    <col min="4342" max="4342" width="25.42578125" style="112" customWidth="1"/>
    <col min="4343" max="4343" width="8" style="112" bestFit="1" customWidth="1"/>
    <col min="4344" max="4593" width="8.85546875" style="112"/>
    <col min="4594" max="4597" width="2.140625" style="112" customWidth="1"/>
    <col min="4598" max="4598" width="25.42578125" style="112" customWidth="1"/>
    <col min="4599" max="4599" width="8" style="112" bestFit="1" customWidth="1"/>
    <col min="4600" max="4849" width="8.85546875" style="112"/>
    <col min="4850" max="4853" width="2.140625" style="112" customWidth="1"/>
    <col min="4854" max="4854" width="25.42578125" style="112" customWidth="1"/>
    <col min="4855" max="4855" width="8" style="112" bestFit="1" customWidth="1"/>
    <col min="4856" max="5105" width="8.85546875" style="112"/>
    <col min="5106" max="5109" width="2.140625" style="112" customWidth="1"/>
    <col min="5110" max="5110" width="25.42578125" style="112" customWidth="1"/>
    <col min="5111" max="5111" width="8" style="112" bestFit="1" customWidth="1"/>
    <col min="5112" max="5361" width="8.85546875" style="112"/>
    <col min="5362" max="5365" width="2.140625" style="112" customWidth="1"/>
    <col min="5366" max="5366" width="25.42578125" style="112" customWidth="1"/>
    <col min="5367" max="5367" width="8" style="112" bestFit="1" customWidth="1"/>
    <col min="5368" max="5617" width="8.85546875" style="112"/>
    <col min="5618" max="5621" width="2.140625" style="112" customWidth="1"/>
    <col min="5622" max="5622" width="25.42578125" style="112" customWidth="1"/>
    <col min="5623" max="5623" width="8" style="112" bestFit="1" customWidth="1"/>
    <col min="5624" max="5873" width="8.85546875" style="112"/>
    <col min="5874" max="5877" width="2.140625" style="112" customWidth="1"/>
    <col min="5878" max="5878" width="25.42578125" style="112" customWidth="1"/>
    <col min="5879" max="5879" width="8" style="112" bestFit="1" customWidth="1"/>
    <col min="5880" max="6129" width="8.85546875" style="112"/>
    <col min="6130" max="6133" width="2.140625" style="112" customWidth="1"/>
    <col min="6134" max="6134" width="25.42578125" style="112" customWidth="1"/>
    <col min="6135" max="6135" width="8" style="112" bestFit="1" customWidth="1"/>
    <col min="6136" max="6385" width="8.85546875" style="112"/>
    <col min="6386" max="6389" width="2.140625" style="112" customWidth="1"/>
    <col min="6390" max="6390" width="25.42578125" style="112" customWidth="1"/>
    <col min="6391" max="6391" width="8" style="112" bestFit="1" customWidth="1"/>
    <col min="6392" max="6641" width="8.85546875" style="112"/>
    <col min="6642" max="6645" width="2.140625" style="112" customWidth="1"/>
    <col min="6646" max="6646" width="25.42578125" style="112" customWidth="1"/>
    <col min="6647" max="6647" width="8" style="112" bestFit="1" customWidth="1"/>
    <col min="6648" max="6897" width="8.85546875" style="112"/>
    <col min="6898" max="6901" width="2.140625" style="112" customWidth="1"/>
    <col min="6902" max="6902" width="25.42578125" style="112" customWidth="1"/>
    <col min="6903" max="6903" width="8" style="112" bestFit="1" customWidth="1"/>
    <col min="6904" max="7153" width="8.85546875" style="112"/>
    <col min="7154" max="7157" width="2.140625" style="112" customWidth="1"/>
    <col min="7158" max="7158" width="25.42578125" style="112" customWidth="1"/>
    <col min="7159" max="7159" width="8" style="112" bestFit="1" customWidth="1"/>
    <col min="7160" max="7409" width="8.85546875" style="112"/>
    <col min="7410" max="7413" width="2.140625" style="112" customWidth="1"/>
    <col min="7414" max="7414" width="25.42578125" style="112" customWidth="1"/>
    <col min="7415" max="7415" width="8" style="112" bestFit="1" customWidth="1"/>
    <col min="7416" max="7665" width="8.85546875" style="112"/>
    <col min="7666" max="7669" width="2.140625" style="112" customWidth="1"/>
    <col min="7670" max="7670" width="25.42578125" style="112" customWidth="1"/>
    <col min="7671" max="7671" width="8" style="112" bestFit="1" customWidth="1"/>
    <col min="7672" max="7921" width="8.85546875" style="112"/>
    <col min="7922" max="7925" width="2.140625" style="112" customWidth="1"/>
    <col min="7926" max="7926" width="25.42578125" style="112" customWidth="1"/>
    <col min="7927" max="7927" width="8" style="112" bestFit="1" customWidth="1"/>
    <col min="7928" max="8177" width="8.85546875" style="112"/>
    <col min="8178" max="8181" width="2.140625" style="112" customWidth="1"/>
    <col min="8182" max="8182" width="25.42578125" style="112" customWidth="1"/>
    <col min="8183" max="8183" width="8" style="112" bestFit="1" customWidth="1"/>
    <col min="8184" max="8433" width="8.85546875" style="112"/>
    <col min="8434" max="8437" width="2.140625" style="112" customWidth="1"/>
    <col min="8438" max="8438" width="25.42578125" style="112" customWidth="1"/>
    <col min="8439" max="8439" width="8" style="112" bestFit="1" customWidth="1"/>
    <col min="8440" max="8689" width="8.85546875" style="112"/>
    <col min="8690" max="8693" width="2.140625" style="112" customWidth="1"/>
    <col min="8694" max="8694" width="25.42578125" style="112" customWidth="1"/>
    <col min="8695" max="8695" width="8" style="112" bestFit="1" customWidth="1"/>
    <col min="8696" max="8945" width="8.85546875" style="112"/>
    <col min="8946" max="8949" width="2.140625" style="112" customWidth="1"/>
    <col min="8950" max="8950" width="25.42578125" style="112" customWidth="1"/>
    <col min="8951" max="8951" width="8" style="112" bestFit="1" customWidth="1"/>
    <col min="8952" max="9201" width="8.85546875" style="112"/>
    <col min="9202" max="9205" width="2.140625" style="112" customWidth="1"/>
    <col min="9206" max="9206" width="25.42578125" style="112" customWidth="1"/>
    <col min="9207" max="9207" width="8" style="112" bestFit="1" customWidth="1"/>
    <col min="9208" max="9457" width="8.85546875" style="112"/>
    <col min="9458" max="9461" width="2.140625" style="112" customWidth="1"/>
    <col min="9462" max="9462" width="25.42578125" style="112" customWidth="1"/>
    <col min="9463" max="9463" width="8" style="112" bestFit="1" customWidth="1"/>
    <col min="9464" max="9713" width="8.85546875" style="112"/>
    <col min="9714" max="9717" width="2.140625" style="112" customWidth="1"/>
    <col min="9718" max="9718" width="25.42578125" style="112" customWidth="1"/>
    <col min="9719" max="9719" width="8" style="112" bestFit="1" customWidth="1"/>
    <col min="9720" max="9969" width="8.85546875" style="112"/>
    <col min="9970" max="9973" width="2.140625" style="112" customWidth="1"/>
    <col min="9974" max="9974" width="25.42578125" style="112" customWidth="1"/>
    <col min="9975" max="9975" width="8" style="112" bestFit="1" customWidth="1"/>
    <col min="9976" max="10225" width="8.85546875" style="112"/>
    <col min="10226" max="10229" width="2.140625" style="112" customWidth="1"/>
    <col min="10230" max="10230" width="25.42578125" style="112" customWidth="1"/>
    <col min="10231" max="10231" width="8" style="112" bestFit="1" customWidth="1"/>
    <col min="10232" max="10481" width="8.85546875" style="112"/>
    <col min="10482" max="10485" width="2.140625" style="112" customWidth="1"/>
    <col min="10486" max="10486" width="25.42578125" style="112" customWidth="1"/>
    <col min="10487" max="10487" width="8" style="112" bestFit="1" customWidth="1"/>
    <col min="10488" max="10737" width="8.85546875" style="112"/>
    <col min="10738" max="10741" width="2.140625" style="112" customWidth="1"/>
    <col min="10742" max="10742" width="25.42578125" style="112" customWidth="1"/>
    <col min="10743" max="10743" width="8" style="112" bestFit="1" customWidth="1"/>
    <col min="10744" max="10993" width="8.85546875" style="112"/>
    <col min="10994" max="10997" width="2.140625" style="112" customWidth="1"/>
    <col min="10998" max="10998" width="25.42578125" style="112" customWidth="1"/>
    <col min="10999" max="10999" width="8" style="112" bestFit="1" customWidth="1"/>
    <col min="11000" max="11249" width="8.85546875" style="112"/>
    <col min="11250" max="11253" width="2.140625" style="112" customWidth="1"/>
    <col min="11254" max="11254" width="25.42578125" style="112" customWidth="1"/>
    <col min="11255" max="11255" width="8" style="112" bestFit="1" customWidth="1"/>
    <col min="11256" max="11505" width="8.85546875" style="112"/>
    <col min="11506" max="11509" width="2.140625" style="112" customWidth="1"/>
    <col min="11510" max="11510" width="25.42578125" style="112" customWidth="1"/>
    <col min="11511" max="11511" width="8" style="112" bestFit="1" customWidth="1"/>
    <col min="11512" max="11761" width="8.85546875" style="112"/>
    <col min="11762" max="11765" width="2.140625" style="112" customWidth="1"/>
    <col min="11766" max="11766" width="25.42578125" style="112" customWidth="1"/>
    <col min="11767" max="11767" width="8" style="112" bestFit="1" customWidth="1"/>
    <col min="11768" max="12017" width="8.85546875" style="112"/>
    <col min="12018" max="12021" width="2.140625" style="112" customWidth="1"/>
    <col min="12022" max="12022" width="25.42578125" style="112" customWidth="1"/>
    <col min="12023" max="12023" width="8" style="112" bestFit="1" customWidth="1"/>
    <col min="12024" max="12273" width="8.85546875" style="112"/>
    <col min="12274" max="12277" width="2.140625" style="112" customWidth="1"/>
    <col min="12278" max="12278" width="25.42578125" style="112" customWidth="1"/>
    <col min="12279" max="12279" width="8" style="112" bestFit="1" customWidth="1"/>
    <col min="12280" max="12529" width="8.85546875" style="112"/>
    <col min="12530" max="12533" width="2.140625" style="112" customWidth="1"/>
    <col min="12534" max="12534" width="25.42578125" style="112" customWidth="1"/>
    <col min="12535" max="12535" width="8" style="112" bestFit="1" customWidth="1"/>
    <col min="12536" max="12785" width="8.85546875" style="112"/>
    <col min="12786" max="12789" width="2.140625" style="112" customWidth="1"/>
    <col min="12790" max="12790" width="25.42578125" style="112" customWidth="1"/>
    <col min="12791" max="12791" width="8" style="112" bestFit="1" customWidth="1"/>
    <col min="12792" max="13041" width="8.85546875" style="112"/>
    <col min="13042" max="13045" width="2.140625" style="112" customWidth="1"/>
    <col min="13046" max="13046" width="25.42578125" style="112" customWidth="1"/>
    <col min="13047" max="13047" width="8" style="112" bestFit="1" customWidth="1"/>
    <col min="13048" max="13297" width="8.85546875" style="112"/>
    <col min="13298" max="13301" width="2.140625" style="112" customWidth="1"/>
    <col min="13302" max="13302" width="25.42578125" style="112" customWidth="1"/>
    <col min="13303" max="13303" width="8" style="112" bestFit="1" customWidth="1"/>
    <col min="13304" max="13553" width="8.85546875" style="112"/>
    <col min="13554" max="13557" width="2.140625" style="112" customWidth="1"/>
    <col min="13558" max="13558" width="25.42578125" style="112" customWidth="1"/>
    <col min="13559" max="13559" width="8" style="112" bestFit="1" customWidth="1"/>
    <col min="13560" max="13809" width="8.85546875" style="112"/>
    <col min="13810" max="13813" width="2.140625" style="112" customWidth="1"/>
    <col min="13814" max="13814" width="25.42578125" style="112" customWidth="1"/>
    <col min="13815" max="13815" width="8" style="112" bestFit="1" customWidth="1"/>
    <col min="13816" max="14065" width="8.85546875" style="112"/>
    <col min="14066" max="14069" width="2.140625" style="112" customWidth="1"/>
    <col min="14070" max="14070" width="25.42578125" style="112" customWidth="1"/>
    <col min="14071" max="14071" width="8" style="112" bestFit="1" customWidth="1"/>
    <col min="14072" max="14321" width="8.85546875" style="112"/>
    <col min="14322" max="14325" width="2.140625" style="112" customWidth="1"/>
    <col min="14326" max="14326" width="25.42578125" style="112" customWidth="1"/>
    <col min="14327" max="14327" width="8" style="112" bestFit="1" customWidth="1"/>
    <col min="14328" max="14577" width="8.85546875" style="112"/>
    <col min="14578" max="14581" width="2.140625" style="112" customWidth="1"/>
    <col min="14582" max="14582" width="25.42578125" style="112" customWidth="1"/>
    <col min="14583" max="14583" width="8" style="112" bestFit="1" customWidth="1"/>
    <col min="14584" max="14833" width="8.85546875" style="112"/>
    <col min="14834" max="14837" width="2.140625" style="112" customWidth="1"/>
    <col min="14838" max="14838" width="25.42578125" style="112" customWidth="1"/>
    <col min="14839" max="14839" width="8" style="112" bestFit="1" customWidth="1"/>
    <col min="14840" max="15089" width="8.85546875" style="112"/>
    <col min="15090" max="15093" width="2.140625" style="112" customWidth="1"/>
    <col min="15094" max="15094" width="25.42578125" style="112" customWidth="1"/>
    <col min="15095" max="15095" width="8" style="112" bestFit="1" customWidth="1"/>
    <col min="15096" max="15345" width="8.85546875" style="112"/>
    <col min="15346" max="15349" width="2.140625" style="112" customWidth="1"/>
    <col min="15350" max="15350" width="25.42578125" style="112" customWidth="1"/>
    <col min="15351" max="15351" width="8" style="112" bestFit="1" customWidth="1"/>
    <col min="15352" max="15601" width="8.85546875" style="112"/>
    <col min="15602" max="15605" width="2.140625" style="112" customWidth="1"/>
    <col min="15606" max="15606" width="25.42578125" style="112" customWidth="1"/>
    <col min="15607" max="15607" width="8" style="112" bestFit="1" customWidth="1"/>
    <col min="15608" max="15857" width="8.85546875" style="112"/>
    <col min="15858" max="15861" width="2.140625" style="112" customWidth="1"/>
    <col min="15862" max="15862" width="25.42578125" style="112" customWidth="1"/>
    <col min="15863" max="15863" width="8" style="112" bestFit="1" customWidth="1"/>
    <col min="15864" max="16113" width="8.85546875" style="112"/>
    <col min="16114" max="16117" width="2.140625" style="112" customWidth="1"/>
    <col min="16118" max="16118" width="25.42578125" style="112" customWidth="1"/>
    <col min="16119" max="16119" width="8" style="112" bestFit="1" customWidth="1"/>
    <col min="16120" max="16384" width="8.85546875" style="112"/>
  </cols>
  <sheetData>
    <row r="1" spans="2:19" ht="15">
      <c r="B1" s="140" t="s">
        <v>20</v>
      </c>
      <c r="C1" s="140"/>
      <c r="D1" s="140"/>
      <c r="E1" s="140"/>
      <c r="F1" s="140"/>
      <c r="G1" s="140"/>
    </row>
    <row r="2" spans="2:19" ht="15">
      <c r="B2" s="116" t="s">
        <v>152</v>
      </c>
      <c r="C2" s="116"/>
      <c r="D2" s="116"/>
      <c r="E2" s="116"/>
      <c r="F2" s="116"/>
      <c r="G2" s="116"/>
    </row>
    <row r="3" spans="2:19" ht="15">
      <c r="B3" s="116" t="s">
        <v>110</v>
      </c>
      <c r="C3" s="116"/>
      <c r="D3" s="116"/>
      <c r="E3" s="116"/>
      <c r="F3" s="116"/>
      <c r="G3" s="116"/>
    </row>
    <row r="4" spans="2:19" ht="9.75" customHeight="1"/>
    <row r="5" spans="2:19" s="115" customFormat="1" ht="21" customHeight="1" thickBot="1">
      <c r="B5" s="165" t="s">
        <v>4</v>
      </c>
      <c r="C5" s="166"/>
      <c r="D5" s="166"/>
      <c r="E5" s="166"/>
      <c r="F5" s="166"/>
      <c r="G5" s="114" t="s">
        <v>22</v>
      </c>
      <c r="H5" s="114" t="s">
        <v>23</v>
      </c>
      <c r="I5" s="114" t="s">
        <v>24</v>
      </c>
      <c r="J5" s="114" t="s">
        <v>25</v>
      </c>
      <c r="K5" s="114" t="s">
        <v>26</v>
      </c>
      <c r="L5" s="114" t="s">
        <v>27</v>
      </c>
      <c r="M5" s="114" t="s">
        <v>28</v>
      </c>
      <c r="N5" s="114" t="s">
        <v>29</v>
      </c>
      <c r="O5" s="114" t="s">
        <v>30</v>
      </c>
      <c r="P5" s="114" t="s">
        <v>31</v>
      </c>
      <c r="Q5" s="114" t="s">
        <v>32</v>
      </c>
      <c r="R5" s="114" t="s">
        <v>33</v>
      </c>
      <c r="S5" s="114" t="s">
        <v>121</v>
      </c>
    </row>
    <row r="6" spans="2:19" ht="8.25" customHeight="1" thickTop="1"/>
    <row r="7" spans="2:19" ht="15">
      <c r="B7" s="116" t="s">
        <v>78</v>
      </c>
      <c r="C7" s="116"/>
      <c r="D7" s="116"/>
      <c r="E7" s="116"/>
      <c r="F7" s="116"/>
      <c r="G7" s="134">
        <v>74221</v>
      </c>
      <c r="H7" s="134">
        <v>47827</v>
      </c>
      <c r="I7" s="134">
        <v>70944</v>
      </c>
      <c r="J7" s="134">
        <v>67496</v>
      </c>
      <c r="K7" s="134">
        <v>61097</v>
      </c>
      <c r="L7" s="134">
        <v>55643</v>
      </c>
      <c r="M7" s="134">
        <v>79432</v>
      </c>
      <c r="N7" s="134">
        <v>52781</v>
      </c>
      <c r="O7" s="134">
        <v>73852</v>
      </c>
      <c r="P7" s="134">
        <v>55388</v>
      </c>
      <c r="Q7" s="134"/>
      <c r="R7" s="134"/>
      <c r="S7" s="134">
        <v>638681</v>
      </c>
    </row>
    <row r="8" spans="2:19" ht="11.25" customHeight="1"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</row>
    <row r="9" spans="2:19" s="116" customFormat="1" ht="15">
      <c r="C9" s="116" t="s">
        <v>147</v>
      </c>
      <c r="G9" s="134">
        <v>48823</v>
      </c>
      <c r="H9" s="134">
        <v>34350</v>
      </c>
      <c r="I9" s="134">
        <v>55705</v>
      </c>
      <c r="J9" s="134">
        <v>46427</v>
      </c>
      <c r="K9" s="134">
        <v>46071</v>
      </c>
      <c r="L9" s="134">
        <v>36664</v>
      </c>
      <c r="M9" s="134">
        <v>55320</v>
      </c>
      <c r="N9" s="134">
        <v>39361</v>
      </c>
      <c r="O9" s="134">
        <v>55405</v>
      </c>
      <c r="P9" s="134">
        <v>35334</v>
      </c>
      <c r="Q9" s="134">
        <v>0</v>
      </c>
      <c r="R9" s="134">
        <v>0</v>
      </c>
      <c r="S9" s="134">
        <v>453460</v>
      </c>
    </row>
    <row r="10" spans="2:19">
      <c r="C10" s="112" t="s">
        <v>0</v>
      </c>
      <c r="D10" s="112" t="s">
        <v>8</v>
      </c>
      <c r="G10" s="135">
        <v>48823</v>
      </c>
      <c r="H10" s="135">
        <v>34350</v>
      </c>
      <c r="I10" s="135">
        <v>55705</v>
      </c>
      <c r="J10" s="135">
        <v>46427</v>
      </c>
      <c r="K10" s="135">
        <v>46071</v>
      </c>
      <c r="L10" s="135">
        <v>36664</v>
      </c>
      <c r="M10" s="135">
        <v>55320</v>
      </c>
      <c r="N10" s="135">
        <v>39361</v>
      </c>
      <c r="O10" s="135">
        <v>55405</v>
      </c>
      <c r="P10" s="135">
        <v>35334</v>
      </c>
      <c r="Q10" s="135"/>
      <c r="R10" s="135"/>
      <c r="S10" s="135">
        <v>453460</v>
      </c>
    </row>
    <row r="11" spans="2:19">
      <c r="E11" s="112" t="s">
        <v>34</v>
      </c>
      <c r="G11" s="120">
        <v>2597</v>
      </c>
      <c r="H11" s="120">
        <v>3264</v>
      </c>
      <c r="I11" s="120">
        <v>2843</v>
      </c>
      <c r="J11" s="120">
        <v>2703</v>
      </c>
      <c r="K11" s="120">
        <v>2078</v>
      </c>
      <c r="L11" s="120">
        <v>2298</v>
      </c>
      <c r="M11" s="120">
        <v>2900</v>
      </c>
      <c r="N11" s="120">
        <v>3743</v>
      </c>
      <c r="O11" s="120">
        <v>3203</v>
      </c>
      <c r="P11" s="120">
        <v>2766</v>
      </c>
      <c r="Q11" s="120"/>
      <c r="R11" s="120"/>
      <c r="S11" s="120">
        <v>28395</v>
      </c>
    </row>
    <row r="12" spans="2:19" hidden="1">
      <c r="E12" s="112" t="s">
        <v>35</v>
      </c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</row>
    <row r="13" spans="2:19" hidden="1">
      <c r="E13" s="112" t="s">
        <v>36</v>
      </c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</row>
    <row r="14" spans="2:19" hidden="1">
      <c r="E14" s="112" t="s">
        <v>89</v>
      </c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</row>
    <row r="15" spans="2:19">
      <c r="E15" s="112" t="s">
        <v>68</v>
      </c>
      <c r="G15" s="194">
        <v>40926</v>
      </c>
      <c r="H15" s="194">
        <v>21676</v>
      </c>
      <c r="I15" s="194">
        <v>29112</v>
      </c>
      <c r="J15" s="194">
        <v>38437</v>
      </c>
      <c r="K15" s="194">
        <v>26504</v>
      </c>
      <c r="L15" s="194">
        <v>13844</v>
      </c>
      <c r="M15" s="194">
        <v>47033</v>
      </c>
      <c r="N15" s="194">
        <v>18696</v>
      </c>
      <c r="O15" s="194">
        <v>32993</v>
      </c>
      <c r="P15" s="194">
        <v>27266</v>
      </c>
      <c r="Q15" s="194"/>
      <c r="R15" s="194"/>
      <c r="S15" s="120">
        <v>296487</v>
      </c>
    </row>
    <row r="16" spans="2:19" hidden="1">
      <c r="E16" s="112" t="s">
        <v>77</v>
      </c>
      <c r="G16" s="120">
        <v>0</v>
      </c>
      <c r="H16" s="120">
        <v>0</v>
      </c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>
        <v>0</v>
      </c>
    </row>
    <row r="17" spans="3:19">
      <c r="E17" s="112" t="s">
        <v>67</v>
      </c>
      <c r="G17" s="120">
        <v>3575</v>
      </c>
      <c r="H17" s="120">
        <v>7734</v>
      </c>
      <c r="I17" s="120">
        <v>23722</v>
      </c>
      <c r="J17" s="120">
        <v>3575</v>
      </c>
      <c r="K17" s="120">
        <v>16872</v>
      </c>
      <c r="L17" s="120">
        <v>19183</v>
      </c>
      <c r="M17" s="120">
        <v>3575</v>
      </c>
      <c r="N17" s="120">
        <v>16872</v>
      </c>
      <c r="O17" s="120">
        <v>19183</v>
      </c>
      <c r="P17" s="120">
        <v>3575</v>
      </c>
      <c r="Q17" s="120"/>
      <c r="R17" s="120"/>
      <c r="S17" s="120">
        <v>117866</v>
      </c>
    </row>
    <row r="18" spans="3:19" hidden="1">
      <c r="E18" s="112" t="s">
        <v>111</v>
      </c>
      <c r="G18" s="120">
        <v>0</v>
      </c>
      <c r="H18" s="120">
        <v>0</v>
      </c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>
        <v>0</v>
      </c>
    </row>
    <row r="19" spans="3:19" hidden="1">
      <c r="E19" s="112" t="s">
        <v>102</v>
      </c>
      <c r="G19" s="120">
        <v>0</v>
      </c>
      <c r="H19" s="120">
        <v>0</v>
      </c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>
        <v>0</v>
      </c>
    </row>
    <row r="20" spans="3:19" hidden="1">
      <c r="E20" s="112" t="s">
        <v>41</v>
      </c>
      <c r="G20" s="120">
        <v>0</v>
      </c>
      <c r="H20" s="120">
        <v>0</v>
      </c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>
        <v>0</v>
      </c>
    </row>
    <row r="21" spans="3:19" hidden="1">
      <c r="E21" s="112" t="s">
        <v>70</v>
      </c>
      <c r="G21" s="120">
        <v>0</v>
      </c>
      <c r="H21" s="120">
        <v>0</v>
      </c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>
        <v>0</v>
      </c>
    </row>
    <row r="22" spans="3:19" hidden="1">
      <c r="E22" s="112" t="s">
        <v>90</v>
      </c>
      <c r="G22" s="120">
        <v>0</v>
      </c>
      <c r="H22" s="120">
        <v>0</v>
      </c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>
        <v>0</v>
      </c>
    </row>
    <row r="23" spans="3:19" hidden="1">
      <c r="E23" s="112" t="s">
        <v>37</v>
      </c>
      <c r="G23" s="120">
        <v>0</v>
      </c>
      <c r="H23" s="120">
        <v>0</v>
      </c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>
        <v>0</v>
      </c>
    </row>
    <row r="24" spans="3:19" hidden="1">
      <c r="E24" s="112" t="s">
        <v>113</v>
      </c>
      <c r="G24" s="120">
        <v>0</v>
      </c>
      <c r="H24" s="120">
        <v>0</v>
      </c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>
        <v>0</v>
      </c>
    </row>
    <row r="25" spans="3:19">
      <c r="E25" s="112" t="s">
        <v>38</v>
      </c>
      <c r="G25" s="120">
        <v>1725</v>
      </c>
      <c r="H25" s="120">
        <v>1676</v>
      </c>
      <c r="I25" s="120">
        <v>28</v>
      </c>
      <c r="J25" s="120">
        <v>1712</v>
      </c>
      <c r="K25" s="120">
        <v>617</v>
      </c>
      <c r="L25" s="120">
        <v>1339</v>
      </c>
      <c r="M25" s="120">
        <v>1812</v>
      </c>
      <c r="N25" s="120">
        <v>50</v>
      </c>
      <c r="O25" s="120">
        <v>26</v>
      </c>
      <c r="P25" s="120">
        <v>1727</v>
      </c>
      <c r="Q25" s="120"/>
      <c r="R25" s="120"/>
      <c r="S25" s="120">
        <v>10712</v>
      </c>
    </row>
    <row r="26" spans="3:19">
      <c r="D26" s="112" t="s">
        <v>9</v>
      </c>
      <c r="G26" s="135">
        <v>0</v>
      </c>
      <c r="H26" s="135">
        <v>0</v>
      </c>
      <c r="I26" s="135">
        <v>0</v>
      </c>
      <c r="J26" s="135">
        <v>0</v>
      </c>
      <c r="K26" s="135">
        <v>0</v>
      </c>
      <c r="L26" s="135">
        <v>0</v>
      </c>
      <c r="M26" s="135">
        <v>0</v>
      </c>
      <c r="N26" s="135">
        <v>0</v>
      </c>
      <c r="O26" s="135">
        <v>0</v>
      </c>
      <c r="P26" s="135">
        <v>0</v>
      </c>
      <c r="Q26" s="135"/>
      <c r="R26" s="135"/>
      <c r="S26" s="135">
        <v>0</v>
      </c>
    </row>
    <row r="27" spans="3:19" hidden="1">
      <c r="E27" s="112" t="s">
        <v>10</v>
      </c>
      <c r="G27" s="120">
        <v>0</v>
      </c>
      <c r="H27" s="120">
        <v>0</v>
      </c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>
        <v>0</v>
      </c>
    </row>
    <row r="28" spans="3:19" hidden="1">
      <c r="E28" s="112" t="s">
        <v>11</v>
      </c>
      <c r="G28" s="120">
        <v>0</v>
      </c>
      <c r="H28" s="120">
        <v>0</v>
      </c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>
        <v>0</v>
      </c>
    </row>
    <row r="29" spans="3:19" hidden="1">
      <c r="E29" s="112" t="s">
        <v>16</v>
      </c>
      <c r="G29" s="120">
        <v>0</v>
      </c>
      <c r="H29" s="120">
        <v>0</v>
      </c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>
        <v>0</v>
      </c>
    </row>
    <row r="30" spans="3:19" hidden="1">
      <c r="E30" s="112" t="s">
        <v>15</v>
      </c>
      <c r="G30" s="120">
        <v>0</v>
      </c>
      <c r="H30" s="120">
        <v>0</v>
      </c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>
        <v>0</v>
      </c>
    </row>
    <row r="31" spans="3:19"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</row>
    <row r="32" spans="3:19" s="116" customFormat="1" ht="15">
      <c r="C32" s="116" t="s">
        <v>139</v>
      </c>
      <c r="G32" s="134">
        <v>25398</v>
      </c>
      <c r="H32" s="134">
        <v>13477</v>
      </c>
      <c r="I32" s="134">
        <v>15239</v>
      </c>
      <c r="J32" s="134">
        <v>21069</v>
      </c>
      <c r="K32" s="134">
        <v>15026</v>
      </c>
      <c r="L32" s="134">
        <v>18979</v>
      </c>
      <c r="M32" s="134">
        <v>24112</v>
      </c>
      <c r="N32" s="134">
        <v>13420</v>
      </c>
      <c r="O32" s="134">
        <v>18447</v>
      </c>
      <c r="P32" s="134">
        <v>20054</v>
      </c>
      <c r="Q32" s="134">
        <v>0</v>
      </c>
      <c r="R32" s="134">
        <v>0</v>
      </c>
      <c r="S32" s="134">
        <v>185221</v>
      </c>
    </row>
    <row r="33" spans="2:19">
      <c r="D33" s="112" t="s">
        <v>8</v>
      </c>
      <c r="G33" s="120">
        <v>25398</v>
      </c>
      <c r="H33" s="120">
        <v>13477</v>
      </c>
      <c r="I33" s="120">
        <v>15239</v>
      </c>
      <c r="J33" s="120">
        <v>21069</v>
      </c>
      <c r="K33" s="120">
        <v>15026</v>
      </c>
      <c r="L33" s="120">
        <v>18979</v>
      </c>
      <c r="M33" s="120">
        <v>24112</v>
      </c>
      <c r="N33" s="120">
        <v>13420</v>
      </c>
      <c r="O33" s="120">
        <v>18447</v>
      </c>
      <c r="P33" s="120">
        <v>20054</v>
      </c>
      <c r="Q33" s="120"/>
      <c r="R33" s="120"/>
      <c r="S33" s="120">
        <v>185221</v>
      </c>
    </row>
    <row r="34" spans="2:19">
      <c r="D34" s="112" t="s">
        <v>9</v>
      </c>
      <c r="G34" s="135">
        <v>0</v>
      </c>
      <c r="H34" s="135">
        <v>0</v>
      </c>
      <c r="I34" s="135">
        <v>0</v>
      </c>
      <c r="J34" s="135">
        <v>0</v>
      </c>
      <c r="K34" s="135">
        <v>0</v>
      </c>
      <c r="L34" s="135">
        <v>0</v>
      </c>
      <c r="M34" s="135">
        <v>0</v>
      </c>
      <c r="N34" s="135">
        <v>0</v>
      </c>
      <c r="O34" s="135">
        <v>0</v>
      </c>
      <c r="P34" s="135">
        <v>0</v>
      </c>
      <c r="Q34" s="135"/>
      <c r="R34" s="135"/>
      <c r="S34" s="135">
        <v>0</v>
      </c>
    </row>
    <row r="35" spans="2:19" hidden="1">
      <c r="F35" s="112" t="s">
        <v>10</v>
      </c>
      <c r="G35" s="120">
        <v>0</v>
      </c>
      <c r="H35" s="120">
        <v>0</v>
      </c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>
        <v>0</v>
      </c>
    </row>
    <row r="36" spans="2:19" hidden="1">
      <c r="F36" s="112" t="s">
        <v>11</v>
      </c>
      <c r="G36" s="120">
        <v>0</v>
      </c>
      <c r="H36" s="120">
        <v>0</v>
      </c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>
        <v>0</v>
      </c>
    </row>
    <row r="37" spans="2:19" hidden="1">
      <c r="F37" s="112" t="s">
        <v>83</v>
      </c>
      <c r="G37" s="120">
        <v>0</v>
      </c>
      <c r="H37" s="120">
        <v>0</v>
      </c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>
        <v>0</v>
      </c>
    </row>
    <row r="38" spans="2:19" hidden="1">
      <c r="F38" s="112" t="s">
        <v>15</v>
      </c>
      <c r="G38" s="120">
        <v>0</v>
      </c>
      <c r="H38" s="120">
        <v>0</v>
      </c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>
        <v>0</v>
      </c>
    </row>
    <row r="39" spans="2:19" hidden="1">
      <c r="F39" s="112" t="s">
        <v>16</v>
      </c>
      <c r="G39" s="120">
        <v>0</v>
      </c>
      <c r="H39" s="120">
        <v>0</v>
      </c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>
        <v>0</v>
      </c>
    </row>
    <row r="40" spans="2:19" hidden="1">
      <c r="F40" s="112" t="s">
        <v>55</v>
      </c>
      <c r="G40" s="120">
        <v>0</v>
      </c>
      <c r="H40" s="120">
        <v>0</v>
      </c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>
        <v>0</v>
      </c>
    </row>
    <row r="41" spans="2:19" hidden="1">
      <c r="F41" s="112" t="s">
        <v>13</v>
      </c>
      <c r="G41" s="120">
        <v>0</v>
      </c>
      <c r="H41" s="120">
        <v>0</v>
      </c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>
        <v>0</v>
      </c>
    </row>
    <row r="42" spans="2:19" hidden="1">
      <c r="F42" s="112" t="s">
        <v>80</v>
      </c>
      <c r="G42" s="120">
        <v>0</v>
      </c>
      <c r="H42" s="120">
        <v>0</v>
      </c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>
        <v>0</v>
      </c>
    </row>
    <row r="43" spans="2:19"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</row>
    <row r="44" spans="2:19" ht="15">
      <c r="B44" s="116" t="s">
        <v>17</v>
      </c>
      <c r="C44" s="116"/>
      <c r="D44" s="116"/>
      <c r="E44" s="116"/>
      <c r="F44" s="116"/>
      <c r="G44" s="134">
        <v>84677</v>
      </c>
      <c r="H44" s="134">
        <v>245788</v>
      </c>
      <c r="I44" s="134">
        <v>462579</v>
      </c>
      <c r="J44" s="134">
        <v>94199</v>
      </c>
      <c r="K44" s="134">
        <v>7883</v>
      </c>
      <c r="L44" s="134">
        <v>10433</v>
      </c>
      <c r="M44" s="134">
        <v>1742</v>
      </c>
      <c r="N44" s="134">
        <v>133437</v>
      </c>
      <c r="O44" s="134">
        <v>19758</v>
      </c>
      <c r="P44" s="134">
        <v>161462</v>
      </c>
      <c r="Q44" s="134">
        <v>0</v>
      </c>
      <c r="R44" s="134">
        <v>0</v>
      </c>
      <c r="S44" s="134">
        <v>1221958</v>
      </c>
    </row>
    <row r="45" spans="2:19" ht="11.25" customHeight="1"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</row>
    <row r="46" spans="2:19" s="116" customFormat="1" ht="15">
      <c r="C46" s="116" t="s">
        <v>147</v>
      </c>
      <c r="G46" s="134">
        <v>138</v>
      </c>
      <c r="H46" s="134">
        <v>243625</v>
      </c>
      <c r="I46" s="134">
        <v>455910</v>
      </c>
      <c r="J46" s="134">
        <v>55097</v>
      </c>
      <c r="K46" s="134">
        <v>85</v>
      </c>
      <c r="L46" s="134">
        <v>2578</v>
      </c>
      <c r="M46" s="134">
        <v>185</v>
      </c>
      <c r="N46" s="134">
        <v>122034</v>
      </c>
      <c r="O46" s="134">
        <v>87</v>
      </c>
      <c r="P46" s="134">
        <v>120000</v>
      </c>
      <c r="Q46" s="134">
        <v>0</v>
      </c>
      <c r="R46" s="134">
        <v>0</v>
      </c>
      <c r="S46" s="134">
        <v>999739</v>
      </c>
    </row>
    <row r="47" spans="2:19"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</row>
    <row r="48" spans="2:19" s="116" customFormat="1" ht="15">
      <c r="C48" s="116" t="s">
        <v>139</v>
      </c>
      <c r="G48" s="134">
        <v>84539</v>
      </c>
      <c r="H48" s="134">
        <v>2163</v>
      </c>
      <c r="I48" s="134">
        <v>6669</v>
      </c>
      <c r="J48" s="134">
        <v>39102</v>
      </c>
      <c r="K48" s="134">
        <v>7798</v>
      </c>
      <c r="L48" s="134">
        <v>7855</v>
      </c>
      <c r="M48" s="134">
        <v>1557</v>
      </c>
      <c r="N48" s="134">
        <v>11403</v>
      </c>
      <c r="O48" s="134">
        <v>19671</v>
      </c>
      <c r="P48" s="134">
        <v>41462</v>
      </c>
      <c r="Q48" s="134">
        <v>0</v>
      </c>
      <c r="R48" s="134">
        <v>0</v>
      </c>
      <c r="S48" s="134">
        <v>222219</v>
      </c>
    </row>
    <row r="49" spans="2:19">
      <c r="G49" s="120"/>
    </row>
    <row r="50" spans="2:19" ht="15">
      <c r="B50" s="116"/>
      <c r="C50" s="116"/>
      <c r="D50" s="116"/>
      <c r="E50" s="116"/>
      <c r="F50" s="122" t="s">
        <v>18</v>
      </c>
      <c r="G50" s="124">
        <v>158898</v>
      </c>
      <c r="H50" s="124">
        <v>293615</v>
      </c>
      <c r="I50" s="124">
        <v>533523</v>
      </c>
      <c r="J50" s="124">
        <v>161695</v>
      </c>
      <c r="K50" s="124">
        <v>68980</v>
      </c>
      <c r="L50" s="124">
        <v>66076</v>
      </c>
      <c r="M50" s="124">
        <v>81174</v>
      </c>
      <c r="N50" s="124">
        <v>186218</v>
      </c>
      <c r="O50" s="124">
        <v>93610</v>
      </c>
      <c r="P50" s="124">
        <v>216850</v>
      </c>
      <c r="Q50" s="124">
        <v>0</v>
      </c>
      <c r="R50" s="124">
        <v>0</v>
      </c>
      <c r="S50" s="124">
        <v>1860639</v>
      </c>
    </row>
    <row r="51" spans="2:19" ht="15">
      <c r="B51" s="116"/>
      <c r="C51" s="116"/>
      <c r="D51" s="116"/>
      <c r="E51" s="116"/>
      <c r="F51" s="122"/>
      <c r="G51" s="124"/>
      <c r="S51" s="120"/>
    </row>
    <row r="52" spans="2:19" ht="15" thickBot="1">
      <c r="B52" s="125"/>
      <c r="C52" s="125"/>
      <c r="D52" s="125"/>
      <c r="E52" s="125"/>
      <c r="F52" s="125"/>
      <c r="G52" s="120"/>
      <c r="S52" s="120"/>
    </row>
    <row r="53" spans="2:19" s="151" customFormat="1" ht="13.5" thickTop="1">
      <c r="B53" s="150" t="s">
        <v>115</v>
      </c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</row>
    <row r="54" spans="2:19" s="151" customFormat="1" ht="12.75">
      <c r="C54" s="147" t="s">
        <v>105</v>
      </c>
      <c r="D54" s="146"/>
      <c r="E54" s="146"/>
      <c r="F54" s="146"/>
      <c r="G54" s="146"/>
    </row>
    <row r="55" spans="2:19" s="151" customFormat="1" ht="12.75">
      <c r="G55" s="152"/>
    </row>
    <row r="56" spans="2:19" s="151" customFormat="1" ht="12.75">
      <c r="B56" s="147" t="s">
        <v>71</v>
      </c>
      <c r="C56" s="147"/>
      <c r="D56" s="147"/>
      <c r="E56" s="147"/>
      <c r="F56" s="147"/>
      <c r="G56" s="148"/>
    </row>
    <row r="57" spans="2:19" s="151" customFormat="1" ht="12.75">
      <c r="B57" s="147" t="s">
        <v>72</v>
      </c>
      <c r="C57" s="147"/>
      <c r="D57" s="147"/>
      <c r="E57" s="147"/>
      <c r="F57" s="147"/>
      <c r="G57" s="148"/>
    </row>
    <row r="58" spans="2:19" ht="9.75" customHeight="1">
      <c r="B58" s="167" t="s">
        <v>153</v>
      </c>
      <c r="C58" s="168"/>
      <c r="D58" s="168"/>
      <c r="E58" s="168"/>
      <c r="F58" s="168"/>
      <c r="G58" s="120"/>
    </row>
    <row r="59" spans="2:19">
      <c r="G59" s="120"/>
    </row>
    <row r="60" spans="2:19">
      <c r="G60" s="120"/>
    </row>
    <row r="61" spans="2:19">
      <c r="G61" s="120"/>
    </row>
    <row r="62" spans="2:19">
      <c r="G62" s="120"/>
    </row>
    <row r="63" spans="2:19">
      <c r="G63" s="120"/>
    </row>
    <row r="64" spans="2:19">
      <c r="G64" s="120"/>
    </row>
    <row r="65" spans="7:7">
      <c r="G65" s="120"/>
    </row>
    <row r="66" spans="7:7">
      <c r="G66" s="120"/>
    </row>
    <row r="67" spans="7:7">
      <c r="G67" s="120"/>
    </row>
    <row r="68" spans="7:7">
      <c r="G68" s="120"/>
    </row>
    <row r="69" spans="7:7">
      <c r="G69" s="120"/>
    </row>
    <row r="70" spans="7:7">
      <c r="G70" s="120"/>
    </row>
    <row r="71" spans="7:7">
      <c r="G71" s="120"/>
    </row>
    <row r="72" spans="7:7">
      <c r="G72" s="120"/>
    </row>
    <row r="73" spans="7:7">
      <c r="G73" s="120"/>
    </row>
    <row r="74" spans="7:7">
      <c r="G74" s="120"/>
    </row>
    <row r="75" spans="7:7">
      <c r="G75" s="120"/>
    </row>
    <row r="76" spans="7:7">
      <c r="G76" s="120"/>
    </row>
    <row r="77" spans="7:7">
      <c r="G77" s="120"/>
    </row>
    <row r="78" spans="7:7">
      <c r="G78" s="120"/>
    </row>
    <row r="79" spans="7:7">
      <c r="G79" s="120"/>
    </row>
    <row r="80" spans="7:7">
      <c r="G80" s="120"/>
    </row>
    <row r="81" spans="7:7">
      <c r="G81" s="120"/>
    </row>
    <row r="82" spans="7:7">
      <c r="G82" s="120"/>
    </row>
    <row r="83" spans="7:7">
      <c r="G83" s="120"/>
    </row>
    <row r="84" spans="7:7">
      <c r="G84" s="120"/>
    </row>
    <row r="85" spans="7:7">
      <c r="G85" s="120"/>
    </row>
    <row r="86" spans="7:7">
      <c r="G86" s="120"/>
    </row>
    <row r="87" spans="7:7">
      <c r="G87" s="120"/>
    </row>
    <row r="88" spans="7:7">
      <c r="G88" s="120"/>
    </row>
    <row r="89" spans="7:7">
      <c r="G89" s="120"/>
    </row>
    <row r="90" spans="7:7">
      <c r="G90" s="120"/>
    </row>
    <row r="91" spans="7:7">
      <c r="G91" s="120"/>
    </row>
    <row r="92" spans="7:7">
      <c r="G92" s="120"/>
    </row>
    <row r="93" spans="7:7">
      <c r="G93" s="120"/>
    </row>
    <row r="94" spans="7:7">
      <c r="G94" s="120"/>
    </row>
    <row r="95" spans="7:7">
      <c r="G95" s="120"/>
    </row>
    <row r="96" spans="7:7">
      <c r="G96" s="120"/>
    </row>
    <row r="97" spans="7:7">
      <c r="G97" s="120"/>
    </row>
    <row r="98" spans="7:7">
      <c r="G98" s="120"/>
    </row>
    <row r="99" spans="7:7">
      <c r="G99" s="120"/>
    </row>
    <row r="100" spans="7:7">
      <c r="G100" s="120"/>
    </row>
    <row r="101" spans="7:7">
      <c r="G101" s="120"/>
    </row>
    <row r="102" spans="7:7">
      <c r="G102" s="120"/>
    </row>
    <row r="103" spans="7:7">
      <c r="G103" s="120"/>
    </row>
    <row r="104" spans="7:7">
      <c r="G104" s="120"/>
    </row>
    <row r="105" spans="7:7">
      <c r="G105" s="120"/>
    </row>
    <row r="106" spans="7:7">
      <c r="G106" s="120"/>
    </row>
    <row r="107" spans="7:7">
      <c r="G107" s="120"/>
    </row>
    <row r="108" spans="7:7">
      <c r="G108" s="120"/>
    </row>
    <row r="109" spans="7:7">
      <c r="G109" s="120"/>
    </row>
    <row r="110" spans="7:7">
      <c r="G110" s="120"/>
    </row>
    <row r="111" spans="7:7">
      <c r="G111" s="120"/>
    </row>
    <row r="112" spans="7:7">
      <c r="G112" s="120"/>
    </row>
    <row r="113" spans="7:7">
      <c r="G113" s="120"/>
    </row>
    <row r="114" spans="7:7">
      <c r="G114" s="120"/>
    </row>
    <row r="115" spans="7:7">
      <c r="G115" s="120"/>
    </row>
    <row r="116" spans="7:7">
      <c r="G116" s="120"/>
    </row>
    <row r="117" spans="7:7">
      <c r="G117" s="120"/>
    </row>
    <row r="118" spans="7:7">
      <c r="G118" s="120"/>
    </row>
    <row r="119" spans="7:7">
      <c r="G119" s="120"/>
    </row>
    <row r="120" spans="7:7">
      <c r="G120" s="120"/>
    </row>
    <row r="121" spans="7:7">
      <c r="G121" s="120"/>
    </row>
    <row r="122" spans="7:7">
      <c r="G122" s="120"/>
    </row>
    <row r="123" spans="7:7">
      <c r="G123" s="120"/>
    </row>
    <row r="124" spans="7:7">
      <c r="G124" s="120"/>
    </row>
    <row r="125" spans="7:7">
      <c r="G125" s="120"/>
    </row>
    <row r="126" spans="7:7">
      <c r="G126" s="120"/>
    </row>
    <row r="127" spans="7:7">
      <c r="G127" s="120"/>
    </row>
    <row r="128" spans="7:7">
      <c r="G128" s="120"/>
    </row>
    <row r="129" spans="7:7">
      <c r="G129" s="120"/>
    </row>
    <row r="130" spans="7:7">
      <c r="G130" s="120"/>
    </row>
    <row r="131" spans="7:7">
      <c r="G131" s="120"/>
    </row>
    <row r="132" spans="7:7">
      <c r="G132" s="120"/>
    </row>
    <row r="133" spans="7:7">
      <c r="G133" s="120"/>
    </row>
    <row r="134" spans="7:7">
      <c r="G134" s="120"/>
    </row>
    <row r="135" spans="7:7">
      <c r="G135" s="120"/>
    </row>
    <row r="136" spans="7:7">
      <c r="G136" s="120"/>
    </row>
    <row r="137" spans="7:7">
      <c r="G137" s="120"/>
    </row>
    <row r="138" spans="7:7">
      <c r="G138" s="120"/>
    </row>
    <row r="139" spans="7:7">
      <c r="G139" s="120"/>
    </row>
    <row r="140" spans="7:7">
      <c r="G140" s="120"/>
    </row>
    <row r="141" spans="7:7">
      <c r="G141" s="120"/>
    </row>
    <row r="142" spans="7:7">
      <c r="G142" s="120"/>
    </row>
    <row r="143" spans="7:7">
      <c r="G143" s="120"/>
    </row>
    <row r="144" spans="7:7">
      <c r="G144" s="120"/>
    </row>
    <row r="145" spans="7:7">
      <c r="G145" s="120"/>
    </row>
    <row r="146" spans="7:7">
      <c r="G146" s="120"/>
    </row>
    <row r="147" spans="7:7">
      <c r="G147" s="120"/>
    </row>
    <row r="148" spans="7:7">
      <c r="G148" s="120"/>
    </row>
    <row r="149" spans="7:7">
      <c r="G149" s="120"/>
    </row>
    <row r="150" spans="7:7">
      <c r="G150" s="120"/>
    </row>
    <row r="151" spans="7:7">
      <c r="G151" s="120"/>
    </row>
    <row r="152" spans="7:7">
      <c r="G152" s="120"/>
    </row>
    <row r="153" spans="7:7">
      <c r="G153" s="120"/>
    </row>
    <row r="154" spans="7:7">
      <c r="G154" s="120"/>
    </row>
    <row r="155" spans="7:7">
      <c r="G155" s="120"/>
    </row>
    <row r="156" spans="7:7">
      <c r="G156" s="120"/>
    </row>
    <row r="157" spans="7:7">
      <c r="G157" s="120"/>
    </row>
    <row r="158" spans="7:7">
      <c r="G158" s="120"/>
    </row>
    <row r="159" spans="7:7">
      <c r="G159" s="120"/>
    </row>
    <row r="160" spans="7:7">
      <c r="G160" s="120"/>
    </row>
    <row r="161" spans="7:7">
      <c r="G161" s="120"/>
    </row>
    <row r="162" spans="7:7">
      <c r="G162" s="120"/>
    </row>
    <row r="163" spans="7:7">
      <c r="G163" s="120"/>
    </row>
    <row r="164" spans="7:7">
      <c r="G164" s="120"/>
    </row>
    <row r="165" spans="7:7">
      <c r="G165" s="120"/>
    </row>
    <row r="166" spans="7:7">
      <c r="G166" s="120"/>
    </row>
    <row r="167" spans="7:7">
      <c r="G167" s="120"/>
    </row>
    <row r="168" spans="7:7">
      <c r="G168" s="120"/>
    </row>
    <row r="169" spans="7:7">
      <c r="G169" s="120"/>
    </row>
    <row r="170" spans="7:7">
      <c r="G170" s="120"/>
    </row>
    <row r="171" spans="7:7">
      <c r="G171" s="120"/>
    </row>
    <row r="172" spans="7:7">
      <c r="G172" s="120"/>
    </row>
    <row r="173" spans="7:7">
      <c r="G173" s="120"/>
    </row>
    <row r="174" spans="7:7">
      <c r="G174" s="120"/>
    </row>
    <row r="175" spans="7:7">
      <c r="G175" s="120"/>
    </row>
    <row r="176" spans="7:7">
      <c r="G176" s="120"/>
    </row>
    <row r="177" spans="7:7">
      <c r="G177" s="120"/>
    </row>
    <row r="178" spans="7:7">
      <c r="G178" s="120"/>
    </row>
    <row r="179" spans="7:7">
      <c r="G179" s="120"/>
    </row>
    <row r="180" spans="7:7">
      <c r="G180" s="120"/>
    </row>
    <row r="181" spans="7:7">
      <c r="G181" s="120"/>
    </row>
    <row r="182" spans="7:7">
      <c r="G182" s="120"/>
    </row>
    <row r="183" spans="7:7">
      <c r="G183" s="120"/>
    </row>
    <row r="184" spans="7:7">
      <c r="G184" s="120"/>
    </row>
    <row r="185" spans="7:7">
      <c r="G185" s="120"/>
    </row>
    <row r="186" spans="7:7">
      <c r="G186" s="120"/>
    </row>
    <row r="187" spans="7:7">
      <c r="G187" s="120"/>
    </row>
    <row r="188" spans="7:7">
      <c r="G188" s="120"/>
    </row>
    <row r="189" spans="7:7">
      <c r="G189" s="120"/>
    </row>
    <row r="190" spans="7:7">
      <c r="G190" s="120"/>
    </row>
    <row r="191" spans="7:7">
      <c r="G191" s="120"/>
    </row>
    <row r="192" spans="7:7">
      <c r="G192" s="120"/>
    </row>
    <row r="193" spans="7:7">
      <c r="G193" s="120"/>
    </row>
    <row r="194" spans="7:7">
      <c r="G194" s="120"/>
    </row>
    <row r="195" spans="7:7">
      <c r="G195" s="120"/>
    </row>
    <row r="196" spans="7:7">
      <c r="G196" s="120"/>
    </row>
    <row r="197" spans="7:7">
      <c r="G197" s="120"/>
    </row>
    <row r="198" spans="7:7">
      <c r="G198" s="120"/>
    </row>
    <row r="199" spans="7:7">
      <c r="G199" s="120"/>
    </row>
    <row r="200" spans="7:7">
      <c r="G200" s="120"/>
    </row>
    <row r="201" spans="7:7">
      <c r="G201" s="120"/>
    </row>
    <row r="202" spans="7:7">
      <c r="G202" s="120"/>
    </row>
    <row r="203" spans="7:7">
      <c r="G203" s="120"/>
    </row>
    <row r="204" spans="7:7">
      <c r="G204" s="120"/>
    </row>
    <row r="205" spans="7:7">
      <c r="G205" s="120"/>
    </row>
    <row r="206" spans="7:7">
      <c r="G206" s="120"/>
    </row>
    <row r="207" spans="7:7">
      <c r="G207" s="120"/>
    </row>
    <row r="208" spans="7:7">
      <c r="G208" s="120"/>
    </row>
    <row r="209" spans="7:7">
      <c r="G209" s="120"/>
    </row>
    <row r="210" spans="7:7">
      <c r="G210" s="120"/>
    </row>
    <row r="211" spans="7:7">
      <c r="G211" s="120"/>
    </row>
    <row r="212" spans="7:7">
      <c r="G212" s="120"/>
    </row>
    <row r="213" spans="7:7">
      <c r="G213" s="120"/>
    </row>
    <row r="214" spans="7:7">
      <c r="G214" s="120"/>
    </row>
    <row r="215" spans="7:7">
      <c r="G215" s="120"/>
    </row>
    <row r="216" spans="7:7">
      <c r="G216" s="120"/>
    </row>
    <row r="217" spans="7:7">
      <c r="G217" s="120"/>
    </row>
    <row r="218" spans="7:7">
      <c r="G218" s="120"/>
    </row>
    <row r="219" spans="7:7">
      <c r="G219" s="120"/>
    </row>
    <row r="220" spans="7:7">
      <c r="G220" s="120"/>
    </row>
    <row r="221" spans="7:7">
      <c r="G221" s="120"/>
    </row>
    <row r="222" spans="7:7">
      <c r="G222" s="120"/>
    </row>
    <row r="223" spans="7:7">
      <c r="G223" s="120"/>
    </row>
    <row r="224" spans="7:7">
      <c r="G224" s="120"/>
    </row>
    <row r="225" spans="7:7">
      <c r="G225" s="120"/>
    </row>
    <row r="226" spans="7:7">
      <c r="G226" s="120"/>
    </row>
    <row r="227" spans="7:7">
      <c r="G227" s="120"/>
    </row>
    <row r="228" spans="7:7">
      <c r="G228" s="120"/>
    </row>
    <row r="229" spans="7:7">
      <c r="G229" s="120"/>
    </row>
    <row r="230" spans="7:7">
      <c r="G230" s="120"/>
    </row>
    <row r="231" spans="7:7">
      <c r="G231" s="120"/>
    </row>
    <row r="232" spans="7:7">
      <c r="G232" s="120"/>
    </row>
    <row r="233" spans="7:7">
      <c r="G233" s="120"/>
    </row>
    <row r="234" spans="7:7">
      <c r="G234" s="120"/>
    </row>
    <row r="235" spans="7:7">
      <c r="G235" s="120"/>
    </row>
    <row r="236" spans="7:7">
      <c r="G236" s="120"/>
    </row>
    <row r="237" spans="7:7">
      <c r="G237" s="120"/>
    </row>
    <row r="238" spans="7:7">
      <c r="G238" s="120"/>
    </row>
    <row r="239" spans="7:7">
      <c r="G239" s="120"/>
    </row>
    <row r="240" spans="7:7">
      <c r="G240" s="120"/>
    </row>
    <row r="241" spans="7:7">
      <c r="G241" s="120"/>
    </row>
    <row r="242" spans="7:7">
      <c r="G242" s="120"/>
    </row>
    <row r="243" spans="7:7">
      <c r="G243" s="120"/>
    </row>
    <row r="244" spans="7:7">
      <c r="G244" s="120"/>
    </row>
    <row r="245" spans="7:7">
      <c r="G245" s="120"/>
    </row>
    <row r="246" spans="7:7">
      <c r="G246" s="120"/>
    </row>
    <row r="247" spans="7:7">
      <c r="G247" s="120"/>
    </row>
    <row r="248" spans="7:7">
      <c r="G248" s="120"/>
    </row>
    <row r="249" spans="7:7">
      <c r="G249" s="120"/>
    </row>
    <row r="250" spans="7:7">
      <c r="G250" s="120"/>
    </row>
    <row r="251" spans="7:7">
      <c r="G251" s="120"/>
    </row>
    <row r="252" spans="7:7">
      <c r="G252" s="120"/>
    </row>
    <row r="253" spans="7:7">
      <c r="G253" s="120"/>
    </row>
    <row r="254" spans="7:7">
      <c r="G254" s="120"/>
    </row>
    <row r="255" spans="7:7">
      <c r="G255" s="120"/>
    </row>
    <row r="256" spans="7:7">
      <c r="G256" s="120"/>
    </row>
    <row r="257" spans="7:7">
      <c r="G257" s="120"/>
    </row>
    <row r="258" spans="7:7">
      <c r="G258" s="120"/>
    </row>
    <row r="259" spans="7:7">
      <c r="G259" s="120"/>
    </row>
    <row r="260" spans="7:7">
      <c r="G260" s="120"/>
    </row>
    <row r="261" spans="7:7">
      <c r="G261" s="120"/>
    </row>
    <row r="262" spans="7:7">
      <c r="G262" s="120"/>
    </row>
    <row r="263" spans="7:7">
      <c r="G263" s="120"/>
    </row>
    <row r="264" spans="7:7">
      <c r="G264" s="120"/>
    </row>
    <row r="265" spans="7:7">
      <c r="G265" s="120"/>
    </row>
    <row r="266" spans="7:7">
      <c r="G266" s="120"/>
    </row>
    <row r="267" spans="7:7">
      <c r="G267" s="120"/>
    </row>
    <row r="268" spans="7:7">
      <c r="G268" s="120"/>
    </row>
    <row r="269" spans="7:7">
      <c r="G269" s="120"/>
    </row>
    <row r="270" spans="7:7">
      <c r="G270" s="120"/>
    </row>
    <row r="271" spans="7:7">
      <c r="G271" s="120"/>
    </row>
    <row r="272" spans="7:7">
      <c r="G272" s="120"/>
    </row>
    <row r="273" spans="7:7">
      <c r="G273" s="120"/>
    </row>
    <row r="274" spans="7:7">
      <c r="G274" s="120"/>
    </row>
    <row r="275" spans="7:7">
      <c r="G275" s="120"/>
    </row>
    <row r="276" spans="7:7">
      <c r="G276" s="120"/>
    </row>
    <row r="277" spans="7:7">
      <c r="G277" s="120"/>
    </row>
    <row r="278" spans="7:7">
      <c r="G278" s="120"/>
    </row>
    <row r="279" spans="7:7">
      <c r="G279" s="120"/>
    </row>
    <row r="280" spans="7:7">
      <c r="G280" s="120"/>
    </row>
    <row r="281" spans="7:7">
      <c r="G281" s="120"/>
    </row>
    <row r="282" spans="7:7">
      <c r="G282" s="120"/>
    </row>
    <row r="283" spans="7:7">
      <c r="G283" s="120"/>
    </row>
    <row r="284" spans="7:7">
      <c r="G284" s="120"/>
    </row>
    <row r="285" spans="7:7">
      <c r="G285" s="120"/>
    </row>
    <row r="286" spans="7:7">
      <c r="G286" s="120"/>
    </row>
    <row r="287" spans="7:7">
      <c r="G287" s="120"/>
    </row>
    <row r="288" spans="7:7">
      <c r="G288" s="120"/>
    </row>
    <row r="289" spans="7:7">
      <c r="G289" s="120"/>
    </row>
    <row r="290" spans="7:7">
      <c r="G290" s="120"/>
    </row>
    <row r="291" spans="7:7">
      <c r="G291" s="120"/>
    </row>
    <row r="292" spans="7:7">
      <c r="G292" s="120"/>
    </row>
    <row r="293" spans="7:7">
      <c r="G293" s="120"/>
    </row>
    <row r="294" spans="7:7">
      <c r="G294" s="120"/>
    </row>
    <row r="295" spans="7:7">
      <c r="G295" s="120"/>
    </row>
    <row r="296" spans="7:7">
      <c r="G296" s="120"/>
    </row>
    <row r="297" spans="7:7">
      <c r="G297" s="120"/>
    </row>
    <row r="298" spans="7:7">
      <c r="G298" s="120"/>
    </row>
    <row r="299" spans="7:7">
      <c r="G299" s="120"/>
    </row>
    <row r="300" spans="7:7">
      <c r="G300" s="120"/>
    </row>
    <row r="301" spans="7:7">
      <c r="G301" s="120"/>
    </row>
    <row r="302" spans="7:7">
      <c r="G302" s="120"/>
    </row>
    <row r="303" spans="7:7">
      <c r="G303" s="120"/>
    </row>
    <row r="304" spans="7:7">
      <c r="G304" s="120"/>
    </row>
    <row r="305" spans="7:7">
      <c r="G305" s="120"/>
    </row>
    <row r="306" spans="7:7">
      <c r="G306" s="120"/>
    </row>
    <row r="307" spans="7:7">
      <c r="G307" s="120"/>
    </row>
    <row r="308" spans="7:7">
      <c r="G308" s="120"/>
    </row>
    <row r="309" spans="7:7">
      <c r="G309" s="120"/>
    </row>
    <row r="310" spans="7:7">
      <c r="G310" s="120"/>
    </row>
    <row r="311" spans="7:7">
      <c r="G311" s="120"/>
    </row>
    <row r="312" spans="7:7">
      <c r="G312" s="120"/>
    </row>
    <row r="313" spans="7:7">
      <c r="G313" s="120"/>
    </row>
    <row r="314" spans="7:7">
      <c r="G314" s="120"/>
    </row>
    <row r="315" spans="7:7">
      <c r="G315" s="120"/>
    </row>
    <row r="316" spans="7:7">
      <c r="G316" s="120"/>
    </row>
    <row r="317" spans="7:7">
      <c r="G317" s="120"/>
    </row>
    <row r="318" spans="7:7">
      <c r="G318" s="120"/>
    </row>
    <row r="319" spans="7:7">
      <c r="G319" s="120"/>
    </row>
    <row r="320" spans="7:7">
      <c r="G320" s="120"/>
    </row>
    <row r="321" spans="7:7">
      <c r="G321" s="120"/>
    </row>
    <row r="322" spans="7:7">
      <c r="G322" s="120"/>
    </row>
    <row r="323" spans="7:7">
      <c r="G323" s="120"/>
    </row>
    <row r="324" spans="7:7">
      <c r="G324" s="120"/>
    </row>
    <row r="325" spans="7:7">
      <c r="G325" s="120"/>
    </row>
    <row r="326" spans="7:7">
      <c r="G326" s="120"/>
    </row>
    <row r="327" spans="7:7">
      <c r="G327" s="120"/>
    </row>
    <row r="328" spans="7:7">
      <c r="G328" s="120"/>
    </row>
    <row r="329" spans="7:7">
      <c r="G329" s="120"/>
    </row>
    <row r="330" spans="7:7">
      <c r="G330" s="120"/>
    </row>
    <row r="331" spans="7:7">
      <c r="G331" s="120"/>
    </row>
    <row r="332" spans="7:7">
      <c r="G332" s="120"/>
    </row>
    <row r="333" spans="7:7">
      <c r="G333" s="120"/>
    </row>
    <row r="334" spans="7:7">
      <c r="G334" s="120"/>
    </row>
    <row r="335" spans="7:7">
      <c r="G335" s="120"/>
    </row>
    <row r="336" spans="7:7">
      <c r="G336" s="120"/>
    </row>
    <row r="337" spans="7:7">
      <c r="G337" s="120"/>
    </row>
    <row r="338" spans="7:7">
      <c r="G338" s="120"/>
    </row>
    <row r="339" spans="7:7">
      <c r="G339" s="120"/>
    </row>
    <row r="340" spans="7:7">
      <c r="G340" s="120"/>
    </row>
    <row r="341" spans="7:7">
      <c r="G341" s="120"/>
    </row>
    <row r="342" spans="7:7">
      <c r="G342" s="120"/>
    </row>
    <row r="343" spans="7:7">
      <c r="G343" s="120"/>
    </row>
    <row r="344" spans="7:7">
      <c r="G344" s="120"/>
    </row>
    <row r="345" spans="7:7">
      <c r="G345" s="120"/>
    </row>
    <row r="346" spans="7:7">
      <c r="G346" s="120"/>
    </row>
    <row r="347" spans="7:7">
      <c r="G347" s="120"/>
    </row>
    <row r="348" spans="7:7">
      <c r="G348" s="120"/>
    </row>
    <row r="349" spans="7:7">
      <c r="G349" s="120"/>
    </row>
    <row r="350" spans="7:7">
      <c r="G350" s="120"/>
    </row>
    <row r="351" spans="7:7">
      <c r="G351" s="120"/>
    </row>
    <row r="352" spans="7:7">
      <c r="G352" s="120"/>
    </row>
    <row r="353" spans="7:7">
      <c r="G353" s="120"/>
    </row>
    <row r="354" spans="7:7">
      <c r="G354" s="120"/>
    </row>
    <row r="355" spans="7:7">
      <c r="G355" s="120"/>
    </row>
    <row r="356" spans="7:7">
      <c r="G356" s="120"/>
    </row>
    <row r="357" spans="7:7">
      <c r="G357" s="120"/>
    </row>
    <row r="358" spans="7:7">
      <c r="G358" s="120"/>
    </row>
  </sheetData>
  <mergeCells count="2">
    <mergeCell ref="B5:F5"/>
    <mergeCell ref="B58:F58"/>
  </mergeCells>
  <printOptions horizontalCentered="1"/>
  <pageMargins left="0" right="0" top="0.74803149606299213" bottom="0.74803149606299213" header="0.31496062992125984" footer="0.31496062992125984"/>
  <pageSetup paperSize="9" scale="74" orientation="portrait" r:id="rId1"/>
  <headerFooter>
    <oddHeader>&amp;C&amp;"-,Bold"&amp;10BUREAU OF THE TREASUR&amp;"-,Regular"&amp;11Y
&amp;"-,Italic"&amp;9Statisctical Data Analysis Division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B392"/>
  <sheetViews>
    <sheetView zoomScaleNormal="100" zoomScaleSheetLayoutView="85" workbookViewId="0">
      <pane xSplit="5" ySplit="6" topLeftCell="L12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RowHeight="14.25"/>
  <cols>
    <col min="1" max="4" width="2.140625" style="26" customWidth="1"/>
    <col min="5" max="5" width="25.42578125" style="26" customWidth="1"/>
    <col min="6" max="18" width="9.7109375" style="26" customWidth="1"/>
    <col min="19" max="19" width="1.42578125" style="26" bestFit="1" customWidth="1"/>
    <col min="20" max="20" width="2.140625" style="26" customWidth="1"/>
    <col min="21" max="256" width="9.140625" style="26"/>
    <col min="257" max="260" width="2.140625" style="26" customWidth="1"/>
    <col min="261" max="261" width="25.42578125" style="26" customWidth="1"/>
    <col min="262" max="262" width="8" style="26" bestFit="1" customWidth="1"/>
    <col min="263" max="264" width="7" style="26" customWidth="1"/>
    <col min="265" max="265" width="7.7109375" style="26" customWidth="1"/>
    <col min="266" max="266" width="7.28515625" style="26" customWidth="1"/>
    <col min="267" max="272" width="7" style="26" customWidth="1"/>
    <col min="273" max="273" width="7.85546875" style="26" customWidth="1"/>
    <col min="274" max="274" width="8" style="26" bestFit="1" customWidth="1"/>
    <col min="275" max="275" width="1.42578125" style="26" bestFit="1" customWidth="1"/>
    <col min="276" max="276" width="2.140625" style="26" customWidth="1"/>
    <col min="277" max="512" width="9.140625" style="26"/>
    <col min="513" max="516" width="2.140625" style="26" customWidth="1"/>
    <col min="517" max="517" width="25.42578125" style="26" customWidth="1"/>
    <col min="518" max="518" width="8" style="26" bestFit="1" customWidth="1"/>
    <col min="519" max="520" width="7" style="26" customWidth="1"/>
    <col min="521" max="521" width="7.7109375" style="26" customWidth="1"/>
    <col min="522" max="522" width="7.28515625" style="26" customWidth="1"/>
    <col min="523" max="528" width="7" style="26" customWidth="1"/>
    <col min="529" max="529" width="7.85546875" style="26" customWidth="1"/>
    <col min="530" max="530" width="8" style="26" bestFit="1" customWidth="1"/>
    <col min="531" max="531" width="1.42578125" style="26" bestFit="1" customWidth="1"/>
    <col min="532" max="532" width="2.140625" style="26" customWidth="1"/>
    <col min="533" max="768" width="9.140625" style="26"/>
    <col min="769" max="772" width="2.140625" style="26" customWidth="1"/>
    <col min="773" max="773" width="25.42578125" style="26" customWidth="1"/>
    <col min="774" max="774" width="8" style="26" bestFit="1" customWidth="1"/>
    <col min="775" max="776" width="7" style="26" customWidth="1"/>
    <col min="777" max="777" width="7.7109375" style="26" customWidth="1"/>
    <col min="778" max="778" width="7.28515625" style="26" customWidth="1"/>
    <col min="779" max="784" width="7" style="26" customWidth="1"/>
    <col min="785" max="785" width="7.85546875" style="26" customWidth="1"/>
    <col min="786" max="786" width="8" style="26" bestFit="1" customWidth="1"/>
    <col min="787" max="787" width="1.42578125" style="26" bestFit="1" customWidth="1"/>
    <col min="788" max="788" width="2.140625" style="26" customWidth="1"/>
    <col min="789" max="1024" width="9.140625" style="26"/>
    <col min="1025" max="1028" width="2.140625" style="26" customWidth="1"/>
    <col min="1029" max="1029" width="25.42578125" style="26" customWidth="1"/>
    <col min="1030" max="1030" width="8" style="26" bestFit="1" customWidth="1"/>
    <col min="1031" max="1032" width="7" style="26" customWidth="1"/>
    <col min="1033" max="1033" width="7.7109375" style="26" customWidth="1"/>
    <col min="1034" max="1034" width="7.28515625" style="26" customWidth="1"/>
    <col min="1035" max="1040" width="7" style="26" customWidth="1"/>
    <col min="1041" max="1041" width="7.85546875" style="26" customWidth="1"/>
    <col min="1042" max="1042" width="8" style="26" bestFit="1" customWidth="1"/>
    <col min="1043" max="1043" width="1.42578125" style="26" bestFit="1" customWidth="1"/>
    <col min="1044" max="1044" width="2.140625" style="26" customWidth="1"/>
    <col min="1045" max="1280" width="9.140625" style="26"/>
    <col min="1281" max="1284" width="2.140625" style="26" customWidth="1"/>
    <col min="1285" max="1285" width="25.42578125" style="26" customWidth="1"/>
    <col min="1286" max="1286" width="8" style="26" bestFit="1" customWidth="1"/>
    <col min="1287" max="1288" width="7" style="26" customWidth="1"/>
    <col min="1289" max="1289" width="7.7109375" style="26" customWidth="1"/>
    <col min="1290" max="1290" width="7.28515625" style="26" customWidth="1"/>
    <col min="1291" max="1296" width="7" style="26" customWidth="1"/>
    <col min="1297" max="1297" width="7.85546875" style="26" customWidth="1"/>
    <col min="1298" max="1298" width="8" style="26" bestFit="1" customWidth="1"/>
    <col min="1299" max="1299" width="1.42578125" style="26" bestFit="1" customWidth="1"/>
    <col min="1300" max="1300" width="2.140625" style="26" customWidth="1"/>
    <col min="1301" max="1536" width="9.140625" style="26"/>
    <col min="1537" max="1540" width="2.140625" style="26" customWidth="1"/>
    <col min="1541" max="1541" width="25.42578125" style="26" customWidth="1"/>
    <col min="1542" max="1542" width="8" style="26" bestFit="1" customWidth="1"/>
    <col min="1543" max="1544" width="7" style="26" customWidth="1"/>
    <col min="1545" max="1545" width="7.7109375" style="26" customWidth="1"/>
    <col min="1546" max="1546" width="7.28515625" style="26" customWidth="1"/>
    <col min="1547" max="1552" width="7" style="26" customWidth="1"/>
    <col min="1553" max="1553" width="7.85546875" style="26" customWidth="1"/>
    <col min="1554" max="1554" width="8" style="26" bestFit="1" customWidth="1"/>
    <col min="1555" max="1555" width="1.42578125" style="26" bestFit="1" customWidth="1"/>
    <col min="1556" max="1556" width="2.140625" style="26" customWidth="1"/>
    <col min="1557" max="1792" width="9.140625" style="26"/>
    <col min="1793" max="1796" width="2.140625" style="26" customWidth="1"/>
    <col min="1797" max="1797" width="25.42578125" style="26" customWidth="1"/>
    <col min="1798" max="1798" width="8" style="26" bestFit="1" customWidth="1"/>
    <col min="1799" max="1800" width="7" style="26" customWidth="1"/>
    <col min="1801" max="1801" width="7.7109375" style="26" customWidth="1"/>
    <col min="1802" max="1802" width="7.28515625" style="26" customWidth="1"/>
    <col min="1803" max="1808" width="7" style="26" customWidth="1"/>
    <col min="1809" max="1809" width="7.85546875" style="26" customWidth="1"/>
    <col min="1810" max="1810" width="8" style="26" bestFit="1" customWidth="1"/>
    <col min="1811" max="1811" width="1.42578125" style="26" bestFit="1" customWidth="1"/>
    <col min="1812" max="1812" width="2.140625" style="26" customWidth="1"/>
    <col min="1813" max="2048" width="9.140625" style="26"/>
    <col min="2049" max="2052" width="2.140625" style="26" customWidth="1"/>
    <col min="2053" max="2053" width="25.42578125" style="26" customWidth="1"/>
    <col min="2054" max="2054" width="8" style="26" bestFit="1" customWidth="1"/>
    <col min="2055" max="2056" width="7" style="26" customWidth="1"/>
    <col min="2057" max="2057" width="7.7109375" style="26" customWidth="1"/>
    <col min="2058" max="2058" width="7.28515625" style="26" customWidth="1"/>
    <col min="2059" max="2064" width="7" style="26" customWidth="1"/>
    <col min="2065" max="2065" width="7.85546875" style="26" customWidth="1"/>
    <col min="2066" max="2066" width="8" style="26" bestFit="1" customWidth="1"/>
    <col min="2067" max="2067" width="1.42578125" style="26" bestFit="1" customWidth="1"/>
    <col min="2068" max="2068" width="2.140625" style="26" customWidth="1"/>
    <col min="2069" max="2304" width="9.140625" style="26"/>
    <col min="2305" max="2308" width="2.140625" style="26" customWidth="1"/>
    <col min="2309" max="2309" width="25.42578125" style="26" customWidth="1"/>
    <col min="2310" max="2310" width="8" style="26" bestFit="1" customWidth="1"/>
    <col min="2311" max="2312" width="7" style="26" customWidth="1"/>
    <col min="2313" max="2313" width="7.7109375" style="26" customWidth="1"/>
    <col min="2314" max="2314" width="7.28515625" style="26" customWidth="1"/>
    <col min="2315" max="2320" width="7" style="26" customWidth="1"/>
    <col min="2321" max="2321" width="7.85546875" style="26" customWidth="1"/>
    <col min="2322" max="2322" width="8" style="26" bestFit="1" customWidth="1"/>
    <col min="2323" max="2323" width="1.42578125" style="26" bestFit="1" customWidth="1"/>
    <col min="2324" max="2324" width="2.140625" style="26" customWidth="1"/>
    <col min="2325" max="2560" width="9.140625" style="26"/>
    <col min="2561" max="2564" width="2.140625" style="26" customWidth="1"/>
    <col min="2565" max="2565" width="25.42578125" style="26" customWidth="1"/>
    <col min="2566" max="2566" width="8" style="26" bestFit="1" customWidth="1"/>
    <col min="2567" max="2568" width="7" style="26" customWidth="1"/>
    <col min="2569" max="2569" width="7.7109375" style="26" customWidth="1"/>
    <col min="2570" max="2570" width="7.28515625" style="26" customWidth="1"/>
    <col min="2571" max="2576" width="7" style="26" customWidth="1"/>
    <col min="2577" max="2577" width="7.85546875" style="26" customWidth="1"/>
    <col min="2578" max="2578" width="8" style="26" bestFit="1" customWidth="1"/>
    <col min="2579" max="2579" width="1.42578125" style="26" bestFit="1" customWidth="1"/>
    <col min="2580" max="2580" width="2.140625" style="26" customWidth="1"/>
    <col min="2581" max="2816" width="9.140625" style="26"/>
    <col min="2817" max="2820" width="2.140625" style="26" customWidth="1"/>
    <col min="2821" max="2821" width="25.42578125" style="26" customWidth="1"/>
    <col min="2822" max="2822" width="8" style="26" bestFit="1" customWidth="1"/>
    <col min="2823" max="2824" width="7" style="26" customWidth="1"/>
    <col min="2825" max="2825" width="7.7109375" style="26" customWidth="1"/>
    <col min="2826" max="2826" width="7.28515625" style="26" customWidth="1"/>
    <col min="2827" max="2832" width="7" style="26" customWidth="1"/>
    <col min="2833" max="2833" width="7.85546875" style="26" customWidth="1"/>
    <col min="2834" max="2834" width="8" style="26" bestFit="1" customWidth="1"/>
    <col min="2835" max="2835" width="1.42578125" style="26" bestFit="1" customWidth="1"/>
    <col min="2836" max="2836" width="2.140625" style="26" customWidth="1"/>
    <col min="2837" max="3072" width="9.140625" style="26"/>
    <col min="3073" max="3076" width="2.140625" style="26" customWidth="1"/>
    <col min="3077" max="3077" width="25.42578125" style="26" customWidth="1"/>
    <col min="3078" max="3078" width="8" style="26" bestFit="1" customWidth="1"/>
    <col min="3079" max="3080" width="7" style="26" customWidth="1"/>
    <col min="3081" max="3081" width="7.7109375" style="26" customWidth="1"/>
    <col min="3082" max="3082" width="7.28515625" style="26" customWidth="1"/>
    <col min="3083" max="3088" width="7" style="26" customWidth="1"/>
    <col min="3089" max="3089" width="7.85546875" style="26" customWidth="1"/>
    <col min="3090" max="3090" width="8" style="26" bestFit="1" customWidth="1"/>
    <col min="3091" max="3091" width="1.42578125" style="26" bestFit="1" customWidth="1"/>
    <col min="3092" max="3092" width="2.140625" style="26" customWidth="1"/>
    <col min="3093" max="3328" width="9.140625" style="26"/>
    <col min="3329" max="3332" width="2.140625" style="26" customWidth="1"/>
    <col min="3333" max="3333" width="25.42578125" style="26" customWidth="1"/>
    <col min="3334" max="3334" width="8" style="26" bestFit="1" customWidth="1"/>
    <col min="3335" max="3336" width="7" style="26" customWidth="1"/>
    <col min="3337" max="3337" width="7.7109375" style="26" customWidth="1"/>
    <col min="3338" max="3338" width="7.28515625" style="26" customWidth="1"/>
    <col min="3339" max="3344" width="7" style="26" customWidth="1"/>
    <col min="3345" max="3345" width="7.85546875" style="26" customWidth="1"/>
    <col min="3346" max="3346" width="8" style="26" bestFit="1" customWidth="1"/>
    <col min="3347" max="3347" width="1.42578125" style="26" bestFit="1" customWidth="1"/>
    <col min="3348" max="3348" width="2.140625" style="26" customWidth="1"/>
    <col min="3349" max="3584" width="9.140625" style="26"/>
    <col min="3585" max="3588" width="2.140625" style="26" customWidth="1"/>
    <col min="3589" max="3589" width="25.42578125" style="26" customWidth="1"/>
    <col min="3590" max="3590" width="8" style="26" bestFit="1" customWidth="1"/>
    <col min="3591" max="3592" width="7" style="26" customWidth="1"/>
    <col min="3593" max="3593" width="7.7109375" style="26" customWidth="1"/>
    <col min="3594" max="3594" width="7.28515625" style="26" customWidth="1"/>
    <col min="3595" max="3600" width="7" style="26" customWidth="1"/>
    <col min="3601" max="3601" width="7.85546875" style="26" customWidth="1"/>
    <col min="3602" max="3602" width="8" style="26" bestFit="1" customWidth="1"/>
    <col min="3603" max="3603" width="1.42578125" style="26" bestFit="1" customWidth="1"/>
    <col min="3604" max="3604" width="2.140625" style="26" customWidth="1"/>
    <col min="3605" max="3840" width="9.140625" style="26"/>
    <col min="3841" max="3844" width="2.140625" style="26" customWidth="1"/>
    <col min="3845" max="3845" width="25.42578125" style="26" customWidth="1"/>
    <col min="3846" max="3846" width="8" style="26" bestFit="1" customWidth="1"/>
    <col min="3847" max="3848" width="7" style="26" customWidth="1"/>
    <col min="3849" max="3849" width="7.7109375" style="26" customWidth="1"/>
    <col min="3850" max="3850" width="7.28515625" style="26" customWidth="1"/>
    <col min="3851" max="3856" width="7" style="26" customWidth="1"/>
    <col min="3857" max="3857" width="7.85546875" style="26" customWidth="1"/>
    <col min="3858" max="3858" width="8" style="26" bestFit="1" customWidth="1"/>
    <col min="3859" max="3859" width="1.42578125" style="26" bestFit="1" customWidth="1"/>
    <col min="3860" max="3860" width="2.140625" style="26" customWidth="1"/>
    <col min="3861" max="4096" width="9.140625" style="26"/>
    <col min="4097" max="4100" width="2.140625" style="26" customWidth="1"/>
    <col min="4101" max="4101" width="25.42578125" style="26" customWidth="1"/>
    <col min="4102" max="4102" width="8" style="26" bestFit="1" customWidth="1"/>
    <col min="4103" max="4104" width="7" style="26" customWidth="1"/>
    <col min="4105" max="4105" width="7.7109375" style="26" customWidth="1"/>
    <col min="4106" max="4106" width="7.28515625" style="26" customWidth="1"/>
    <col min="4107" max="4112" width="7" style="26" customWidth="1"/>
    <col min="4113" max="4113" width="7.85546875" style="26" customWidth="1"/>
    <col min="4114" max="4114" width="8" style="26" bestFit="1" customWidth="1"/>
    <col min="4115" max="4115" width="1.42578125" style="26" bestFit="1" customWidth="1"/>
    <col min="4116" max="4116" width="2.140625" style="26" customWidth="1"/>
    <col min="4117" max="4352" width="9.140625" style="26"/>
    <col min="4353" max="4356" width="2.140625" style="26" customWidth="1"/>
    <col min="4357" max="4357" width="25.42578125" style="26" customWidth="1"/>
    <col min="4358" max="4358" width="8" style="26" bestFit="1" customWidth="1"/>
    <col min="4359" max="4360" width="7" style="26" customWidth="1"/>
    <col min="4361" max="4361" width="7.7109375" style="26" customWidth="1"/>
    <col min="4362" max="4362" width="7.28515625" style="26" customWidth="1"/>
    <col min="4363" max="4368" width="7" style="26" customWidth="1"/>
    <col min="4369" max="4369" width="7.85546875" style="26" customWidth="1"/>
    <col min="4370" max="4370" width="8" style="26" bestFit="1" customWidth="1"/>
    <col min="4371" max="4371" width="1.42578125" style="26" bestFit="1" customWidth="1"/>
    <col min="4372" max="4372" width="2.140625" style="26" customWidth="1"/>
    <col min="4373" max="4608" width="9.140625" style="26"/>
    <col min="4609" max="4612" width="2.140625" style="26" customWidth="1"/>
    <col min="4613" max="4613" width="25.42578125" style="26" customWidth="1"/>
    <col min="4614" max="4614" width="8" style="26" bestFit="1" customWidth="1"/>
    <col min="4615" max="4616" width="7" style="26" customWidth="1"/>
    <col min="4617" max="4617" width="7.7109375" style="26" customWidth="1"/>
    <col min="4618" max="4618" width="7.28515625" style="26" customWidth="1"/>
    <col min="4619" max="4624" width="7" style="26" customWidth="1"/>
    <col min="4625" max="4625" width="7.85546875" style="26" customWidth="1"/>
    <col min="4626" max="4626" width="8" style="26" bestFit="1" customWidth="1"/>
    <col min="4627" max="4627" width="1.42578125" style="26" bestFit="1" customWidth="1"/>
    <col min="4628" max="4628" width="2.140625" style="26" customWidth="1"/>
    <col min="4629" max="4864" width="9.140625" style="26"/>
    <col min="4865" max="4868" width="2.140625" style="26" customWidth="1"/>
    <col min="4869" max="4869" width="25.42578125" style="26" customWidth="1"/>
    <col min="4870" max="4870" width="8" style="26" bestFit="1" customWidth="1"/>
    <col min="4871" max="4872" width="7" style="26" customWidth="1"/>
    <col min="4873" max="4873" width="7.7109375" style="26" customWidth="1"/>
    <col min="4874" max="4874" width="7.28515625" style="26" customWidth="1"/>
    <col min="4875" max="4880" width="7" style="26" customWidth="1"/>
    <col min="4881" max="4881" width="7.85546875" style="26" customWidth="1"/>
    <col min="4882" max="4882" width="8" style="26" bestFit="1" customWidth="1"/>
    <col min="4883" max="4883" width="1.42578125" style="26" bestFit="1" customWidth="1"/>
    <col min="4884" max="4884" width="2.140625" style="26" customWidth="1"/>
    <col min="4885" max="5120" width="9.140625" style="26"/>
    <col min="5121" max="5124" width="2.140625" style="26" customWidth="1"/>
    <col min="5125" max="5125" width="25.42578125" style="26" customWidth="1"/>
    <col min="5126" max="5126" width="8" style="26" bestFit="1" customWidth="1"/>
    <col min="5127" max="5128" width="7" style="26" customWidth="1"/>
    <col min="5129" max="5129" width="7.7109375" style="26" customWidth="1"/>
    <col min="5130" max="5130" width="7.28515625" style="26" customWidth="1"/>
    <col min="5131" max="5136" width="7" style="26" customWidth="1"/>
    <col min="5137" max="5137" width="7.85546875" style="26" customWidth="1"/>
    <col min="5138" max="5138" width="8" style="26" bestFit="1" customWidth="1"/>
    <col min="5139" max="5139" width="1.42578125" style="26" bestFit="1" customWidth="1"/>
    <col min="5140" max="5140" width="2.140625" style="26" customWidth="1"/>
    <col min="5141" max="5376" width="9.140625" style="26"/>
    <col min="5377" max="5380" width="2.140625" style="26" customWidth="1"/>
    <col min="5381" max="5381" width="25.42578125" style="26" customWidth="1"/>
    <col min="5382" max="5382" width="8" style="26" bestFit="1" customWidth="1"/>
    <col min="5383" max="5384" width="7" style="26" customWidth="1"/>
    <col min="5385" max="5385" width="7.7109375" style="26" customWidth="1"/>
    <col min="5386" max="5386" width="7.28515625" style="26" customWidth="1"/>
    <col min="5387" max="5392" width="7" style="26" customWidth="1"/>
    <col min="5393" max="5393" width="7.85546875" style="26" customWidth="1"/>
    <col min="5394" max="5394" width="8" style="26" bestFit="1" customWidth="1"/>
    <col min="5395" max="5395" width="1.42578125" style="26" bestFit="1" customWidth="1"/>
    <col min="5396" max="5396" width="2.140625" style="26" customWidth="1"/>
    <col min="5397" max="5632" width="9.140625" style="26"/>
    <col min="5633" max="5636" width="2.140625" style="26" customWidth="1"/>
    <col min="5637" max="5637" width="25.42578125" style="26" customWidth="1"/>
    <col min="5638" max="5638" width="8" style="26" bestFit="1" customWidth="1"/>
    <col min="5639" max="5640" width="7" style="26" customWidth="1"/>
    <col min="5641" max="5641" width="7.7109375" style="26" customWidth="1"/>
    <col min="5642" max="5642" width="7.28515625" style="26" customWidth="1"/>
    <col min="5643" max="5648" width="7" style="26" customWidth="1"/>
    <col min="5649" max="5649" width="7.85546875" style="26" customWidth="1"/>
    <col min="5650" max="5650" width="8" style="26" bestFit="1" customWidth="1"/>
    <col min="5651" max="5651" width="1.42578125" style="26" bestFit="1" customWidth="1"/>
    <col min="5652" max="5652" width="2.140625" style="26" customWidth="1"/>
    <col min="5653" max="5888" width="9.140625" style="26"/>
    <col min="5889" max="5892" width="2.140625" style="26" customWidth="1"/>
    <col min="5893" max="5893" width="25.42578125" style="26" customWidth="1"/>
    <col min="5894" max="5894" width="8" style="26" bestFit="1" customWidth="1"/>
    <col min="5895" max="5896" width="7" style="26" customWidth="1"/>
    <col min="5897" max="5897" width="7.7109375" style="26" customWidth="1"/>
    <col min="5898" max="5898" width="7.28515625" style="26" customWidth="1"/>
    <col min="5899" max="5904" width="7" style="26" customWidth="1"/>
    <col min="5905" max="5905" width="7.85546875" style="26" customWidth="1"/>
    <col min="5906" max="5906" width="8" style="26" bestFit="1" customWidth="1"/>
    <col min="5907" max="5907" width="1.42578125" style="26" bestFit="1" customWidth="1"/>
    <col min="5908" max="5908" width="2.140625" style="26" customWidth="1"/>
    <col min="5909" max="6144" width="9.140625" style="26"/>
    <col min="6145" max="6148" width="2.140625" style="26" customWidth="1"/>
    <col min="6149" max="6149" width="25.42578125" style="26" customWidth="1"/>
    <col min="6150" max="6150" width="8" style="26" bestFit="1" customWidth="1"/>
    <col min="6151" max="6152" width="7" style="26" customWidth="1"/>
    <col min="6153" max="6153" width="7.7109375" style="26" customWidth="1"/>
    <col min="6154" max="6154" width="7.28515625" style="26" customWidth="1"/>
    <col min="6155" max="6160" width="7" style="26" customWidth="1"/>
    <col min="6161" max="6161" width="7.85546875" style="26" customWidth="1"/>
    <col min="6162" max="6162" width="8" style="26" bestFit="1" customWidth="1"/>
    <col min="6163" max="6163" width="1.42578125" style="26" bestFit="1" customWidth="1"/>
    <col min="6164" max="6164" width="2.140625" style="26" customWidth="1"/>
    <col min="6165" max="6400" width="9.140625" style="26"/>
    <col min="6401" max="6404" width="2.140625" style="26" customWidth="1"/>
    <col min="6405" max="6405" width="25.42578125" style="26" customWidth="1"/>
    <col min="6406" max="6406" width="8" style="26" bestFit="1" customWidth="1"/>
    <col min="6407" max="6408" width="7" style="26" customWidth="1"/>
    <col min="6409" max="6409" width="7.7109375" style="26" customWidth="1"/>
    <col min="6410" max="6410" width="7.28515625" style="26" customWidth="1"/>
    <col min="6411" max="6416" width="7" style="26" customWidth="1"/>
    <col min="6417" max="6417" width="7.85546875" style="26" customWidth="1"/>
    <col min="6418" max="6418" width="8" style="26" bestFit="1" customWidth="1"/>
    <col min="6419" max="6419" width="1.42578125" style="26" bestFit="1" customWidth="1"/>
    <col min="6420" max="6420" width="2.140625" style="26" customWidth="1"/>
    <col min="6421" max="6656" width="9.140625" style="26"/>
    <col min="6657" max="6660" width="2.140625" style="26" customWidth="1"/>
    <col min="6661" max="6661" width="25.42578125" style="26" customWidth="1"/>
    <col min="6662" max="6662" width="8" style="26" bestFit="1" customWidth="1"/>
    <col min="6663" max="6664" width="7" style="26" customWidth="1"/>
    <col min="6665" max="6665" width="7.7109375" style="26" customWidth="1"/>
    <col min="6666" max="6666" width="7.28515625" style="26" customWidth="1"/>
    <col min="6667" max="6672" width="7" style="26" customWidth="1"/>
    <col min="6673" max="6673" width="7.85546875" style="26" customWidth="1"/>
    <col min="6674" max="6674" width="8" style="26" bestFit="1" customWidth="1"/>
    <col min="6675" max="6675" width="1.42578125" style="26" bestFit="1" customWidth="1"/>
    <col min="6676" max="6676" width="2.140625" style="26" customWidth="1"/>
    <col min="6677" max="6912" width="9.140625" style="26"/>
    <col min="6913" max="6916" width="2.140625" style="26" customWidth="1"/>
    <col min="6917" max="6917" width="25.42578125" style="26" customWidth="1"/>
    <col min="6918" max="6918" width="8" style="26" bestFit="1" customWidth="1"/>
    <col min="6919" max="6920" width="7" style="26" customWidth="1"/>
    <col min="6921" max="6921" width="7.7109375" style="26" customWidth="1"/>
    <col min="6922" max="6922" width="7.28515625" style="26" customWidth="1"/>
    <col min="6923" max="6928" width="7" style="26" customWidth="1"/>
    <col min="6929" max="6929" width="7.85546875" style="26" customWidth="1"/>
    <col min="6930" max="6930" width="8" style="26" bestFit="1" customWidth="1"/>
    <col min="6931" max="6931" width="1.42578125" style="26" bestFit="1" customWidth="1"/>
    <col min="6932" max="6932" width="2.140625" style="26" customWidth="1"/>
    <col min="6933" max="7168" width="9.140625" style="26"/>
    <col min="7169" max="7172" width="2.140625" style="26" customWidth="1"/>
    <col min="7173" max="7173" width="25.42578125" style="26" customWidth="1"/>
    <col min="7174" max="7174" width="8" style="26" bestFit="1" customWidth="1"/>
    <col min="7175" max="7176" width="7" style="26" customWidth="1"/>
    <col min="7177" max="7177" width="7.7109375" style="26" customWidth="1"/>
    <col min="7178" max="7178" width="7.28515625" style="26" customWidth="1"/>
    <col min="7179" max="7184" width="7" style="26" customWidth="1"/>
    <col min="7185" max="7185" width="7.85546875" style="26" customWidth="1"/>
    <col min="7186" max="7186" width="8" style="26" bestFit="1" customWidth="1"/>
    <col min="7187" max="7187" width="1.42578125" style="26" bestFit="1" customWidth="1"/>
    <col min="7188" max="7188" width="2.140625" style="26" customWidth="1"/>
    <col min="7189" max="7424" width="9.140625" style="26"/>
    <col min="7425" max="7428" width="2.140625" style="26" customWidth="1"/>
    <col min="7429" max="7429" width="25.42578125" style="26" customWidth="1"/>
    <col min="7430" max="7430" width="8" style="26" bestFit="1" customWidth="1"/>
    <col min="7431" max="7432" width="7" style="26" customWidth="1"/>
    <col min="7433" max="7433" width="7.7109375" style="26" customWidth="1"/>
    <col min="7434" max="7434" width="7.28515625" style="26" customWidth="1"/>
    <col min="7435" max="7440" width="7" style="26" customWidth="1"/>
    <col min="7441" max="7441" width="7.85546875" style="26" customWidth="1"/>
    <col min="7442" max="7442" width="8" style="26" bestFit="1" customWidth="1"/>
    <col min="7443" max="7443" width="1.42578125" style="26" bestFit="1" customWidth="1"/>
    <col min="7444" max="7444" width="2.140625" style="26" customWidth="1"/>
    <col min="7445" max="7680" width="9.140625" style="26"/>
    <col min="7681" max="7684" width="2.140625" style="26" customWidth="1"/>
    <col min="7685" max="7685" width="25.42578125" style="26" customWidth="1"/>
    <col min="7686" max="7686" width="8" style="26" bestFit="1" customWidth="1"/>
    <col min="7687" max="7688" width="7" style="26" customWidth="1"/>
    <col min="7689" max="7689" width="7.7109375" style="26" customWidth="1"/>
    <col min="7690" max="7690" width="7.28515625" style="26" customWidth="1"/>
    <col min="7691" max="7696" width="7" style="26" customWidth="1"/>
    <col min="7697" max="7697" width="7.85546875" style="26" customWidth="1"/>
    <col min="7698" max="7698" width="8" style="26" bestFit="1" customWidth="1"/>
    <col min="7699" max="7699" width="1.42578125" style="26" bestFit="1" customWidth="1"/>
    <col min="7700" max="7700" width="2.140625" style="26" customWidth="1"/>
    <col min="7701" max="7936" width="9.140625" style="26"/>
    <col min="7937" max="7940" width="2.140625" style="26" customWidth="1"/>
    <col min="7941" max="7941" width="25.42578125" style="26" customWidth="1"/>
    <col min="7942" max="7942" width="8" style="26" bestFit="1" customWidth="1"/>
    <col min="7943" max="7944" width="7" style="26" customWidth="1"/>
    <col min="7945" max="7945" width="7.7109375" style="26" customWidth="1"/>
    <col min="7946" max="7946" width="7.28515625" style="26" customWidth="1"/>
    <col min="7947" max="7952" width="7" style="26" customWidth="1"/>
    <col min="7953" max="7953" width="7.85546875" style="26" customWidth="1"/>
    <col min="7954" max="7954" width="8" style="26" bestFit="1" customWidth="1"/>
    <col min="7955" max="7955" width="1.42578125" style="26" bestFit="1" customWidth="1"/>
    <col min="7956" max="7956" width="2.140625" style="26" customWidth="1"/>
    <col min="7957" max="8192" width="9.140625" style="26"/>
    <col min="8193" max="8196" width="2.140625" style="26" customWidth="1"/>
    <col min="8197" max="8197" width="25.42578125" style="26" customWidth="1"/>
    <col min="8198" max="8198" width="8" style="26" bestFit="1" customWidth="1"/>
    <col min="8199" max="8200" width="7" style="26" customWidth="1"/>
    <col min="8201" max="8201" width="7.7109375" style="26" customWidth="1"/>
    <col min="8202" max="8202" width="7.28515625" style="26" customWidth="1"/>
    <col min="8203" max="8208" width="7" style="26" customWidth="1"/>
    <col min="8209" max="8209" width="7.85546875" style="26" customWidth="1"/>
    <col min="8210" max="8210" width="8" style="26" bestFit="1" customWidth="1"/>
    <col min="8211" max="8211" width="1.42578125" style="26" bestFit="1" customWidth="1"/>
    <col min="8212" max="8212" width="2.140625" style="26" customWidth="1"/>
    <col min="8213" max="8448" width="9.140625" style="26"/>
    <col min="8449" max="8452" width="2.140625" style="26" customWidth="1"/>
    <col min="8453" max="8453" width="25.42578125" style="26" customWidth="1"/>
    <col min="8454" max="8454" width="8" style="26" bestFit="1" customWidth="1"/>
    <col min="8455" max="8456" width="7" style="26" customWidth="1"/>
    <col min="8457" max="8457" width="7.7109375" style="26" customWidth="1"/>
    <col min="8458" max="8458" width="7.28515625" style="26" customWidth="1"/>
    <col min="8459" max="8464" width="7" style="26" customWidth="1"/>
    <col min="8465" max="8465" width="7.85546875" style="26" customWidth="1"/>
    <col min="8466" max="8466" width="8" style="26" bestFit="1" customWidth="1"/>
    <col min="8467" max="8467" width="1.42578125" style="26" bestFit="1" customWidth="1"/>
    <col min="8468" max="8468" width="2.140625" style="26" customWidth="1"/>
    <col min="8469" max="8704" width="9.140625" style="26"/>
    <col min="8705" max="8708" width="2.140625" style="26" customWidth="1"/>
    <col min="8709" max="8709" width="25.42578125" style="26" customWidth="1"/>
    <col min="8710" max="8710" width="8" style="26" bestFit="1" customWidth="1"/>
    <col min="8711" max="8712" width="7" style="26" customWidth="1"/>
    <col min="8713" max="8713" width="7.7109375" style="26" customWidth="1"/>
    <col min="8714" max="8714" width="7.28515625" style="26" customWidth="1"/>
    <col min="8715" max="8720" width="7" style="26" customWidth="1"/>
    <col min="8721" max="8721" width="7.85546875" style="26" customWidth="1"/>
    <col min="8722" max="8722" width="8" style="26" bestFit="1" customWidth="1"/>
    <col min="8723" max="8723" width="1.42578125" style="26" bestFit="1" customWidth="1"/>
    <col min="8724" max="8724" width="2.140625" style="26" customWidth="1"/>
    <col min="8725" max="8960" width="9.140625" style="26"/>
    <col min="8961" max="8964" width="2.140625" style="26" customWidth="1"/>
    <col min="8965" max="8965" width="25.42578125" style="26" customWidth="1"/>
    <col min="8966" max="8966" width="8" style="26" bestFit="1" customWidth="1"/>
    <col min="8967" max="8968" width="7" style="26" customWidth="1"/>
    <col min="8969" max="8969" width="7.7109375" style="26" customWidth="1"/>
    <col min="8970" max="8970" width="7.28515625" style="26" customWidth="1"/>
    <col min="8971" max="8976" width="7" style="26" customWidth="1"/>
    <col min="8977" max="8977" width="7.85546875" style="26" customWidth="1"/>
    <col min="8978" max="8978" width="8" style="26" bestFit="1" customWidth="1"/>
    <col min="8979" max="8979" width="1.42578125" style="26" bestFit="1" customWidth="1"/>
    <col min="8980" max="8980" width="2.140625" style="26" customWidth="1"/>
    <col min="8981" max="9216" width="9.140625" style="26"/>
    <col min="9217" max="9220" width="2.140625" style="26" customWidth="1"/>
    <col min="9221" max="9221" width="25.42578125" style="26" customWidth="1"/>
    <col min="9222" max="9222" width="8" style="26" bestFit="1" customWidth="1"/>
    <col min="9223" max="9224" width="7" style="26" customWidth="1"/>
    <col min="9225" max="9225" width="7.7109375" style="26" customWidth="1"/>
    <col min="9226" max="9226" width="7.28515625" style="26" customWidth="1"/>
    <col min="9227" max="9232" width="7" style="26" customWidth="1"/>
    <col min="9233" max="9233" width="7.85546875" style="26" customWidth="1"/>
    <col min="9234" max="9234" width="8" style="26" bestFit="1" customWidth="1"/>
    <col min="9235" max="9235" width="1.42578125" style="26" bestFit="1" customWidth="1"/>
    <col min="9236" max="9236" width="2.140625" style="26" customWidth="1"/>
    <col min="9237" max="9472" width="9.140625" style="26"/>
    <col min="9473" max="9476" width="2.140625" style="26" customWidth="1"/>
    <col min="9477" max="9477" width="25.42578125" style="26" customWidth="1"/>
    <col min="9478" max="9478" width="8" style="26" bestFit="1" customWidth="1"/>
    <col min="9479" max="9480" width="7" style="26" customWidth="1"/>
    <col min="9481" max="9481" width="7.7109375" style="26" customWidth="1"/>
    <col min="9482" max="9482" width="7.28515625" style="26" customWidth="1"/>
    <col min="9483" max="9488" width="7" style="26" customWidth="1"/>
    <col min="9489" max="9489" width="7.85546875" style="26" customWidth="1"/>
    <col min="9490" max="9490" width="8" style="26" bestFit="1" customWidth="1"/>
    <col min="9491" max="9491" width="1.42578125" style="26" bestFit="1" customWidth="1"/>
    <col min="9492" max="9492" width="2.140625" style="26" customWidth="1"/>
    <col min="9493" max="9728" width="9.140625" style="26"/>
    <col min="9729" max="9732" width="2.140625" style="26" customWidth="1"/>
    <col min="9733" max="9733" width="25.42578125" style="26" customWidth="1"/>
    <col min="9734" max="9734" width="8" style="26" bestFit="1" customWidth="1"/>
    <col min="9735" max="9736" width="7" style="26" customWidth="1"/>
    <col min="9737" max="9737" width="7.7109375" style="26" customWidth="1"/>
    <col min="9738" max="9738" width="7.28515625" style="26" customWidth="1"/>
    <col min="9739" max="9744" width="7" style="26" customWidth="1"/>
    <col min="9745" max="9745" width="7.85546875" style="26" customWidth="1"/>
    <col min="9746" max="9746" width="8" style="26" bestFit="1" customWidth="1"/>
    <col min="9747" max="9747" width="1.42578125" style="26" bestFit="1" customWidth="1"/>
    <col min="9748" max="9748" width="2.140625" style="26" customWidth="1"/>
    <col min="9749" max="9984" width="9.140625" style="26"/>
    <col min="9985" max="9988" width="2.140625" style="26" customWidth="1"/>
    <col min="9989" max="9989" width="25.42578125" style="26" customWidth="1"/>
    <col min="9990" max="9990" width="8" style="26" bestFit="1" customWidth="1"/>
    <col min="9991" max="9992" width="7" style="26" customWidth="1"/>
    <col min="9993" max="9993" width="7.7109375" style="26" customWidth="1"/>
    <col min="9994" max="9994" width="7.28515625" style="26" customWidth="1"/>
    <col min="9995" max="10000" width="7" style="26" customWidth="1"/>
    <col min="10001" max="10001" width="7.85546875" style="26" customWidth="1"/>
    <col min="10002" max="10002" width="8" style="26" bestFit="1" customWidth="1"/>
    <col min="10003" max="10003" width="1.42578125" style="26" bestFit="1" customWidth="1"/>
    <col min="10004" max="10004" width="2.140625" style="26" customWidth="1"/>
    <col min="10005" max="10240" width="9.140625" style="26"/>
    <col min="10241" max="10244" width="2.140625" style="26" customWidth="1"/>
    <col min="10245" max="10245" width="25.42578125" style="26" customWidth="1"/>
    <col min="10246" max="10246" width="8" style="26" bestFit="1" customWidth="1"/>
    <col min="10247" max="10248" width="7" style="26" customWidth="1"/>
    <col min="10249" max="10249" width="7.7109375" style="26" customWidth="1"/>
    <col min="10250" max="10250" width="7.28515625" style="26" customWidth="1"/>
    <col min="10251" max="10256" width="7" style="26" customWidth="1"/>
    <col min="10257" max="10257" width="7.85546875" style="26" customWidth="1"/>
    <col min="10258" max="10258" width="8" style="26" bestFit="1" customWidth="1"/>
    <col min="10259" max="10259" width="1.42578125" style="26" bestFit="1" customWidth="1"/>
    <col min="10260" max="10260" width="2.140625" style="26" customWidth="1"/>
    <col min="10261" max="10496" width="9.140625" style="26"/>
    <col min="10497" max="10500" width="2.140625" style="26" customWidth="1"/>
    <col min="10501" max="10501" width="25.42578125" style="26" customWidth="1"/>
    <col min="10502" max="10502" width="8" style="26" bestFit="1" customWidth="1"/>
    <col min="10503" max="10504" width="7" style="26" customWidth="1"/>
    <col min="10505" max="10505" width="7.7109375" style="26" customWidth="1"/>
    <col min="10506" max="10506" width="7.28515625" style="26" customWidth="1"/>
    <col min="10507" max="10512" width="7" style="26" customWidth="1"/>
    <col min="10513" max="10513" width="7.85546875" style="26" customWidth="1"/>
    <col min="10514" max="10514" width="8" style="26" bestFit="1" customWidth="1"/>
    <col min="10515" max="10515" width="1.42578125" style="26" bestFit="1" customWidth="1"/>
    <col min="10516" max="10516" width="2.140625" style="26" customWidth="1"/>
    <col min="10517" max="10752" width="9.140625" style="26"/>
    <col min="10753" max="10756" width="2.140625" style="26" customWidth="1"/>
    <col min="10757" max="10757" width="25.42578125" style="26" customWidth="1"/>
    <col min="10758" max="10758" width="8" style="26" bestFit="1" customWidth="1"/>
    <col min="10759" max="10760" width="7" style="26" customWidth="1"/>
    <col min="10761" max="10761" width="7.7109375" style="26" customWidth="1"/>
    <col min="10762" max="10762" width="7.28515625" style="26" customWidth="1"/>
    <col min="10763" max="10768" width="7" style="26" customWidth="1"/>
    <col min="10769" max="10769" width="7.85546875" style="26" customWidth="1"/>
    <col min="10770" max="10770" width="8" style="26" bestFit="1" customWidth="1"/>
    <col min="10771" max="10771" width="1.42578125" style="26" bestFit="1" customWidth="1"/>
    <col min="10772" max="10772" width="2.140625" style="26" customWidth="1"/>
    <col min="10773" max="11008" width="9.140625" style="26"/>
    <col min="11009" max="11012" width="2.140625" style="26" customWidth="1"/>
    <col min="11013" max="11013" width="25.42578125" style="26" customWidth="1"/>
    <col min="11014" max="11014" width="8" style="26" bestFit="1" customWidth="1"/>
    <col min="11015" max="11016" width="7" style="26" customWidth="1"/>
    <col min="11017" max="11017" width="7.7109375" style="26" customWidth="1"/>
    <col min="11018" max="11018" width="7.28515625" style="26" customWidth="1"/>
    <col min="11019" max="11024" width="7" style="26" customWidth="1"/>
    <col min="11025" max="11025" width="7.85546875" style="26" customWidth="1"/>
    <col min="11026" max="11026" width="8" style="26" bestFit="1" customWidth="1"/>
    <col min="11027" max="11027" width="1.42578125" style="26" bestFit="1" customWidth="1"/>
    <col min="11028" max="11028" width="2.140625" style="26" customWidth="1"/>
    <col min="11029" max="11264" width="9.140625" style="26"/>
    <col min="11265" max="11268" width="2.140625" style="26" customWidth="1"/>
    <col min="11269" max="11269" width="25.42578125" style="26" customWidth="1"/>
    <col min="11270" max="11270" width="8" style="26" bestFit="1" customWidth="1"/>
    <col min="11271" max="11272" width="7" style="26" customWidth="1"/>
    <col min="11273" max="11273" width="7.7109375" style="26" customWidth="1"/>
    <col min="11274" max="11274" width="7.28515625" style="26" customWidth="1"/>
    <col min="11275" max="11280" width="7" style="26" customWidth="1"/>
    <col min="11281" max="11281" width="7.85546875" style="26" customWidth="1"/>
    <col min="11282" max="11282" width="8" style="26" bestFit="1" customWidth="1"/>
    <col min="11283" max="11283" width="1.42578125" style="26" bestFit="1" customWidth="1"/>
    <col min="11284" max="11284" width="2.140625" style="26" customWidth="1"/>
    <col min="11285" max="11520" width="9.140625" style="26"/>
    <col min="11521" max="11524" width="2.140625" style="26" customWidth="1"/>
    <col min="11525" max="11525" width="25.42578125" style="26" customWidth="1"/>
    <col min="11526" max="11526" width="8" style="26" bestFit="1" customWidth="1"/>
    <col min="11527" max="11528" width="7" style="26" customWidth="1"/>
    <col min="11529" max="11529" width="7.7109375" style="26" customWidth="1"/>
    <col min="11530" max="11530" width="7.28515625" style="26" customWidth="1"/>
    <col min="11531" max="11536" width="7" style="26" customWidth="1"/>
    <col min="11537" max="11537" width="7.85546875" style="26" customWidth="1"/>
    <col min="11538" max="11538" width="8" style="26" bestFit="1" customWidth="1"/>
    <col min="11539" max="11539" width="1.42578125" style="26" bestFit="1" customWidth="1"/>
    <col min="11540" max="11540" width="2.140625" style="26" customWidth="1"/>
    <col min="11541" max="11776" width="9.140625" style="26"/>
    <col min="11777" max="11780" width="2.140625" style="26" customWidth="1"/>
    <col min="11781" max="11781" width="25.42578125" style="26" customWidth="1"/>
    <col min="11782" max="11782" width="8" style="26" bestFit="1" customWidth="1"/>
    <col min="11783" max="11784" width="7" style="26" customWidth="1"/>
    <col min="11785" max="11785" width="7.7109375" style="26" customWidth="1"/>
    <col min="11786" max="11786" width="7.28515625" style="26" customWidth="1"/>
    <col min="11787" max="11792" width="7" style="26" customWidth="1"/>
    <col min="11793" max="11793" width="7.85546875" style="26" customWidth="1"/>
    <col min="11794" max="11794" width="8" style="26" bestFit="1" customWidth="1"/>
    <col min="11795" max="11795" width="1.42578125" style="26" bestFit="1" customWidth="1"/>
    <col min="11796" max="11796" width="2.140625" style="26" customWidth="1"/>
    <col min="11797" max="12032" width="9.140625" style="26"/>
    <col min="12033" max="12036" width="2.140625" style="26" customWidth="1"/>
    <col min="12037" max="12037" width="25.42578125" style="26" customWidth="1"/>
    <col min="12038" max="12038" width="8" style="26" bestFit="1" customWidth="1"/>
    <col min="12039" max="12040" width="7" style="26" customWidth="1"/>
    <col min="12041" max="12041" width="7.7109375" style="26" customWidth="1"/>
    <col min="12042" max="12042" width="7.28515625" style="26" customWidth="1"/>
    <col min="12043" max="12048" width="7" style="26" customWidth="1"/>
    <col min="12049" max="12049" width="7.85546875" style="26" customWidth="1"/>
    <col min="12050" max="12050" width="8" style="26" bestFit="1" customWidth="1"/>
    <col min="12051" max="12051" width="1.42578125" style="26" bestFit="1" customWidth="1"/>
    <col min="12052" max="12052" width="2.140625" style="26" customWidth="1"/>
    <col min="12053" max="12288" width="9.140625" style="26"/>
    <col min="12289" max="12292" width="2.140625" style="26" customWidth="1"/>
    <col min="12293" max="12293" width="25.42578125" style="26" customWidth="1"/>
    <col min="12294" max="12294" width="8" style="26" bestFit="1" customWidth="1"/>
    <col min="12295" max="12296" width="7" style="26" customWidth="1"/>
    <col min="12297" max="12297" width="7.7109375" style="26" customWidth="1"/>
    <col min="12298" max="12298" width="7.28515625" style="26" customWidth="1"/>
    <col min="12299" max="12304" width="7" style="26" customWidth="1"/>
    <col min="12305" max="12305" width="7.85546875" style="26" customWidth="1"/>
    <col min="12306" max="12306" width="8" style="26" bestFit="1" customWidth="1"/>
    <col min="12307" max="12307" width="1.42578125" style="26" bestFit="1" customWidth="1"/>
    <col min="12308" max="12308" width="2.140625" style="26" customWidth="1"/>
    <col min="12309" max="12544" width="9.140625" style="26"/>
    <col min="12545" max="12548" width="2.140625" style="26" customWidth="1"/>
    <col min="12549" max="12549" width="25.42578125" style="26" customWidth="1"/>
    <col min="12550" max="12550" width="8" style="26" bestFit="1" customWidth="1"/>
    <col min="12551" max="12552" width="7" style="26" customWidth="1"/>
    <col min="12553" max="12553" width="7.7109375" style="26" customWidth="1"/>
    <col min="12554" max="12554" width="7.28515625" style="26" customWidth="1"/>
    <col min="12555" max="12560" width="7" style="26" customWidth="1"/>
    <col min="12561" max="12561" width="7.85546875" style="26" customWidth="1"/>
    <col min="12562" max="12562" width="8" style="26" bestFit="1" customWidth="1"/>
    <col min="12563" max="12563" width="1.42578125" style="26" bestFit="1" customWidth="1"/>
    <col min="12564" max="12564" width="2.140625" style="26" customWidth="1"/>
    <col min="12565" max="12800" width="9.140625" style="26"/>
    <col min="12801" max="12804" width="2.140625" style="26" customWidth="1"/>
    <col min="12805" max="12805" width="25.42578125" style="26" customWidth="1"/>
    <col min="12806" max="12806" width="8" style="26" bestFit="1" customWidth="1"/>
    <col min="12807" max="12808" width="7" style="26" customWidth="1"/>
    <col min="12809" max="12809" width="7.7109375" style="26" customWidth="1"/>
    <col min="12810" max="12810" width="7.28515625" style="26" customWidth="1"/>
    <col min="12811" max="12816" width="7" style="26" customWidth="1"/>
    <col min="12817" max="12817" width="7.85546875" style="26" customWidth="1"/>
    <col min="12818" max="12818" width="8" style="26" bestFit="1" customWidth="1"/>
    <col min="12819" max="12819" width="1.42578125" style="26" bestFit="1" customWidth="1"/>
    <col min="12820" max="12820" width="2.140625" style="26" customWidth="1"/>
    <col min="12821" max="13056" width="9.140625" style="26"/>
    <col min="13057" max="13060" width="2.140625" style="26" customWidth="1"/>
    <col min="13061" max="13061" width="25.42578125" style="26" customWidth="1"/>
    <col min="13062" max="13062" width="8" style="26" bestFit="1" customWidth="1"/>
    <col min="13063" max="13064" width="7" style="26" customWidth="1"/>
    <col min="13065" max="13065" width="7.7109375" style="26" customWidth="1"/>
    <col min="13066" max="13066" width="7.28515625" style="26" customWidth="1"/>
    <col min="13067" max="13072" width="7" style="26" customWidth="1"/>
    <col min="13073" max="13073" width="7.85546875" style="26" customWidth="1"/>
    <col min="13074" max="13074" width="8" style="26" bestFit="1" customWidth="1"/>
    <col min="13075" max="13075" width="1.42578125" style="26" bestFit="1" customWidth="1"/>
    <col min="13076" max="13076" width="2.140625" style="26" customWidth="1"/>
    <col min="13077" max="13312" width="9.140625" style="26"/>
    <col min="13313" max="13316" width="2.140625" style="26" customWidth="1"/>
    <col min="13317" max="13317" width="25.42578125" style="26" customWidth="1"/>
    <col min="13318" max="13318" width="8" style="26" bestFit="1" customWidth="1"/>
    <col min="13319" max="13320" width="7" style="26" customWidth="1"/>
    <col min="13321" max="13321" width="7.7109375" style="26" customWidth="1"/>
    <col min="13322" max="13322" width="7.28515625" style="26" customWidth="1"/>
    <col min="13323" max="13328" width="7" style="26" customWidth="1"/>
    <col min="13329" max="13329" width="7.85546875" style="26" customWidth="1"/>
    <col min="13330" max="13330" width="8" style="26" bestFit="1" customWidth="1"/>
    <col min="13331" max="13331" width="1.42578125" style="26" bestFit="1" customWidth="1"/>
    <col min="13332" max="13332" width="2.140625" style="26" customWidth="1"/>
    <col min="13333" max="13568" width="9.140625" style="26"/>
    <col min="13569" max="13572" width="2.140625" style="26" customWidth="1"/>
    <col min="13573" max="13573" width="25.42578125" style="26" customWidth="1"/>
    <col min="13574" max="13574" width="8" style="26" bestFit="1" customWidth="1"/>
    <col min="13575" max="13576" width="7" style="26" customWidth="1"/>
    <col min="13577" max="13577" width="7.7109375" style="26" customWidth="1"/>
    <col min="13578" max="13578" width="7.28515625" style="26" customWidth="1"/>
    <col min="13579" max="13584" width="7" style="26" customWidth="1"/>
    <col min="13585" max="13585" width="7.85546875" style="26" customWidth="1"/>
    <col min="13586" max="13586" width="8" style="26" bestFit="1" customWidth="1"/>
    <col min="13587" max="13587" width="1.42578125" style="26" bestFit="1" customWidth="1"/>
    <col min="13588" max="13588" width="2.140625" style="26" customWidth="1"/>
    <col min="13589" max="13824" width="9.140625" style="26"/>
    <col min="13825" max="13828" width="2.140625" style="26" customWidth="1"/>
    <col min="13829" max="13829" width="25.42578125" style="26" customWidth="1"/>
    <col min="13830" max="13830" width="8" style="26" bestFit="1" customWidth="1"/>
    <col min="13831" max="13832" width="7" style="26" customWidth="1"/>
    <col min="13833" max="13833" width="7.7109375" style="26" customWidth="1"/>
    <col min="13834" max="13834" width="7.28515625" style="26" customWidth="1"/>
    <col min="13835" max="13840" width="7" style="26" customWidth="1"/>
    <col min="13841" max="13841" width="7.85546875" style="26" customWidth="1"/>
    <col min="13842" max="13842" width="8" style="26" bestFit="1" customWidth="1"/>
    <col min="13843" max="13843" width="1.42578125" style="26" bestFit="1" customWidth="1"/>
    <col min="13844" max="13844" width="2.140625" style="26" customWidth="1"/>
    <col min="13845" max="14080" width="9.140625" style="26"/>
    <col min="14081" max="14084" width="2.140625" style="26" customWidth="1"/>
    <col min="14085" max="14085" width="25.42578125" style="26" customWidth="1"/>
    <col min="14086" max="14086" width="8" style="26" bestFit="1" customWidth="1"/>
    <col min="14087" max="14088" width="7" style="26" customWidth="1"/>
    <col min="14089" max="14089" width="7.7109375" style="26" customWidth="1"/>
    <col min="14090" max="14090" width="7.28515625" style="26" customWidth="1"/>
    <col min="14091" max="14096" width="7" style="26" customWidth="1"/>
    <col min="14097" max="14097" width="7.85546875" style="26" customWidth="1"/>
    <col min="14098" max="14098" width="8" style="26" bestFit="1" customWidth="1"/>
    <col min="14099" max="14099" width="1.42578125" style="26" bestFit="1" customWidth="1"/>
    <col min="14100" max="14100" width="2.140625" style="26" customWidth="1"/>
    <col min="14101" max="14336" width="9.140625" style="26"/>
    <col min="14337" max="14340" width="2.140625" style="26" customWidth="1"/>
    <col min="14341" max="14341" width="25.42578125" style="26" customWidth="1"/>
    <col min="14342" max="14342" width="8" style="26" bestFit="1" customWidth="1"/>
    <col min="14343" max="14344" width="7" style="26" customWidth="1"/>
    <col min="14345" max="14345" width="7.7109375" style="26" customWidth="1"/>
    <col min="14346" max="14346" width="7.28515625" style="26" customWidth="1"/>
    <col min="14347" max="14352" width="7" style="26" customWidth="1"/>
    <col min="14353" max="14353" width="7.85546875" style="26" customWidth="1"/>
    <col min="14354" max="14354" width="8" style="26" bestFit="1" customWidth="1"/>
    <col min="14355" max="14355" width="1.42578125" style="26" bestFit="1" customWidth="1"/>
    <col min="14356" max="14356" width="2.140625" style="26" customWidth="1"/>
    <col min="14357" max="14592" width="9.140625" style="26"/>
    <col min="14593" max="14596" width="2.140625" style="26" customWidth="1"/>
    <col min="14597" max="14597" width="25.42578125" style="26" customWidth="1"/>
    <col min="14598" max="14598" width="8" style="26" bestFit="1" customWidth="1"/>
    <col min="14599" max="14600" width="7" style="26" customWidth="1"/>
    <col min="14601" max="14601" width="7.7109375" style="26" customWidth="1"/>
    <col min="14602" max="14602" width="7.28515625" style="26" customWidth="1"/>
    <col min="14603" max="14608" width="7" style="26" customWidth="1"/>
    <col min="14609" max="14609" width="7.85546875" style="26" customWidth="1"/>
    <col min="14610" max="14610" width="8" style="26" bestFit="1" customWidth="1"/>
    <col min="14611" max="14611" width="1.42578125" style="26" bestFit="1" customWidth="1"/>
    <col min="14612" max="14612" width="2.140625" style="26" customWidth="1"/>
    <col min="14613" max="14848" width="9.140625" style="26"/>
    <col min="14849" max="14852" width="2.140625" style="26" customWidth="1"/>
    <col min="14853" max="14853" width="25.42578125" style="26" customWidth="1"/>
    <col min="14854" max="14854" width="8" style="26" bestFit="1" customWidth="1"/>
    <col min="14855" max="14856" width="7" style="26" customWidth="1"/>
    <col min="14857" max="14857" width="7.7109375" style="26" customWidth="1"/>
    <col min="14858" max="14858" width="7.28515625" style="26" customWidth="1"/>
    <col min="14859" max="14864" width="7" style="26" customWidth="1"/>
    <col min="14865" max="14865" width="7.85546875" style="26" customWidth="1"/>
    <col min="14866" max="14866" width="8" style="26" bestFit="1" customWidth="1"/>
    <col min="14867" max="14867" width="1.42578125" style="26" bestFit="1" customWidth="1"/>
    <col min="14868" max="14868" width="2.140625" style="26" customWidth="1"/>
    <col min="14869" max="15104" width="9.140625" style="26"/>
    <col min="15105" max="15108" width="2.140625" style="26" customWidth="1"/>
    <col min="15109" max="15109" width="25.42578125" style="26" customWidth="1"/>
    <col min="15110" max="15110" width="8" style="26" bestFit="1" customWidth="1"/>
    <col min="15111" max="15112" width="7" style="26" customWidth="1"/>
    <col min="15113" max="15113" width="7.7109375" style="26" customWidth="1"/>
    <col min="15114" max="15114" width="7.28515625" style="26" customWidth="1"/>
    <col min="15115" max="15120" width="7" style="26" customWidth="1"/>
    <col min="15121" max="15121" width="7.85546875" style="26" customWidth="1"/>
    <col min="15122" max="15122" width="8" style="26" bestFit="1" customWidth="1"/>
    <col min="15123" max="15123" width="1.42578125" style="26" bestFit="1" customWidth="1"/>
    <col min="15124" max="15124" width="2.140625" style="26" customWidth="1"/>
    <col min="15125" max="15360" width="9.140625" style="26"/>
    <col min="15361" max="15364" width="2.140625" style="26" customWidth="1"/>
    <col min="15365" max="15365" width="25.42578125" style="26" customWidth="1"/>
    <col min="15366" max="15366" width="8" style="26" bestFit="1" customWidth="1"/>
    <col min="15367" max="15368" width="7" style="26" customWidth="1"/>
    <col min="15369" max="15369" width="7.7109375" style="26" customWidth="1"/>
    <col min="15370" max="15370" width="7.28515625" style="26" customWidth="1"/>
    <col min="15371" max="15376" width="7" style="26" customWidth="1"/>
    <col min="15377" max="15377" width="7.85546875" style="26" customWidth="1"/>
    <col min="15378" max="15378" width="8" style="26" bestFit="1" customWidth="1"/>
    <col min="15379" max="15379" width="1.42578125" style="26" bestFit="1" customWidth="1"/>
    <col min="15380" max="15380" width="2.140625" style="26" customWidth="1"/>
    <col min="15381" max="15616" width="9.140625" style="26"/>
    <col min="15617" max="15620" width="2.140625" style="26" customWidth="1"/>
    <col min="15621" max="15621" width="25.42578125" style="26" customWidth="1"/>
    <col min="15622" max="15622" width="8" style="26" bestFit="1" customWidth="1"/>
    <col min="15623" max="15624" width="7" style="26" customWidth="1"/>
    <col min="15625" max="15625" width="7.7109375" style="26" customWidth="1"/>
    <col min="15626" max="15626" width="7.28515625" style="26" customWidth="1"/>
    <col min="15627" max="15632" width="7" style="26" customWidth="1"/>
    <col min="15633" max="15633" width="7.85546875" style="26" customWidth="1"/>
    <col min="15634" max="15634" width="8" style="26" bestFit="1" customWidth="1"/>
    <col min="15635" max="15635" width="1.42578125" style="26" bestFit="1" customWidth="1"/>
    <col min="15636" max="15636" width="2.140625" style="26" customWidth="1"/>
    <col min="15637" max="15872" width="9.140625" style="26"/>
    <col min="15873" max="15876" width="2.140625" style="26" customWidth="1"/>
    <col min="15877" max="15877" width="25.42578125" style="26" customWidth="1"/>
    <col min="15878" max="15878" width="8" style="26" bestFit="1" customWidth="1"/>
    <col min="15879" max="15880" width="7" style="26" customWidth="1"/>
    <col min="15881" max="15881" width="7.7109375" style="26" customWidth="1"/>
    <col min="15882" max="15882" width="7.28515625" style="26" customWidth="1"/>
    <col min="15883" max="15888" width="7" style="26" customWidth="1"/>
    <col min="15889" max="15889" width="7.85546875" style="26" customWidth="1"/>
    <col min="15890" max="15890" width="8" style="26" bestFit="1" customWidth="1"/>
    <col min="15891" max="15891" width="1.42578125" style="26" bestFit="1" customWidth="1"/>
    <col min="15892" max="15892" width="2.140625" style="26" customWidth="1"/>
    <col min="15893" max="16128" width="9.140625" style="26"/>
    <col min="16129" max="16132" width="2.140625" style="26" customWidth="1"/>
    <col min="16133" max="16133" width="25.42578125" style="26" customWidth="1"/>
    <col min="16134" max="16134" width="8" style="26" bestFit="1" customWidth="1"/>
    <col min="16135" max="16136" width="7" style="26" customWidth="1"/>
    <col min="16137" max="16137" width="7.7109375" style="26" customWidth="1"/>
    <col min="16138" max="16138" width="7.28515625" style="26" customWidth="1"/>
    <col min="16139" max="16144" width="7" style="26" customWidth="1"/>
    <col min="16145" max="16145" width="7.85546875" style="26" customWidth="1"/>
    <col min="16146" max="16146" width="8" style="26" bestFit="1" customWidth="1"/>
    <col min="16147" max="16147" width="1.42578125" style="26" bestFit="1" customWidth="1"/>
    <col min="16148" max="16148" width="2.140625" style="26" customWidth="1"/>
    <col min="16149" max="16384" width="9.140625" style="26"/>
  </cols>
  <sheetData>
    <row r="1" spans="1:20" ht="15">
      <c r="A1" s="181" t="s">
        <v>20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96"/>
    </row>
    <row r="2" spans="1:20" ht="15">
      <c r="A2" s="181" t="s">
        <v>112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</row>
    <row r="3" spans="1:20" ht="15">
      <c r="A3" s="181" t="s">
        <v>110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</row>
    <row r="5" spans="1:20" ht="15">
      <c r="A5" s="79" t="s">
        <v>128</v>
      </c>
    </row>
    <row r="6" spans="1:20" s="41" customFormat="1" ht="23.25" customHeight="1">
      <c r="A6" s="186" t="s">
        <v>4</v>
      </c>
      <c r="B6" s="187"/>
      <c r="C6" s="187"/>
      <c r="D6" s="187"/>
      <c r="E6" s="187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20">
      <c r="J7" s="26" t="s">
        <v>0</v>
      </c>
    </row>
    <row r="8" spans="1:20" ht="15">
      <c r="A8" s="25" t="s">
        <v>78</v>
      </c>
      <c r="B8" s="25"/>
      <c r="C8" s="25"/>
      <c r="D8" s="25"/>
      <c r="E8" s="25"/>
      <c r="F8" s="34">
        <v>45594</v>
      </c>
      <c r="G8" s="34">
        <v>21280</v>
      </c>
      <c r="H8" s="34">
        <v>35749</v>
      </c>
      <c r="I8" s="34">
        <v>14765</v>
      </c>
      <c r="J8" s="34">
        <v>18658</v>
      </c>
      <c r="K8" s="34">
        <v>17666</v>
      </c>
      <c r="L8" s="34">
        <v>40020</v>
      </c>
      <c r="M8" s="34">
        <v>23442</v>
      </c>
      <c r="N8" s="34">
        <v>32602</v>
      </c>
      <c r="O8" s="34">
        <v>16054</v>
      </c>
      <c r="P8" s="34">
        <v>19551</v>
      </c>
      <c r="Q8" s="34">
        <v>19073</v>
      </c>
      <c r="R8" s="34">
        <v>304454</v>
      </c>
      <c r="S8" s="25"/>
      <c r="T8" s="25"/>
    </row>
    <row r="9" spans="1:20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20">
      <c r="B10" s="26" t="s">
        <v>7</v>
      </c>
      <c r="F10" s="35">
        <v>23291</v>
      </c>
      <c r="G10" s="35">
        <v>16162</v>
      </c>
      <c r="H10" s="35">
        <v>25164</v>
      </c>
      <c r="I10" s="35">
        <v>8761</v>
      </c>
      <c r="J10" s="35">
        <v>16770</v>
      </c>
      <c r="K10" s="35">
        <v>13733</v>
      </c>
      <c r="L10" s="35">
        <v>19493</v>
      </c>
      <c r="M10" s="35">
        <v>16331</v>
      </c>
      <c r="N10" s="35">
        <v>24060</v>
      </c>
      <c r="O10" s="35">
        <v>9528</v>
      </c>
      <c r="P10" s="35">
        <v>17456</v>
      </c>
      <c r="Q10" s="35">
        <v>14677</v>
      </c>
      <c r="R10" s="35">
        <v>205426</v>
      </c>
    </row>
    <row r="11" spans="1:20">
      <c r="B11" s="26" t="s">
        <v>0</v>
      </c>
      <c r="C11" s="26" t="s">
        <v>8</v>
      </c>
      <c r="F11" s="35">
        <v>23291</v>
      </c>
      <c r="G11" s="35">
        <v>16162</v>
      </c>
      <c r="H11" s="35">
        <v>25164</v>
      </c>
      <c r="I11" s="35">
        <v>8761</v>
      </c>
      <c r="J11" s="35">
        <v>16770</v>
      </c>
      <c r="K11" s="35">
        <v>13733</v>
      </c>
      <c r="L11" s="35">
        <v>19493</v>
      </c>
      <c r="M11" s="35">
        <v>16331</v>
      </c>
      <c r="N11" s="35">
        <v>24060</v>
      </c>
      <c r="O11" s="35">
        <v>9528</v>
      </c>
      <c r="P11" s="35">
        <v>17456</v>
      </c>
      <c r="Q11" s="35">
        <v>14677</v>
      </c>
      <c r="R11" s="35">
        <v>205426</v>
      </c>
    </row>
    <row r="12" spans="1:20">
      <c r="D12" s="26" t="s">
        <v>34</v>
      </c>
      <c r="F12" s="30">
        <v>0</v>
      </c>
      <c r="G12" s="30">
        <v>0</v>
      </c>
      <c r="H12" s="30">
        <v>0</v>
      </c>
      <c r="I12" s="30">
        <v>34</v>
      </c>
      <c r="J12" s="30">
        <v>30</v>
      </c>
      <c r="K12" s="30">
        <v>30</v>
      </c>
      <c r="L12" s="30">
        <v>81</v>
      </c>
      <c r="M12" s="30">
        <v>70</v>
      </c>
      <c r="N12" s="30">
        <v>80</v>
      </c>
      <c r="O12" s="30">
        <v>50</v>
      </c>
      <c r="P12" s="30">
        <v>79</v>
      </c>
      <c r="Q12" s="30">
        <v>75</v>
      </c>
      <c r="R12" s="30">
        <v>529</v>
      </c>
    </row>
    <row r="13" spans="1:20" hidden="1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</row>
    <row r="14" spans="1:20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</row>
    <row r="15" spans="1:20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</row>
    <row r="16" spans="1:20">
      <c r="D16" s="26" t="s">
        <v>68</v>
      </c>
      <c r="F16" s="30">
        <v>18960</v>
      </c>
      <c r="G16" s="30">
        <v>14281</v>
      </c>
      <c r="H16" s="30">
        <v>20625</v>
      </c>
      <c r="I16" s="30">
        <v>4396</v>
      </c>
      <c r="J16" s="30">
        <v>14829</v>
      </c>
      <c r="K16" s="30">
        <v>9463</v>
      </c>
      <c r="L16" s="30">
        <v>15054</v>
      </c>
      <c r="M16" s="30">
        <v>14326</v>
      </c>
      <c r="N16" s="30">
        <v>19947</v>
      </c>
      <c r="O16" s="30">
        <v>5125</v>
      </c>
      <c r="P16" s="30">
        <v>15480</v>
      </c>
      <c r="Q16" s="30">
        <v>9896</v>
      </c>
      <c r="R16" s="30">
        <v>162382</v>
      </c>
    </row>
    <row r="17" spans="3:28" hidden="1">
      <c r="D17" s="26" t="s">
        <v>77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</row>
    <row r="18" spans="3:28">
      <c r="D18" s="26" t="s">
        <v>67</v>
      </c>
      <c r="F18" s="30">
        <v>4331</v>
      </c>
      <c r="G18" s="30">
        <v>1881</v>
      </c>
      <c r="H18" s="30">
        <v>4412</v>
      </c>
      <c r="I18" s="30">
        <v>4331</v>
      </c>
      <c r="J18" s="30">
        <v>1881</v>
      </c>
      <c r="K18" s="30">
        <v>4000</v>
      </c>
      <c r="L18" s="30">
        <v>4331</v>
      </c>
      <c r="M18" s="30">
        <v>1881</v>
      </c>
      <c r="N18" s="30">
        <v>4000</v>
      </c>
      <c r="O18" s="30">
        <v>4331</v>
      </c>
      <c r="P18" s="30">
        <v>1881</v>
      </c>
      <c r="Q18" s="30">
        <v>4459</v>
      </c>
      <c r="R18" s="30">
        <v>41719</v>
      </c>
    </row>
    <row r="19" spans="3:28" hidden="1">
      <c r="D19" s="26" t="s">
        <v>111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</row>
    <row r="20" spans="3:28" hidden="1">
      <c r="D20" s="26" t="s">
        <v>102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</row>
    <row r="21" spans="3:28" hidden="1">
      <c r="D21" s="26" t="s">
        <v>41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3:28" hidden="1">
      <c r="D22" s="26" t="s">
        <v>70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3:28" hidden="1">
      <c r="D23" s="26" t="s">
        <v>90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3:28" hidden="1">
      <c r="D24" s="26" t="s">
        <v>37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3:28">
      <c r="D25" s="26" t="s">
        <v>91</v>
      </c>
      <c r="F25" s="30">
        <v>0</v>
      </c>
      <c r="G25" s="30">
        <v>0</v>
      </c>
      <c r="H25" s="26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</row>
    <row r="26" spans="3:28">
      <c r="D26" s="26" t="s">
        <v>38</v>
      </c>
      <c r="F26" s="30">
        <v>0</v>
      </c>
      <c r="G26" s="30">
        <v>0</v>
      </c>
      <c r="H26" s="30">
        <v>127</v>
      </c>
      <c r="I26" s="30">
        <v>0</v>
      </c>
      <c r="J26" s="30">
        <v>30</v>
      </c>
      <c r="K26" s="30">
        <v>240</v>
      </c>
      <c r="L26" s="30">
        <v>27</v>
      </c>
      <c r="M26" s="30">
        <v>54</v>
      </c>
      <c r="N26" s="30">
        <v>33</v>
      </c>
      <c r="O26" s="30">
        <v>22</v>
      </c>
      <c r="P26" s="30">
        <v>16</v>
      </c>
      <c r="Q26" s="30">
        <v>247</v>
      </c>
      <c r="R26" s="30">
        <v>796</v>
      </c>
    </row>
    <row r="27" spans="3:28">
      <c r="C27" s="26" t="s">
        <v>9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AB27" s="26" t="s">
        <v>118</v>
      </c>
    </row>
    <row r="28" spans="3:28">
      <c r="D28" s="26" t="s">
        <v>10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</row>
    <row r="29" spans="3:28">
      <c r="D29" s="26" t="s">
        <v>11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</row>
    <row r="30" spans="3:28">
      <c r="D30" s="26" t="s">
        <v>16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3:28">
      <c r="D31" s="26" t="s">
        <v>15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</row>
    <row r="32" spans="3:28"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20">
      <c r="B33" s="26" t="s">
        <v>12</v>
      </c>
      <c r="F33" s="35">
        <v>22303</v>
      </c>
      <c r="G33" s="35">
        <v>5118</v>
      </c>
      <c r="H33" s="35">
        <v>10585</v>
      </c>
      <c r="I33" s="35">
        <v>6004</v>
      </c>
      <c r="J33" s="35">
        <v>1888</v>
      </c>
      <c r="K33" s="35">
        <v>3933</v>
      </c>
      <c r="L33" s="35">
        <v>20527</v>
      </c>
      <c r="M33" s="35">
        <v>7111</v>
      </c>
      <c r="N33" s="35">
        <v>8542</v>
      </c>
      <c r="O33" s="35">
        <v>6526</v>
      </c>
      <c r="P33" s="35">
        <v>2095</v>
      </c>
      <c r="Q33" s="35">
        <v>4396</v>
      </c>
      <c r="R33" s="35">
        <v>99028</v>
      </c>
    </row>
    <row r="34" spans="1:20">
      <c r="C34" s="26" t="s">
        <v>8</v>
      </c>
      <c r="F34" s="30">
        <v>22303</v>
      </c>
      <c r="G34" s="30">
        <v>5118</v>
      </c>
      <c r="H34" s="30">
        <v>10585</v>
      </c>
      <c r="I34" s="30">
        <v>6004</v>
      </c>
      <c r="J34" s="30">
        <v>1888</v>
      </c>
      <c r="K34" s="30">
        <v>3933</v>
      </c>
      <c r="L34" s="30">
        <v>20527</v>
      </c>
      <c r="M34" s="30">
        <v>7111</v>
      </c>
      <c r="N34" s="30">
        <v>8542</v>
      </c>
      <c r="O34" s="30">
        <v>6526</v>
      </c>
      <c r="P34" s="30">
        <v>2095</v>
      </c>
      <c r="Q34" s="30">
        <v>4396</v>
      </c>
      <c r="R34" s="30">
        <v>99028</v>
      </c>
    </row>
    <row r="35" spans="1:20">
      <c r="C35" s="26" t="s">
        <v>9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0">
        <v>0</v>
      </c>
    </row>
    <row r="36" spans="1:20" hidden="1">
      <c r="E36" s="26" t="s">
        <v>10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</row>
    <row r="37" spans="1:20" hidden="1">
      <c r="E37" s="26" t="s">
        <v>11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</row>
    <row r="38" spans="1:20" hidden="1">
      <c r="E38" s="26" t="s">
        <v>83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20" hidden="1">
      <c r="E39" s="26" t="s">
        <v>15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</row>
    <row r="40" spans="1:20">
      <c r="E40" s="26" t="s">
        <v>16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</row>
    <row r="41" spans="1:20">
      <c r="E41" s="26" t="s">
        <v>55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20">
      <c r="E42" s="26" t="s">
        <v>13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20">
      <c r="E43" s="26" t="s">
        <v>80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</row>
    <row r="44" spans="1:20"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20" ht="15">
      <c r="A45" s="25" t="s">
        <v>17</v>
      </c>
      <c r="B45" s="25"/>
      <c r="C45" s="25"/>
      <c r="D45" s="25"/>
      <c r="E45" s="25"/>
      <c r="F45" s="34">
        <v>22938</v>
      </c>
      <c r="G45" s="34">
        <v>3935</v>
      </c>
      <c r="H45" s="34">
        <v>45904</v>
      </c>
      <c r="I45" s="34">
        <v>30446</v>
      </c>
      <c r="J45" s="34">
        <v>30250</v>
      </c>
      <c r="K45" s="34">
        <v>5544</v>
      </c>
      <c r="L45" s="34">
        <v>21034</v>
      </c>
      <c r="M45" s="34">
        <v>23321</v>
      </c>
      <c r="N45" s="34">
        <v>7388</v>
      </c>
      <c r="O45" s="34">
        <v>26189</v>
      </c>
      <c r="P45" s="34">
        <v>9405</v>
      </c>
      <c r="Q45" s="34">
        <v>5849</v>
      </c>
      <c r="R45" s="34">
        <v>232203</v>
      </c>
      <c r="S45" s="25"/>
      <c r="T45" s="25"/>
    </row>
    <row r="46" spans="1:20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20">
      <c r="B47" s="26" t="s">
        <v>7</v>
      </c>
      <c r="F47" s="35">
        <v>10</v>
      </c>
      <c r="G47" s="35">
        <v>0</v>
      </c>
      <c r="H47" s="35">
        <v>15004</v>
      </c>
      <c r="I47" s="35">
        <v>27608</v>
      </c>
      <c r="J47" s="35">
        <v>23607</v>
      </c>
      <c r="K47" s="35">
        <v>205</v>
      </c>
      <c r="L47" s="35">
        <v>19109</v>
      </c>
      <c r="M47" s="35">
        <v>19358</v>
      </c>
      <c r="N47" s="35">
        <v>2157</v>
      </c>
      <c r="O47" s="35">
        <v>2134</v>
      </c>
      <c r="P47" s="35">
        <v>3052</v>
      </c>
      <c r="Q47" s="35">
        <v>202</v>
      </c>
      <c r="R47" s="35">
        <v>112446</v>
      </c>
    </row>
    <row r="48" spans="1:20">
      <c r="C48" s="26" t="s">
        <v>104</v>
      </c>
      <c r="F48" s="30">
        <f>SUM(F49:F51)</f>
        <v>10</v>
      </c>
      <c r="G48" s="30">
        <f t="shared" ref="G48:R48" si="0">SUM(G49:G51)</f>
        <v>0</v>
      </c>
      <c r="H48" s="30">
        <f t="shared" si="0"/>
        <v>15004</v>
      </c>
      <c r="I48" s="30">
        <f t="shared" si="0"/>
        <v>27608</v>
      </c>
      <c r="J48" s="30">
        <f t="shared" si="0"/>
        <v>23607</v>
      </c>
      <c r="K48" s="30">
        <f t="shared" si="0"/>
        <v>205</v>
      </c>
      <c r="L48" s="30">
        <f t="shared" si="0"/>
        <v>19109</v>
      </c>
      <c r="M48" s="30">
        <f t="shared" si="0"/>
        <v>19358</v>
      </c>
      <c r="N48" s="30">
        <f t="shared" si="0"/>
        <v>2157</v>
      </c>
      <c r="O48" s="30">
        <f t="shared" si="0"/>
        <v>2134</v>
      </c>
      <c r="P48" s="30">
        <f t="shared" si="0"/>
        <v>3052</v>
      </c>
      <c r="Q48" s="30">
        <f t="shared" si="0"/>
        <v>202</v>
      </c>
      <c r="R48" s="30">
        <f t="shared" si="0"/>
        <v>112446</v>
      </c>
    </row>
    <row r="49" spans="2:18">
      <c r="B49" s="26" t="s">
        <v>0</v>
      </c>
      <c r="C49" s="26" t="s">
        <v>0</v>
      </c>
      <c r="D49" s="26" t="s">
        <v>135</v>
      </c>
      <c r="F49" s="30">
        <v>10</v>
      </c>
      <c r="G49" s="30">
        <v>0</v>
      </c>
      <c r="H49" s="30">
        <v>14238</v>
      </c>
      <c r="I49" s="30">
        <v>27608</v>
      </c>
      <c r="J49" s="30">
        <v>23417</v>
      </c>
      <c r="K49" s="30">
        <v>0</v>
      </c>
      <c r="L49" s="30">
        <v>18970</v>
      </c>
      <c r="M49" s="30">
        <v>18880</v>
      </c>
      <c r="N49" s="30">
        <v>1941</v>
      </c>
      <c r="O49" s="30">
        <v>1997</v>
      </c>
      <c r="P49" s="30">
        <v>2940</v>
      </c>
      <c r="Q49" s="30">
        <v>0</v>
      </c>
      <c r="R49" s="30">
        <v>110001</v>
      </c>
    </row>
    <row r="50" spans="2:18">
      <c r="D50" s="26" t="s">
        <v>102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</row>
    <row r="51" spans="2:18">
      <c r="D51" s="26" t="s">
        <v>124</v>
      </c>
      <c r="F51" s="30">
        <v>0</v>
      </c>
      <c r="G51" s="30">
        <v>0</v>
      </c>
      <c r="H51" s="30">
        <v>766</v>
      </c>
      <c r="I51" s="30">
        <v>0</v>
      </c>
      <c r="J51" s="30">
        <v>190</v>
      </c>
      <c r="K51" s="30">
        <v>205</v>
      </c>
      <c r="L51" s="30">
        <v>139</v>
      </c>
      <c r="M51" s="30">
        <v>478</v>
      </c>
      <c r="N51" s="30">
        <v>216</v>
      </c>
      <c r="O51" s="30">
        <v>137</v>
      </c>
      <c r="P51" s="30">
        <v>112</v>
      </c>
      <c r="Q51" s="30">
        <v>202</v>
      </c>
      <c r="R51" s="30">
        <v>2445</v>
      </c>
    </row>
    <row r="52" spans="2:18" hidden="1"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2:18" hidden="1">
      <c r="C53" s="26" t="s">
        <v>9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</row>
    <row r="54" spans="2:18" hidden="1">
      <c r="E54" s="26" t="s">
        <v>10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</row>
    <row r="55" spans="2:18" hidden="1">
      <c r="E55" s="26" t="s">
        <v>11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</row>
    <row r="56" spans="2:18" hidden="1">
      <c r="E56" s="26" t="s">
        <v>16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</row>
    <row r="57" spans="2:18" hidden="1">
      <c r="E57" s="26" t="s">
        <v>39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</row>
    <row r="58" spans="2:18"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2:18">
      <c r="B59" s="26" t="s">
        <v>12</v>
      </c>
      <c r="F59" s="35">
        <v>22928</v>
      </c>
      <c r="G59" s="35">
        <v>3935</v>
      </c>
      <c r="H59" s="35">
        <v>30900</v>
      </c>
      <c r="I59" s="35">
        <v>2838</v>
      </c>
      <c r="J59" s="35">
        <v>6643</v>
      </c>
      <c r="K59" s="35">
        <v>5339</v>
      </c>
      <c r="L59" s="35">
        <v>1925</v>
      </c>
      <c r="M59" s="35">
        <v>3963</v>
      </c>
      <c r="N59" s="35">
        <v>5231</v>
      </c>
      <c r="O59" s="35">
        <v>24055</v>
      </c>
      <c r="P59" s="35">
        <v>6353</v>
      </c>
      <c r="Q59" s="35">
        <v>5647</v>
      </c>
      <c r="R59" s="35">
        <v>119757</v>
      </c>
    </row>
    <row r="60" spans="2:18">
      <c r="C60" s="26" t="s">
        <v>8</v>
      </c>
      <c r="F60" s="30">
        <v>22928</v>
      </c>
      <c r="G60" s="30">
        <v>3935</v>
      </c>
      <c r="H60" s="30">
        <v>30900</v>
      </c>
      <c r="I60" s="30">
        <v>2838</v>
      </c>
      <c r="J60" s="30">
        <v>6643</v>
      </c>
      <c r="K60" s="30">
        <v>5339</v>
      </c>
      <c r="L60" s="30">
        <v>1925</v>
      </c>
      <c r="M60" s="30">
        <v>3963</v>
      </c>
      <c r="N60" s="30">
        <v>5231</v>
      </c>
      <c r="O60" s="30">
        <v>24055</v>
      </c>
      <c r="P60" s="30">
        <v>6353</v>
      </c>
      <c r="Q60" s="30">
        <v>5647</v>
      </c>
      <c r="R60" s="30">
        <v>119757</v>
      </c>
    </row>
    <row r="61" spans="2:18">
      <c r="C61" s="26" t="s">
        <v>92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</row>
    <row r="62" spans="2:18">
      <c r="C62" s="26" t="s">
        <v>9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</row>
    <row r="63" spans="2:18">
      <c r="E63" s="26" t="s">
        <v>10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</row>
    <row r="64" spans="2:18" hidden="1">
      <c r="E64" s="26" t="s">
        <v>11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</row>
    <row r="65" spans="1:20" hidden="1">
      <c r="E65" s="26" t="s">
        <v>13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</row>
    <row r="66" spans="1:20" hidden="1">
      <c r="E66" s="26" t="s">
        <v>88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</row>
    <row r="67" spans="1:20" hidden="1">
      <c r="E67" s="26" t="s">
        <v>15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</row>
    <row r="68" spans="1:20">
      <c r="E68" s="26" t="s">
        <v>16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</row>
    <row r="69" spans="1:20" hidden="1">
      <c r="E69" s="26" t="s">
        <v>55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</row>
    <row r="70" spans="1:20" hidden="1">
      <c r="E70" s="26" t="s">
        <v>80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</row>
    <row r="71" spans="1:20" hidden="1">
      <c r="E71" s="26" t="s">
        <v>82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</row>
    <row r="72" spans="1:20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1:20" ht="15">
      <c r="A73" s="25"/>
      <c r="B73" s="25"/>
      <c r="C73" s="25"/>
      <c r="D73" s="25"/>
      <c r="E73" s="36" t="s">
        <v>18</v>
      </c>
      <c r="F73" s="37">
        <v>68532</v>
      </c>
      <c r="G73" s="37">
        <v>25215</v>
      </c>
      <c r="H73" s="37">
        <v>81653</v>
      </c>
      <c r="I73" s="37">
        <v>45211</v>
      </c>
      <c r="J73" s="37">
        <v>48908</v>
      </c>
      <c r="K73" s="37">
        <v>23210</v>
      </c>
      <c r="L73" s="37">
        <v>61054</v>
      </c>
      <c r="M73" s="37">
        <v>46763</v>
      </c>
      <c r="N73" s="37">
        <v>39990</v>
      </c>
      <c r="O73" s="37">
        <v>42243</v>
      </c>
      <c r="P73" s="37">
        <v>28956</v>
      </c>
      <c r="Q73" s="37">
        <v>24922</v>
      </c>
      <c r="R73" s="37">
        <v>536657</v>
      </c>
      <c r="S73" s="36" t="s">
        <v>0</v>
      </c>
      <c r="T73" s="36" t="s">
        <v>0</v>
      </c>
    </row>
    <row r="74" spans="1:20" ht="15">
      <c r="A74" s="25"/>
      <c r="B74" s="25"/>
      <c r="C74" s="25"/>
      <c r="D74" s="25"/>
      <c r="E74" s="36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6"/>
      <c r="T74" s="36"/>
    </row>
    <row r="75" spans="1:20" ht="15" thickBot="1">
      <c r="A75" s="38"/>
      <c r="B75" s="38"/>
      <c r="C75" s="38"/>
      <c r="D75" s="38"/>
      <c r="E75" s="38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20" ht="15" thickTop="1">
      <c r="A76" s="101" t="s">
        <v>115</v>
      </c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20">
      <c r="A77" s="101"/>
      <c r="B77" s="26" t="s">
        <v>119</v>
      </c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20">
      <c r="A78" s="41"/>
      <c r="B78" s="26" t="s">
        <v>116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20">
      <c r="A79" s="41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20">
      <c r="A80" s="41" t="s">
        <v>105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1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1:18">
      <c r="A82" s="41" t="s">
        <v>71</v>
      </c>
      <c r="B82" s="41"/>
      <c r="C82" s="41"/>
      <c r="D82" s="41"/>
      <c r="E82" s="41"/>
      <c r="F82" s="54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1:18">
      <c r="A83" s="41" t="s">
        <v>72</v>
      </c>
      <c r="B83" s="41"/>
      <c r="C83" s="41"/>
      <c r="D83" s="41"/>
      <c r="E83" s="41"/>
      <c r="F83" s="54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1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1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1:18">
      <c r="A86" s="41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1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1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1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1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1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1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1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1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1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1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6:18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6:18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6:18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6:18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6:18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  <row r="388" spans="6:18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</row>
    <row r="389" spans="6:18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</row>
    <row r="390" spans="6:18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</row>
    <row r="391" spans="6:18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</row>
    <row r="392" spans="6:18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</row>
  </sheetData>
  <mergeCells count="4">
    <mergeCell ref="A1:S1"/>
    <mergeCell ref="A2:S2"/>
    <mergeCell ref="A3:S3"/>
    <mergeCell ref="A6:E6"/>
  </mergeCells>
  <printOptions horizontalCentered="1"/>
  <pageMargins left="0" right="0" top="0.94488188976377963" bottom="0.74803149606299213" header="0.31496062992125984" footer="0.31496062992125984"/>
  <pageSetup paperSize="9" scale="63" orientation="portrait" r:id="rId1"/>
  <headerFooter>
    <oddHeader>&amp;C&amp;"Arial,Bold"&amp;9BUREAU OF THE TREASURY&amp;"Arial,Regular"&amp;10
&amp;"Arial,Italic"&amp;9Statistical Data Analysis Division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B389"/>
  <sheetViews>
    <sheetView topLeftCell="A3" zoomScaleNormal="100" zoomScaleSheetLayoutView="85" workbookViewId="0">
      <pane xSplit="5" ySplit="4" topLeftCell="L9" activePane="bottomRight" state="frozen"/>
      <selection activeCell="A3" sqref="A3"/>
      <selection pane="topRight" activeCell="F3" sqref="F3"/>
      <selection pane="bottomLeft" activeCell="A7" sqref="A7"/>
      <selection pane="bottomRight" activeCell="P47" sqref="P47"/>
    </sheetView>
  </sheetViews>
  <sheetFormatPr defaultRowHeight="14.25"/>
  <cols>
    <col min="1" max="4" width="2.140625" style="26" customWidth="1"/>
    <col min="5" max="5" width="25.42578125" style="26" customWidth="1"/>
    <col min="6" max="18" width="11" style="26" customWidth="1"/>
    <col min="19" max="19" width="1.42578125" style="26" bestFit="1" customWidth="1"/>
    <col min="20" max="20" width="2.140625" style="26" customWidth="1"/>
    <col min="21" max="256" width="9.140625" style="26"/>
    <col min="257" max="260" width="2.140625" style="26" customWidth="1"/>
    <col min="261" max="261" width="25.42578125" style="26" customWidth="1"/>
    <col min="262" max="262" width="8" style="26" bestFit="1" customWidth="1"/>
    <col min="263" max="263" width="7" style="26" customWidth="1"/>
    <col min="264" max="264" width="8" style="26" bestFit="1" customWidth="1"/>
    <col min="265" max="265" width="7.7109375" style="26" customWidth="1"/>
    <col min="266" max="266" width="7.28515625" style="26" customWidth="1"/>
    <col min="267" max="268" width="7" style="26" customWidth="1"/>
    <col min="269" max="269" width="7.28515625" style="26" customWidth="1"/>
    <col min="270" max="270" width="8.140625" style="26" customWidth="1"/>
    <col min="271" max="273" width="7" style="26" customWidth="1"/>
    <col min="274" max="274" width="8" style="26" bestFit="1" customWidth="1"/>
    <col min="275" max="275" width="1.42578125" style="26" bestFit="1" customWidth="1"/>
    <col min="276" max="276" width="2.140625" style="26" customWidth="1"/>
    <col min="277" max="512" width="9.140625" style="26"/>
    <col min="513" max="516" width="2.140625" style="26" customWidth="1"/>
    <col min="517" max="517" width="25.42578125" style="26" customWidth="1"/>
    <col min="518" max="518" width="8" style="26" bestFit="1" customWidth="1"/>
    <col min="519" max="519" width="7" style="26" customWidth="1"/>
    <col min="520" max="520" width="8" style="26" bestFit="1" customWidth="1"/>
    <col min="521" max="521" width="7.7109375" style="26" customWidth="1"/>
    <col min="522" max="522" width="7.28515625" style="26" customWidth="1"/>
    <col min="523" max="524" width="7" style="26" customWidth="1"/>
    <col min="525" max="525" width="7.28515625" style="26" customWidth="1"/>
    <col min="526" max="526" width="8.140625" style="26" customWidth="1"/>
    <col min="527" max="529" width="7" style="26" customWidth="1"/>
    <col min="530" max="530" width="8" style="26" bestFit="1" customWidth="1"/>
    <col min="531" max="531" width="1.42578125" style="26" bestFit="1" customWidth="1"/>
    <col min="532" max="532" width="2.140625" style="26" customWidth="1"/>
    <col min="533" max="768" width="9.140625" style="26"/>
    <col min="769" max="772" width="2.140625" style="26" customWidth="1"/>
    <col min="773" max="773" width="25.42578125" style="26" customWidth="1"/>
    <col min="774" max="774" width="8" style="26" bestFit="1" customWidth="1"/>
    <col min="775" max="775" width="7" style="26" customWidth="1"/>
    <col min="776" max="776" width="8" style="26" bestFit="1" customWidth="1"/>
    <col min="777" max="777" width="7.7109375" style="26" customWidth="1"/>
    <col min="778" max="778" width="7.28515625" style="26" customWidth="1"/>
    <col min="779" max="780" width="7" style="26" customWidth="1"/>
    <col min="781" max="781" width="7.28515625" style="26" customWidth="1"/>
    <col min="782" max="782" width="8.140625" style="26" customWidth="1"/>
    <col min="783" max="785" width="7" style="26" customWidth="1"/>
    <col min="786" max="786" width="8" style="26" bestFit="1" customWidth="1"/>
    <col min="787" max="787" width="1.42578125" style="26" bestFit="1" customWidth="1"/>
    <col min="788" max="788" width="2.140625" style="26" customWidth="1"/>
    <col min="789" max="1024" width="9.140625" style="26"/>
    <col min="1025" max="1028" width="2.140625" style="26" customWidth="1"/>
    <col min="1029" max="1029" width="25.42578125" style="26" customWidth="1"/>
    <col min="1030" max="1030" width="8" style="26" bestFit="1" customWidth="1"/>
    <col min="1031" max="1031" width="7" style="26" customWidth="1"/>
    <col min="1032" max="1032" width="8" style="26" bestFit="1" customWidth="1"/>
    <col min="1033" max="1033" width="7.7109375" style="26" customWidth="1"/>
    <col min="1034" max="1034" width="7.28515625" style="26" customWidth="1"/>
    <col min="1035" max="1036" width="7" style="26" customWidth="1"/>
    <col min="1037" max="1037" width="7.28515625" style="26" customWidth="1"/>
    <col min="1038" max="1038" width="8.140625" style="26" customWidth="1"/>
    <col min="1039" max="1041" width="7" style="26" customWidth="1"/>
    <col min="1042" max="1042" width="8" style="26" bestFit="1" customWidth="1"/>
    <col min="1043" max="1043" width="1.42578125" style="26" bestFit="1" customWidth="1"/>
    <col min="1044" max="1044" width="2.140625" style="26" customWidth="1"/>
    <col min="1045" max="1280" width="9.140625" style="26"/>
    <col min="1281" max="1284" width="2.140625" style="26" customWidth="1"/>
    <col min="1285" max="1285" width="25.42578125" style="26" customWidth="1"/>
    <col min="1286" max="1286" width="8" style="26" bestFit="1" customWidth="1"/>
    <col min="1287" max="1287" width="7" style="26" customWidth="1"/>
    <col min="1288" max="1288" width="8" style="26" bestFit="1" customWidth="1"/>
    <col min="1289" max="1289" width="7.7109375" style="26" customWidth="1"/>
    <col min="1290" max="1290" width="7.28515625" style="26" customWidth="1"/>
    <col min="1291" max="1292" width="7" style="26" customWidth="1"/>
    <col min="1293" max="1293" width="7.28515625" style="26" customWidth="1"/>
    <col min="1294" max="1294" width="8.140625" style="26" customWidth="1"/>
    <col min="1295" max="1297" width="7" style="26" customWidth="1"/>
    <col min="1298" max="1298" width="8" style="26" bestFit="1" customWidth="1"/>
    <col min="1299" max="1299" width="1.42578125" style="26" bestFit="1" customWidth="1"/>
    <col min="1300" max="1300" width="2.140625" style="26" customWidth="1"/>
    <col min="1301" max="1536" width="9.140625" style="26"/>
    <col min="1537" max="1540" width="2.140625" style="26" customWidth="1"/>
    <col min="1541" max="1541" width="25.42578125" style="26" customWidth="1"/>
    <col min="1542" max="1542" width="8" style="26" bestFit="1" customWidth="1"/>
    <col min="1543" max="1543" width="7" style="26" customWidth="1"/>
    <col min="1544" max="1544" width="8" style="26" bestFit="1" customWidth="1"/>
    <col min="1545" max="1545" width="7.7109375" style="26" customWidth="1"/>
    <col min="1546" max="1546" width="7.28515625" style="26" customWidth="1"/>
    <col min="1547" max="1548" width="7" style="26" customWidth="1"/>
    <col min="1549" max="1549" width="7.28515625" style="26" customWidth="1"/>
    <col min="1550" max="1550" width="8.140625" style="26" customWidth="1"/>
    <col min="1551" max="1553" width="7" style="26" customWidth="1"/>
    <col min="1554" max="1554" width="8" style="26" bestFit="1" customWidth="1"/>
    <col min="1555" max="1555" width="1.42578125" style="26" bestFit="1" customWidth="1"/>
    <col min="1556" max="1556" width="2.140625" style="26" customWidth="1"/>
    <col min="1557" max="1792" width="9.140625" style="26"/>
    <col min="1793" max="1796" width="2.140625" style="26" customWidth="1"/>
    <col min="1797" max="1797" width="25.42578125" style="26" customWidth="1"/>
    <col min="1798" max="1798" width="8" style="26" bestFit="1" customWidth="1"/>
    <col min="1799" max="1799" width="7" style="26" customWidth="1"/>
    <col min="1800" max="1800" width="8" style="26" bestFit="1" customWidth="1"/>
    <col min="1801" max="1801" width="7.7109375" style="26" customWidth="1"/>
    <col min="1802" max="1802" width="7.28515625" style="26" customWidth="1"/>
    <col min="1803" max="1804" width="7" style="26" customWidth="1"/>
    <col min="1805" max="1805" width="7.28515625" style="26" customWidth="1"/>
    <col min="1806" max="1806" width="8.140625" style="26" customWidth="1"/>
    <col min="1807" max="1809" width="7" style="26" customWidth="1"/>
    <col min="1810" max="1810" width="8" style="26" bestFit="1" customWidth="1"/>
    <col min="1811" max="1811" width="1.42578125" style="26" bestFit="1" customWidth="1"/>
    <col min="1812" max="1812" width="2.140625" style="26" customWidth="1"/>
    <col min="1813" max="2048" width="9.140625" style="26"/>
    <col min="2049" max="2052" width="2.140625" style="26" customWidth="1"/>
    <col min="2053" max="2053" width="25.42578125" style="26" customWidth="1"/>
    <col min="2054" max="2054" width="8" style="26" bestFit="1" customWidth="1"/>
    <col min="2055" max="2055" width="7" style="26" customWidth="1"/>
    <col min="2056" max="2056" width="8" style="26" bestFit="1" customWidth="1"/>
    <col min="2057" max="2057" width="7.7109375" style="26" customWidth="1"/>
    <col min="2058" max="2058" width="7.28515625" style="26" customWidth="1"/>
    <col min="2059" max="2060" width="7" style="26" customWidth="1"/>
    <col min="2061" max="2061" width="7.28515625" style="26" customWidth="1"/>
    <col min="2062" max="2062" width="8.140625" style="26" customWidth="1"/>
    <col min="2063" max="2065" width="7" style="26" customWidth="1"/>
    <col min="2066" max="2066" width="8" style="26" bestFit="1" customWidth="1"/>
    <col min="2067" max="2067" width="1.42578125" style="26" bestFit="1" customWidth="1"/>
    <col min="2068" max="2068" width="2.140625" style="26" customWidth="1"/>
    <col min="2069" max="2304" width="9.140625" style="26"/>
    <col min="2305" max="2308" width="2.140625" style="26" customWidth="1"/>
    <col min="2309" max="2309" width="25.42578125" style="26" customWidth="1"/>
    <col min="2310" max="2310" width="8" style="26" bestFit="1" customWidth="1"/>
    <col min="2311" max="2311" width="7" style="26" customWidth="1"/>
    <col min="2312" max="2312" width="8" style="26" bestFit="1" customWidth="1"/>
    <col min="2313" max="2313" width="7.7109375" style="26" customWidth="1"/>
    <col min="2314" max="2314" width="7.28515625" style="26" customWidth="1"/>
    <col min="2315" max="2316" width="7" style="26" customWidth="1"/>
    <col min="2317" max="2317" width="7.28515625" style="26" customWidth="1"/>
    <col min="2318" max="2318" width="8.140625" style="26" customWidth="1"/>
    <col min="2319" max="2321" width="7" style="26" customWidth="1"/>
    <col min="2322" max="2322" width="8" style="26" bestFit="1" customWidth="1"/>
    <col min="2323" max="2323" width="1.42578125" style="26" bestFit="1" customWidth="1"/>
    <col min="2324" max="2324" width="2.140625" style="26" customWidth="1"/>
    <col min="2325" max="2560" width="9.140625" style="26"/>
    <col min="2561" max="2564" width="2.140625" style="26" customWidth="1"/>
    <col min="2565" max="2565" width="25.42578125" style="26" customWidth="1"/>
    <col min="2566" max="2566" width="8" style="26" bestFit="1" customWidth="1"/>
    <col min="2567" max="2567" width="7" style="26" customWidth="1"/>
    <col min="2568" max="2568" width="8" style="26" bestFit="1" customWidth="1"/>
    <col min="2569" max="2569" width="7.7109375" style="26" customWidth="1"/>
    <col min="2570" max="2570" width="7.28515625" style="26" customWidth="1"/>
    <col min="2571" max="2572" width="7" style="26" customWidth="1"/>
    <col min="2573" max="2573" width="7.28515625" style="26" customWidth="1"/>
    <col min="2574" max="2574" width="8.140625" style="26" customWidth="1"/>
    <col min="2575" max="2577" width="7" style="26" customWidth="1"/>
    <col min="2578" max="2578" width="8" style="26" bestFit="1" customWidth="1"/>
    <col min="2579" max="2579" width="1.42578125" style="26" bestFit="1" customWidth="1"/>
    <col min="2580" max="2580" width="2.140625" style="26" customWidth="1"/>
    <col min="2581" max="2816" width="9.140625" style="26"/>
    <col min="2817" max="2820" width="2.140625" style="26" customWidth="1"/>
    <col min="2821" max="2821" width="25.42578125" style="26" customWidth="1"/>
    <col min="2822" max="2822" width="8" style="26" bestFit="1" customWidth="1"/>
    <col min="2823" max="2823" width="7" style="26" customWidth="1"/>
    <col min="2824" max="2824" width="8" style="26" bestFit="1" customWidth="1"/>
    <col min="2825" max="2825" width="7.7109375" style="26" customWidth="1"/>
    <col min="2826" max="2826" width="7.28515625" style="26" customWidth="1"/>
    <col min="2827" max="2828" width="7" style="26" customWidth="1"/>
    <col min="2829" max="2829" width="7.28515625" style="26" customWidth="1"/>
    <col min="2830" max="2830" width="8.140625" style="26" customWidth="1"/>
    <col min="2831" max="2833" width="7" style="26" customWidth="1"/>
    <col min="2834" max="2834" width="8" style="26" bestFit="1" customWidth="1"/>
    <col min="2835" max="2835" width="1.42578125" style="26" bestFit="1" customWidth="1"/>
    <col min="2836" max="2836" width="2.140625" style="26" customWidth="1"/>
    <col min="2837" max="3072" width="9.140625" style="26"/>
    <col min="3073" max="3076" width="2.140625" style="26" customWidth="1"/>
    <col min="3077" max="3077" width="25.42578125" style="26" customWidth="1"/>
    <col min="3078" max="3078" width="8" style="26" bestFit="1" customWidth="1"/>
    <col min="3079" max="3079" width="7" style="26" customWidth="1"/>
    <col min="3080" max="3080" width="8" style="26" bestFit="1" customWidth="1"/>
    <col min="3081" max="3081" width="7.7109375" style="26" customWidth="1"/>
    <col min="3082" max="3082" width="7.28515625" style="26" customWidth="1"/>
    <col min="3083" max="3084" width="7" style="26" customWidth="1"/>
    <col min="3085" max="3085" width="7.28515625" style="26" customWidth="1"/>
    <col min="3086" max="3086" width="8.140625" style="26" customWidth="1"/>
    <col min="3087" max="3089" width="7" style="26" customWidth="1"/>
    <col min="3090" max="3090" width="8" style="26" bestFit="1" customWidth="1"/>
    <col min="3091" max="3091" width="1.42578125" style="26" bestFit="1" customWidth="1"/>
    <col min="3092" max="3092" width="2.140625" style="26" customWidth="1"/>
    <col min="3093" max="3328" width="9.140625" style="26"/>
    <col min="3329" max="3332" width="2.140625" style="26" customWidth="1"/>
    <col min="3333" max="3333" width="25.42578125" style="26" customWidth="1"/>
    <col min="3334" max="3334" width="8" style="26" bestFit="1" customWidth="1"/>
    <col min="3335" max="3335" width="7" style="26" customWidth="1"/>
    <col min="3336" max="3336" width="8" style="26" bestFit="1" customWidth="1"/>
    <col min="3337" max="3337" width="7.7109375" style="26" customWidth="1"/>
    <col min="3338" max="3338" width="7.28515625" style="26" customWidth="1"/>
    <col min="3339" max="3340" width="7" style="26" customWidth="1"/>
    <col min="3341" max="3341" width="7.28515625" style="26" customWidth="1"/>
    <col min="3342" max="3342" width="8.140625" style="26" customWidth="1"/>
    <col min="3343" max="3345" width="7" style="26" customWidth="1"/>
    <col min="3346" max="3346" width="8" style="26" bestFit="1" customWidth="1"/>
    <col min="3347" max="3347" width="1.42578125" style="26" bestFit="1" customWidth="1"/>
    <col min="3348" max="3348" width="2.140625" style="26" customWidth="1"/>
    <col min="3349" max="3584" width="9.140625" style="26"/>
    <col min="3585" max="3588" width="2.140625" style="26" customWidth="1"/>
    <col min="3589" max="3589" width="25.42578125" style="26" customWidth="1"/>
    <col min="3590" max="3590" width="8" style="26" bestFit="1" customWidth="1"/>
    <col min="3591" max="3591" width="7" style="26" customWidth="1"/>
    <col min="3592" max="3592" width="8" style="26" bestFit="1" customWidth="1"/>
    <col min="3593" max="3593" width="7.7109375" style="26" customWidth="1"/>
    <col min="3594" max="3594" width="7.28515625" style="26" customWidth="1"/>
    <col min="3595" max="3596" width="7" style="26" customWidth="1"/>
    <col min="3597" max="3597" width="7.28515625" style="26" customWidth="1"/>
    <col min="3598" max="3598" width="8.140625" style="26" customWidth="1"/>
    <col min="3599" max="3601" width="7" style="26" customWidth="1"/>
    <col min="3602" max="3602" width="8" style="26" bestFit="1" customWidth="1"/>
    <col min="3603" max="3603" width="1.42578125" style="26" bestFit="1" customWidth="1"/>
    <col min="3604" max="3604" width="2.140625" style="26" customWidth="1"/>
    <col min="3605" max="3840" width="9.140625" style="26"/>
    <col min="3841" max="3844" width="2.140625" style="26" customWidth="1"/>
    <col min="3845" max="3845" width="25.42578125" style="26" customWidth="1"/>
    <col min="3846" max="3846" width="8" style="26" bestFit="1" customWidth="1"/>
    <col min="3847" max="3847" width="7" style="26" customWidth="1"/>
    <col min="3848" max="3848" width="8" style="26" bestFit="1" customWidth="1"/>
    <col min="3849" max="3849" width="7.7109375" style="26" customWidth="1"/>
    <col min="3850" max="3850" width="7.28515625" style="26" customWidth="1"/>
    <col min="3851" max="3852" width="7" style="26" customWidth="1"/>
    <col min="3853" max="3853" width="7.28515625" style="26" customWidth="1"/>
    <col min="3854" max="3854" width="8.140625" style="26" customWidth="1"/>
    <col min="3855" max="3857" width="7" style="26" customWidth="1"/>
    <col min="3858" max="3858" width="8" style="26" bestFit="1" customWidth="1"/>
    <col min="3859" max="3859" width="1.42578125" style="26" bestFit="1" customWidth="1"/>
    <col min="3860" max="3860" width="2.140625" style="26" customWidth="1"/>
    <col min="3861" max="4096" width="9.140625" style="26"/>
    <col min="4097" max="4100" width="2.140625" style="26" customWidth="1"/>
    <col min="4101" max="4101" width="25.42578125" style="26" customWidth="1"/>
    <col min="4102" max="4102" width="8" style="26" bestFit="1" customWidth="1"/>
    <col min="4103" max="4103" width="7" style="26" customWidth="1"/>
    <col min="4104" max="4104" width="8" style="26" bestFit="1" customWidth="1"/>
    <col min="4105" max="4105" width="7.7109375" style="26" customWidth="1"/>
    <col min="4106" max="4106" width="7.28515625" style="26" customWidth="1"/>
    <col min="4107" max="4108" width="7" style="26" customWidth="1"/>
    <col min="4109" max="4109" width="7.28515625" style="26" customWidth="1"/>
    <col min="4110" max="4110" width="8.140625" style="26" customWidth="1"/>
    <col min="4111" max="4113" width="7" style="26" customWidth="1"/>
    <col min="4114" max="4114" width="8" style="26" bestFit="1" customWidth="1"/>
    <col min="4115" max="4115" width="1.42578125" style="26" bestFit="1" customWidth="1"/>
    <col min="4116" max="4116" width="2.140625" style="26" customWidth="1"/>
    <col min="4117" max="4352" width="9.140625" style="26"/>
    <col min="4353" max="4356" width="2.140625" style="26" customWidth="1"/>
    <col min="4357" max="4357" width="25.42578125" style="26" customWidth="1"/>
    <col min="4358" max="4358" width="8" style="26" bestFit="1" customWidth="1"/>
    <col min="4359" max="4359" width="7" style="26" customWidth="1"/>
    <col min="4360" max="4360" width="8" style="26" bestFit="1" customWidth="1"/>
    <col min="4361" max="4361" width="7.7109375" style="26" customWidth="1"/>
    <col min="4362" max="4362" width="7.28515625" style="26" customWidth="1"/>
    <col min="4363" max="4364" width="7" style="26" customWidth="1"/>
    <col min="4365" max="4365" width="7.28515625" style="26" customWidth="1"/>
    <col min="4366" max="4366" width="8.140625" style="26" customWidth="1"/>
    <col min="4367" max="4369" width="7" style="26" customWidth="1"/>
    <col min="4370" max="4370" width="8" style="26" bestFit="1" customWidth="1"/>
    <col min="4371" max="4371" width="1.42578125" style="26" bestFit="1" customWidth="1"/>
    <col min="4372" max="4372" width="2.140625" style="26" customWidth="1"/>
    <col min="4373" max="4608" width="9.140625" style="26"/>
    <col min="4609" max="4612" width="2.140625" style="26" customWidth="1"/>
    <col min="4613" max="4613" width="25.42578125" style="26" customWidth="1"/>
    <col min="4614" max="4614" width="8" style="26" bestFit="1" customWidth="1"/>
    <col min="4615" max="4615" width="7" style="26" customWidth="1"/>
    <col min="4616" max="4616" width="8" style="26" bestFit="1" customWidth="1"/>
    <col min="4617" max="4617" width="7.7109375" style="26" customWidth="1"/>
    <col min="4618" max="4618" width="7.28515625" style="26" customWidth="1"/>
    <col min="4619" max="4620" width="7" style="26" customWidth="1"/>
    <col min="4621" max="4621" width="7.28515625" style="26" customWidth="1"/>
    <col min="4622" max="4622" width="8.140625" style="26" customWidth="1"/>
    <col min="4623" max="4625" width="7" style="26" customWidth="1"/>
    <col min="4626" max="4626" width="8" style="26" bestFit="1" customWidth="1"/>
    <col min="4627" max="4627" width="1.42578125" style="26" bestFit="1" customWidth="1"/>
    <col min="4628" max="4628" width="2.140625" style="26" customWidth="1"/>
    <col min="4629" max="4864" width="9.140625" style="26"/>
    <col min="4865" max="4868" width="2.140625" style="26" customWidth="1"/>
    <col min="4869" max="4869" width="25.42578125" style="26" customWidth="1"/>
    <col min="4870" max="4870" width="8" style="26" bestFit="1" customWidth="1"/>
    <col min="4871" max="4871" width="7" style="26" customWidth="1"/>
    <col min="4872" max="4872" width="8" style="26" bestFit="1" customWidth="1"/>
    <col min="4873" max="4873" width="7.7109375" style="26" customWidth="1"/>
    <col min="4874" max="4874" width="7.28515625" style="26" customWidth="1"/>
    <col min="4875" max="4876" width="7" style="26" customWidth="1"/>
    <col min="4877" max="4877" width="7.28515625" style="26" customWidth="1"/>
    <col min="4878" max="4878" width="8.140625" style="26" customWidth="1"/>
    <col min="4879" max="4881" width="7" style="26" customWidth="1"/>
    <col min="4882" max="4882" width="8" style="26" bestFit="1" customWidth="1"/>
    <col min="4883" max="4883" width="1.42578125" style="26" bestFit="1" customWidth="1"/>
    <col min="4884" max="4884" width="2.140625" style="26" customWidth="1"/>
    <col min="4885" max="5120" width="9.140625" style="26"/>
    <col min="5121" max="5124" width="2.140625" style="26" customWidth="1"/>
    <col min="5125" max="5125" width="25.42578125" style="26" customWidth="1"/>
    <col min="5126" max="5126" width="8" style="26" bestFit="1" customWidth="1"/>
    <col min="5127" max="5127" width="7" style="26" customWidth="1"/>
    <col min="5128" max="5128" width="8" style="26" bestFit="1" customWidth="1"/>
    <col min="5129" max="5129" width="7.7109375" style="26" customWidth="1"/>
    <col min="5130" max="5130" width="7.28515625" style="26" customWidth="1"/>
    <col min="5131" max="5132" width="7" style="26" customWidth="1"/>
    <col min="5133" max="5133" width="7.28515625" style="26" customWidth="1"/>
    <col min="5134" max="5134" width="8.140625" style="26" customWidth="1"/>
    <col min="5135" max="5137" width="7" style="26" customWidth="1"/>
    <col min="5138" max="5138" width="8" style="26" bestFit="1" customWidth="1"/>
    <col min="5139" max="5139" width="1.42578125" style="26" bestFit="1" customWidth="1"/>
    <col min="5140" max="5140" width="2.140625" style="26" customWidth="1"/>
    <col min="5141" max="5376" width="9.140625" style="26"/>
    <col min="5377" max="5380" width="2.140625" style="26" customWidth="1"/>
    <col min="5381" max="5381" width="25.42578125" style="26" customWidth="1"/>
    <col min="5382" max="5382" width="8" style="26" bestFit="1" customWidth="1"/>
    <col min="5383" max="5383" width="7" style="26" customWidth="1"/>
    <col min="5384" max="5384" width="8" style="26" bestFit="1" customWidth="1"/>
    <col min="5385" max="5385" width="7.7109375" style="26" customWidth="1"/>
    <col min="5386" max="5386" width="7.28515625" style="26" customWidth="1"/>
    <col min="5387" max="5388" width="7" style="26" customWidth="1"/>
    <col min="5389" max="5389" width="7.28515625" style="26" customWidth="1"/>
    <col min="5390" max="5390" width="8.140625" style="26" customWidth="1"/>
    <col min="5391" max="5393" width="7" style="26" customWidth="1"/>
    <col min="5394" max="5394" width="8" style="26" bestFit="1" customWidth="1"/>
    <col min="5395" max="5395" width="1.42578125" style="26" bestFit="1" customWidth="1"/>
    <col min="5396" max="5396" width="2.140625" style="26" customWidth="1"/>
    <col min="5397" max="5632" width="9.140625" style="26"/>
    <col min="5633" max="5636" width="2.140625" style="26" customWidth="1"/>
    <col min="5637" max="5637" width="25.42578125" style="26" customWidth="1"/>
    <col min="5638" max="5638" width="8" style="26" bestFit="1" customWidth="1"/>
    <col min="5639" max="5639" width="7" style="26" customWidth="1"/>
    <col min="5640" max="5640" width="8" style="26" bestFit="1" customWidth="1"/>
    <col min="5641" max="5641" width="7.7109375" style="26" customWidth="1"/>
    <col min="5642" max="5642" width="7.28515625" style="26" customWidth="1"/>
    <col min="5643" max="5644" width="7" style="26" customWidth="1"/>
    <col min="5645" max="5645" width="7.28515625" style="26" customWidth="1"/>
    <col min="5646" max="5646" width="8.140625" style="26" customWidth="1"/>
    <col min="5647" max="5649" width="7" style="26" customWidth="1"/>
    <col min="5650" max="5650" width="8" style="26" bestFit="1" customWidth="1"/>
    <col min="5651" max="5651" width="1.42578125" style="26" bestFit="1" customWidth="1"/>
    <col min="5652" max="5652" width="2.140625" style="26" customWidth="1"/>
    <col min="5653" max="5888" width="9.140625" style="26"/>
    <col min="5889" max="5892" width="2.140625" style="26" customWidth="1"/>
    <col min="5893" max="5893" width="25.42578125" style="26" customWidth="1"/>
    <col min="5894" max="5894" width="8" style="26" bestFit="1" customWidth="1"/>
    <col min="5895" max="5895" width="7" style="26" customWidth="1"/>
    <col min="5896" max="5896" width="8" style="26" bestFit="1" customWidth="1"/>
    <col min="5897" max="5897" width="7.7109375" style="26" customWidth="1"/>
    <col min="5898" max="5898" width="7.28515625" style="26" customWidth="1"/>
    <col min="5899" max="5900" width="7" style="26" customWidth="1"/>
    <col min="5901" max="5901" width="7.28515625" style="26" customWidth="1"/>
    <col min="5902" max="5902" width="8.140625" style="26" customWidth="1"/>
    <col min="5903" max="5905" width="7" style="26" customWidth="1"/>
    <col min="5906" max="5906" width="8" style="26" bestFit="1" customWidth="1"/>
    <col min="5907" max="5907" width="1.42578125" style="26" bestFit="1" customWidth="1"/>
    <col min="5908" max="5908" width="2.140625" style="26" customWidth="1"/>
    <col min="5909" max="6144" width="9.140625" style="26"/>
    <col min="6145" max="6148" width="2.140625" style="26" customWidth="1"/>
    <col min="6149" max="6149" width="25.42578125" style="26" customWidth="1"/>
    <col min="6150" max="6150" width="8" style="26" bestFit="1" customWidth="1"/>
    <col min="6151" max="6151" width="7" style="26" customWidth="1"/>
    <col min="6152" max="6152" width="8" style="26" bestFit="1" customWidth="1"/>
    <col min="6153" max="6153" width="7.7109375" style="26" customWidth="1"/>
    <col min="6154" max="6154" width="7.28515625" style="26" customWidth="1"/>
    <col min="6155" max="6156" width="7" style="26" customWidth="1"/>
    <col min="6157" max="6157" width="7.28515625" style="26" customWidth="1"/>
    <col min="6158" max="6158" width="8.140625" style="26" customWidth="1"/>
    <col min="6159" max="6161" width="7" style="26" customWidth="1"/>
    <col min="6162" max="6162" width="8" style="26" bestFit="1" customWidth="1"/>
    <col min="6163" max="6163" width="1.42578125" style="26" bestFit="1" customWidth="1"/>
    <col min="6164" max="6164" width="2.140625" style="26" customWidth="1"/>
    <col min="6165" max="6400" width="9.140625" style="26"/>
    <col min="6401" max="6404" width="2.140625" style="26" customWidth="1"/>
    <col min="6405" max="6405" width="25.42578125" style="26" customWidth="1"/>
    <col min="6406" max="6406" width="8" style="26" bestFit="1" customWidth="1"/>
    <col min="6407" max="6407" width="7" style="26" customWidth="1"/>
    <col min="6408" max="6408" width="8" style="26" bestFit="1" customWidth="1"/>
    <col min="6409" max="6409" width="7.7109375" style="26" customWidth="1"/>
    <col min="6410" max="6410" width="7.28515625" style="26" customWidth="1"/>
    <col min="6411" max="6412" width="7" style="26" customWidth="1"/>
    <col min="6413" max="6413" width="7.28515625" style="26" customWidth="1"/>
    <col min="6414" max="6414" width="8.140625" style="26" customWidth="1"/>
    <col min="6415" max="6417" width="7" style="26" customWidth="1"/>
    <col min="6418" max="6418" width="8" style="26" bestFit="1" customWidth="1"/>
    <col min="6419" max="6419" width="1.42578125" style="26" bestFit="1" customWidth="1"/>
    <col min="6420" max="6420" width="2.140625" style="26" customWidth="1"/>
    <col min="6421" max="6656" width="9.140625" style="26"/>
    <col min="6657" max="6660" width="2.140625" style="26" customWidth="1"/>
    <col min="6661" max="6661" width="25.42578125" style="26" customWidth="1"/>
    <col min="6662" max="6662" width="8" style="26" bestFit="1" customWidth="1"/>
    <col min="6663" max="6663" width="7" style="26" customWidth="1"/>
    <col min="6664" max="6664" width="8" style="26" bestFit="1" customWidth="1"/>
    <col min="6665" max="6665" width="7.7109375" style="26" customWidth="1"/>
    <col min="6666" max="6666" width="7.28515625" style="26" customWidth="1"/>
    <col min="6667" max="6668" width="7" style="26" customWidth="1"/>
    <col min="6669" max="6669" width="7.28515625" style="26" customWidth="1"/>
    <col min="6670" max="6670" width="8.140625" style="26" customWidth="1"/>
    <col min="6671" max="6673" width="7" style="26" customWidth="1"/>
    <col min="6674" max="6674" width="8" style="26" bestFit="1" customWidth="1"/>
    <col min="6675" max="6675" width="1.42578125" style="26" bestFit="1" customWidth="1"/>
    <col min="6676" max="6676" width="2.140625" style="26" customWidth="1"/>
    <col min="6677" max="6912" width="9.140625" style="26"/>
    <col min="6913" max="6916" width="2.140625" style="26" customWidth="1"/>
    <col min="6917" max="6917" width="25.42578125" style="26" customWidth="1"/>
    <col min="6918" max="6918" width="8" style="26" bestFit="1" customWidth="1"/>
    <col min="6919" max="6919" width="7" style="26" customWidth="1"/>
    <col min="6920" max="6920" width="8" style="26" bestFit="1" customWidth="1"/>
    <col min="6921" max="6921" width="7.7109375" style="26" customWidth="1"/>
    <col min="6922" max="6922" width="7.28515625" style="26" customWidth="1"/>
    <col min="6923" max="6924" width="7" style="26" customWidth="1"/>
    <col min="6925" max="6925" width="7.28515625" style="26" customWidth="1"/>
    <col min="6926" max="6926" width="8.140625" style="26" customWidth="1"/>
    <col min="6927" max="6929" width="7" style="26" customWidth="1"/>
    <col min="6930" max="6930" width="8" style="26" bestFit="1" customWidth="1"/>
    <col min="6931" max="6931" width="1.42578125" style="26" bestFit="1" customWidth="1"/>
    <col min="6932" max="6932" width="2.140625" style="26" customWidth="1"/>
    <col min="6933" max="7168" width="9.140625" style="26"/>
    <col min="7169" max="7172" width="2.140625" style="26" customWidth="1"/>
    <col min="7173" max="7173" width="25.42578125" style="26" customWidth="1"/>
    <col min="7174" max="7174" width="8" style="26" bestFit="1" customWidth="1"/>
    <col min="7175" max="7175" width="7" style="26" customWidth="1"/>
    <col min="7176" max="7176" width="8" style="26" bestFit="1" customWidth="1"/>
    <col min="7177" max="7177" width="7.7109375" style="26" customWidth="1"/>
    <col min="7178" max="7178" width="7.28515625" style="26" customWidth="1"/>
    <col min="7179" max="7180" width="7" style="26" customWidth="1"/>
    <col min="7181" max="7181" width="7.28515625" style="26" customWidth="1"/>
    <col min="7182" max="7182" width="8.140625" style="26" customWidth="1"/>
    <col min="7183" max="7185" width="7" style="26" customWidth="1"/>
    <col min="7186" max="7186" width="8" style="26" bestFit="1" customWidth="1"/>
    <col min="7187" max="7187" width="1.42578125" style="26" bestFit="1" customWidth="1"/>
    <col min="7188" max="7188" width="2.140625" style="26" customWidth="1"/>
    <col min="7189" max="7424" width="9.140625" style="26"/>
    <col min="7425" max="7428" width="2.140625" style="26" customWidth="1"/>
    <col min="7429" max="7429" width="25.42578125" style="26" customWidth="1"/>
    <col min="7430" max="7430" width="8" style="26" bestFit="1" customWidth="1"/>
    <col min="7431" max="7431" width="7" style="26" customWidth="1"/>
    <col min="7432" max="7432" width="8" style="26" bestFit="1" customWidth="1"/>
    <col min="7433" max="7433" width="7.7109375" style="26" customWidth="1"/>
    <col min="7434" max="7434" width="7.28515625" style="26" customWidth="1"/>
    <col min="7435" max="7436" width="7" style="26" customWidth="1"/>
    <col min="7437" max="7437" width="7.28515625" style="26" customWidth="1"/>
    <col min="7438" max="7438" width="8.140625" style="26" customWidth="1"/>
    <col min="7439" max="7441" width="7" style="26" customWidth="1"/>
    <col min="7442" max="7442" width="8" style="26" bestFit="1" customWidth="1"/>
    <col min="7443" max="7443" width="1.42578125" style="26" bestFit="1" customWidth="1"/>
    <col min="7444" max="7444" width="2.140625" style="26" customWidth="1"/>
    <col min="7445" max="7680" width="9.140625" style="26"/>
    <col min="7681" max="7684" width="2.140625" style="26" customWidth="1"/>
    <col min="7685" max="7685" width="25.42578125" style="26" customWidth="1"/>
    <col min="7686" max="7686" width="8" style="26" bestFit="1" customWidth="1"/>
    <col min="7687" max="7687" width="7" style="26" customWidth="1"/>
    <col min="7688" max="7688" width="8" style="26" bestFit="1" customWidth="1"/>
    <col min="7689" max="7689" width="7.7109375" style="26" customWidth="1"/>
    <col min="7690" max="7690" width="7.28515625" style="26" customWidth="1"/>
    <col min="7691" max="7692" width="7" style="26" customWidth="1"/>
    <col min="7693" max="7693" width="7.28515625" style="26" customWidth="1"/>
    <col min="7694" max="7694" width="8.140625" style="26" customWidth="1"/>
    <col min="7695" max="7697" width="7" style="26" customWidth="1"/>
    <col min="7698" max="7698" width="8" style="26" bestFit="1" customWidth="1"/>
    <col min="7699" max="7699" width="1.42578125" style="26" bestFit="1" customWidth="1"/>
    <col min="7700" max="7700" width="2.140625" style="26" customWidth="1"/>
    <col min="7701" max="7936" width="9.140625" style="26"/>
    <col min="7937" max="7940" width="2.140625" style="26" customWidth="1"/>
    <col min="7941" max="7941" width="25.42578125" style="26" customWidth="1"/>
    <col min="7942" max="7942" width="8" style="26" bestFit="1" customWidth="1"/>
    <col min="7943" max="7943" width="7" style="26" customWidth="1"/>
    <col min="7944" max="7944" width="8" style="26" bestFit="1" customWidth="1"/>
    <col min="7945" max="7945" width="7.7109375" style="26" customWidth="1"/>
    <col min="7946" max="7946" width="7.28515625" style="26" customWidth="1"/>
    <col min="7947" max="7948" width="7" style="26" customWidth="1"/>
    <col min="7949" max="7949" width="7.28515625" style="26" customWidth="1"/>
    <col min="7950" max="7950" width="8.140625" style="26" customWidth="1"/>
    <col min="7951" max="7953" width="7" style="26" customWidth="1"/>
    <col min="7954" max="7954" width="8" style="26" bestFit="1" customWidth="1"/>
    <col min="7955" max="7955" width="1.42578125" style="26" bestFit="1" customWidth="1"/>
    <col min="7956" max="7956" width="2.140625" style="26" customWidth="1"/>
    <col min="7957" max="8192" width="9.140625" style="26"/>
    <col min="8193" max="8196" width="2.140625" style="26" customWidth="1"/>
    <col min="8197" max="8197" width="25.42578125" style="26" customWidth="1"/>
    <col min="8198" max="8198" width="8" style="26" bestFit="1" customWidth="1"/>
    <col min="8199" max="8199" width="7" style="26" customWidth="1"/>
    <col min="8200" max="8200" width="8" style="26" bestFit="1" customWidth="1"/>
    <col min="8201" max="8201" width="7.7109375" style="26" customWidth="1"/>
    <col min="8202" max="8202" width="7.28515625" style="26" customWidth="1"/>
    <col min="8203" max="8204" width="7" style="26" customWidth="1"/>
    <col min="8205" max="8205" width="7.28515625" style="26" customWidth="1"/>
    <col min="8206" max="8206" width="8.140625" style="26" customWidth="1"/>
    <col min="8207" max="8209" width="7" style="26" customWidth="1"/>
    <col min="8210" max="8210" width="8" style="26" bestFit="1" customWidth="1"/>
    <col min="8211" max="8211" width="1.42578125" style="26" bestFit="1" customWidth="1"/>
    <col min="8212" max="8212" width="2.140625" style="26" customWidth="1"/>
    <col min="8213" max="8448" width="9.140625" style="26"/>
    <col min="8449" max="8452" width="2.140625" style="26" customWidth="1"/>
    <col min="8453" max="8453" width="25.42578125" style="26" customWidth="1"/>
    <col min="8454" max="8454" width="8" style="26" bestFit="1" customWidth="1"/>
    <col min="8455" max="8455" width="7" style="26" customWidth="1"/>
    <col min="8456" max="8456" width="8" style="26" bestFit="1" customWidth="1"/>
    <col min="8457" max="8457" width="7.7109375" style="26" customWidth="1"/>
    <col min="8458" max="8458" width="7.28515625" style="26" customWidth="1"/>
    <col min="8459" max="8460" width="7" style="26" customWidth="1"/>
    <col min="8461" max="8461" width="7.28515625" style="26" customWidth="1"/>
    <col min="8462" max="8462" width="8.140625" style="26" customWidth="1"/>
    <col min="8463" max="8465" width="7" style="26" customWidth="1"/>
    <col min="8466" max="8466" width="8" style="26" bestFit="1" customWidth="1"/>
    <col min="8467" max="8467" width="1.42578125" style="26" bestFit="1" customWidth="1"/>
    <col min="8468" max="8468" width="2.140625" style="26" customWidth="1"/>
    <col min="8469" max="8704" width="9.140625" style="26"/>
    <col min="8705" max="8708" width="2.140625" style="26" customWidth="1"/>
    <col min="8709" max="8709" width="25.42578125" style="26" customWidth="1"/>
    <col min="8710" max="8710" width="8" style="26" bestFit="1" customWidth="1"/>
    <col min="8711" max="8711" width="7" style="26" customWidth="1"/>
    <col min="8712" max="8712" width="8" style="26" bestFit="1" customWidth="1"/>
    <col min="8713" max="8713" width="7.7109375" style="26" customWidth="1"/>
    <col min="8714" max="8714" width="7.28515625" style="26" customWidth="1"/>
    <col min="8715" max="8716" width="7" style="26" customWidth="1"/>
    <col min="8717" max="8717" width="7.28515625" style="26" customWidth="1"/>
    <col min="8718" max="8718" width="8.140625" style="26" customWidth="1"/>
    <col min="8719" max="8721" width="7" style="26" customWidth="1"/>
    <col min="8722" max="8722" width="8" style="26" bestFit="1" customWidth="1"/>
    <col min="8723" max="8723" width="1.42578125" style="26" bestFit="1" customWidth="1"/>
    <col min="8724" max="8724" width="2.140625" style="26" customWidth="1"/>
    <col min="8725" max="8960" width="9.140625" style="26"/>
    <col min="8961" max="8964" width="2.140625" style="26" customWidth="1"/>
    <col min="8965" max="8965" width="25.42578125" style="26" customWidth="1"/>
    <col min="8966" max="8966" width="8" style="26" bestFit="1" customWidth="1"/>
    <col min="8967" max="8967" width="7" style="26" customWidth="1"/>
    <col min="8968" max="8968" width="8" style="26" bestFit="1" customWidth="1"/>
    <col min="8969" max="8969" width="7.7109375" style="26" customWidth="1"/>
    <col min="8970" max="8970" width="7.28515625" style="26" customWidth="1"/>
    <col min="8971" max="8972" width="7" style="26" customWidth="1"/>
    <col min="8973" max="8973" width="7.28515625" style="26" customWidth="1"/>
    <col min="8974" max="8974" width="8.140625" style="26" customWidth="1"/>
    <col min="8975" max="8977" width="7" style="26" customWidth="1"/>
    <col min="8978" max="8978" width="8" style="26" bestFit="1" customWidth="1"/>
    <col min="8979" max="8979" width="1.42578125" style="26" bestFit="1" customWidth="1"/>
    <col min="8980" max="8980" width="2.140625" style="26" customWidth="1"/>
    <col min="8981" max="9216" width="9.140625" style="26"/>
    <col min="9217" max="9220" width="2.140625" style="26" customWidth="1"/>
    <col min="9221" max="9221" width="25.42578125" style="26" customWidth="1"/>
    <col min="9222" max="9222" width="8" style="26" bestFit="1" customWidth="1"/>
    <col min="9223" max="9223" width="7" style="26" customWidth="1"/>
    <col min="9224" max="9224" width="8" style="26" bestFit="1" customWidth="1"/>
    <col min="9225" max="9225" width="7.7109375" style="26" customWidth="1"/>
    <col min="9226" max="9226" width="7.28515625" style="26" customWidth="1"/>
    <col min="9227" max="9228" width="7" style="26" customWidth="1"/>
    <col min="9229" max="9229" width="7.28515625" style="26" customWidth="1"/>
    <col min="9230" max="9230" width="8.140625" style="26" customWidth="1"/>
    <col min="9231" max="9233" width="7" style="26" customWidth="1"/>
    <col min="9234" max="9234" width="8" style="26" bestFit="1" customWidth="1"/>
    <col min="9235" max="9235" width="1.42578125" style="26" bestFit="1" customWidth="1"/>
    <col min="9236" max="9236" width="2.140625" style="26" customWidth="1"/>
    <col min="9237" max="9472" width="9.140625" style="26"/>
    <col min="9473" max="9476" width="2.140625" style="26" customWidth="1"/>
    <col min="9477" max="9477" width="25.42578125" style="26" customWidth="1"/>
    <col min="9478" max="9478" width="8" style="26" bestFit="1" customWidth="1"/>
    <col min="9479" max="9479" width="7" style="26" customWidth="1"/>
    <col min="9480" max="9480" width="8" style="26" bestFit="1" customWidth="1"/>
    <col min="9481" max="9481" width="7.7109375" style="26" customWidth="1"/>
    <col min="9482" max="9482" width="7.28515625" style="26" customWidth="1"/>
    <col min="9483" max="9484" width="7" style="26" customWidth="1"/>
    <col min="9485" max="9485" width="7.28515625" style="26" customWidth="1"/>
    <col min="9486" max="9486" width="8.140625" style="26" customWidth="1"/>
    <col min="9487" max="9489" width="7" style="26" customWidth="1"/>
    <col min="9490" max="9490" width="8" style="26" bestFit="1" customWidth="1"/>
    <col min="9491" max="9491" width="1.42578125" style="26" bestFit="1" customWidth="1"/>
    <col min="9492" max="9492" width="2.140625" style="26" customWidth="1"/>
    <col min="9493" max="9728" width="9.140625" style="26"/>
    <col min="9729" max="9732" width="2.140625" style="26" customWidth="1"/>
    <col min="9733" max="9733" width="25.42578125" style="26" customWidth="1"/>
    <col min="9734" max="9734" width="8" style="26" bestFit="1" customWidth="1"/>
    <col min="9735" max="9735" width="7" style="26" customWidth="1"/>
    <col min="9736" max="9736" width="8" style="26" bestFit="1" customWidth="1"/>
    <col min="9737" max="9737" width="7.7109375" style="26" customWidth="1"/>
    <col min="9738" max="9738" width="7.28515625" style="26" customWidth="1"/>
    <col min="9739" max="9740" width="7" style="26" customWidth="1"/>
    <col min="9741" max="9741" width="7.28515625" style="26" customWidth="1"/>
    <col min="9742" max="9742" width="8.140625" style="26" customWidth="1"/>
    <col min="9743" max="9745" width="7" style="26" customWidth="1"/>
    <col min="9746" max="9746" width="8" style="26" bestFit="1" customWidth="1"/>
    <col min="9747" max="9747" width="1.42578125" style="26" bestFit="1" customWidth="1"/>
    <col min="9748" max="9748" width="2.140625" style="26" customWidth="1"/>
    <col min="9749" max="9984" width="9.140625" style="26"/>
    <col min="9985" max="9988" width="2.140625" style="26" customWidth="1"/>
    <col min="9989" max="9989" width="25.42578125" style="26" customWidth="1"/>
    <col min="9990" max="9990" width="8" style="26" bestFit="1" customWidth="1"/>
    <col min="9991" max="9991" width="7" style="26" customWidth="1"/>
    <col min="9992" max="9992" width="8" style="26" bestFit="1" customWidth="1"/>
    <col min="9993" max="9993" width="7.7109375" style="26" customWidth="1"/>
    <col min="9994" max="9994" width="7.28515625" style="26" customWidth="1"/>
    <col min="9995" max="9996" width="7" style="26" customWidth="1"/>
    <col min="9997" max="9997" width="7.28515625" style="26" customWidth="1"/>
    <col min="9998" max="9998" width="8.140625" style="26" customWidth="1"/>
    <col min="9999" max="10001" width="7" style="26" customWidth="1"/>
    <col min="10002" max="10002" width="8" style="26" bestFit="1" customWidth="1"/>
    <col min="10003" max="10003" width="1.42578125" style="26" bestFit="1" customWidth="1"/>
    <col min="10004" max="10004" width="2.140625" style="26" customWidth="1"/>
    <col min="10005" max="10240" width="9.140625" style="26"/>
    <col min="10241" max="10244" width="2.140625" style="26" customWidth="1"/>
    <col min="10245" max="10245" width="25.42578125" style="26" customWidth="1"/>
    <col min="10246" max="10246" width="8" style="26" bestFit="1" customWidth="1"/>
    <col min="10247" max="10247" width="7" style="26" customWidth="1"/>
    <col min="10248" max="10248" width="8" style="26" bestFit="1" customWidth="1"/>
    <col min="10249" max="10249" width="7.7109375" style="26" customWidth="1"/>
    <col min="10250" max="10250" width="7.28515625" style="26" customWidth="1"/>
    <col min="10251" max="10252" width="7" style="26" customWidth="1"/>
    <col min="10253" max="10253" width="7.28515625" style="26" customWidth="1"/>
    <col min="10254" max="10254" width="8.140625" style="26" customWidth="1"/>
    <col min="10255" max="10257" width="7" style="26" customWidth="1"/>
    <col min="10258" max="10258" width="8" style="26" bestFit="1" customWidth="1"/>
    <col min="10259" max="10259" width="1.42578125" style="26" bestFit="1" customWidth="1"/>
    <col min="10260" max="10260" width="2.140625" style="26" customWidth="1"/>
    <col min="10261" max="10496" width="9.140625" style="26"/>
    <col min="10497" max="10500" width="2.140625" style="26" customWidth="1"/>
    <col min="10501" max="10501" width="25.42578125" style="26" customWidth="1"/>
    <col min="10502" max="10502" width="8" style="26" bestFit="1" customWidth="1"/>
    <col min="10503" max="10503" width="7" style="26" customWidth="1"/>
    <col min="10504" max="10504" width="8" style="26" bestFit="1" customWidth="1"/>
    <col min="10505" max="10505" width="7.7109375" style="26" customWidth="1"/>
    <col min="10506" max="10506" width="7.28515625" style="26" customWidth="1"/>
    <col min="10507" max="10508" width="7" style="26" customWidth="1"/>
    <col min="10509" max="10509" width="7.28515625" style="26" customWidth="1"/>
    <col min="10510" max="10510" width="8.140625" style="26" customWidth="1"/>
    <col min="10511" max="10513" width="7" style="26" customWidth="1"/>
    <col min="10514" max="10514" width="8" style="26" bestFit="1" customWidth="1"/>
    <col min="10515" max="10515" width="1.42578125" style="26" bestFit="1" customWidth="1"/>
    <col min="10516" max="10516" width="2.140625" style="26" customWidth="1"/>
    <col min="10517" max="10752" width="9.140625" style="26"/>
    <col min="10753" max="10756" width="2.140625" style="26" customWidth="1"/>
    <col min="10757" max="10757" width="25.42578125" style="26" customWidth="1"/>
    <col min="10758" max="10758" width="8" style="26" bestFit="1" customWidth="1"/>
    <col min="10759" max="10759" width="7" style="26" customWidth="1"/>
    <col min="10760" max="10760" width="8" style="26" bestFit="1" customWidth="1"/>
    <col min="10761" max="10761" width="7.7109375" style="26" customWidth="1"/>
    <col min="10762" max="10762" width="7.28515625" style="26" customWidth="1"/>
    <col min="10763" max="10764" width="7" style="26" customWidth="1"/>
    <col min="10765" max="10765" width="7.28515625" style="26" customWidth="1"/>
    <col min="10766" max="10766" width="8.140625" style="26" customWidth="1"/>
    <col min="10767" max="10769" width="7" style="26" customWidth="1"/>
    <col min="10770" max="10770" width="8" style="26" bestFit="1" customWidth="1"/>
    <col min="10771" max="10771" width="1.42578125" style="26" bestFit="1" customWidth="1"/>
    <col min="10772" max="10772" width="2.140625" style="26" customWidth="1"/>
    <col min="10773" max="11008" width="9.140625" style="26"/>
    <col min="11009" max="11012" width="2.140625" style="26" customWidth="1"/>
    <col min="11013" max="11013" width="25.42578125" style="26" customWidth="1"/>
    <col min="11014" max="11014" width="8" style="26" bestFit="1" customWidth="1"/>
    <col min="11015" max="11015" width="7" style="26" customWidth="1"/>
    <col min="11016" max="11016" width="8" style="26" bestFit="1" customWidth="1"/>
    <col min="11017" max="11017" width="7.7109375" style="26" customWidth="1"/>
    <col min="11018" max="11018" width="7.28515625" style="26" customWidth="1"/>
    <col min="11019" max="11020" width="7" style="26" customWidth="1"/>
    <col min="11021" max="11021" width="7.28515625" style="26" customWidth="1"/>
    <col min="11022" max="11022" width="8.140625" style="26" customWidth="1"/>
    <col min="11023" max="11025" width="7" style="26" customWidth="1"/>
    <col min="11026" max="11026" width="8" style="26" bestFit="1" customWidth="1"/>
    <col min="11027" max="11027" width="1.42578125" style="26" bestFit="1" customWidth="1"/>
    <col min="11028" max="11028" width="2.140625" style="26" customWidth="1"/>
    <col min="11029" max="11264" width="9.140625" style="26"/>
    <col min="11265" max="11268" width="2.140625" style="26" customWidth="1"/>
    <col min="11269" max="11269" width="25.42578125" style="26" customWidth="1"/>
    <col min="11270" max="11270" width="8" style="26" bestFit="1" customWidth="1"/>
    <col min="11271" max="11271" width="7" style="26" customWidth="1"/>
    <col min="11272" max="11272" width="8" style="26" bestFit="1" customWidth="1"/>
    <col min="11273" max="11273" width="7.7109375" style="26" customWidth="1"/>
    <col min="11274" max="11274" width="7.28515625" style="26" customWidth="1"/>
    <col min="11275" max="11276" width="7" style="26" customWidth="1"/>
    <col min="11277" max="11277" width="7.28515625" style="26" customWidth="1"/>
    <col min="11278" max="11278" width="8.140625" style="26" customWidth="1"/>
    <col min="11279" max="11281" width="7" style="26" customWidth="1"/>
    <col min="11282" max="11282" width="8" style="26" bestFit="1" customWidth="1"/>
    <col min="11283" max="11283" width="1.42578125" style="26" bestFit="1" customWidth="1"/>
    <col min="11284" max="11284" width="2.140625" style="26" customWidth="1"/>
    <col min="11285" max="11520" width="9.140625" style="26"/>
    <col min="11521" max="11524" width="2.140625" style="26" customWidth="1"/>
    <col min="11525" max="11525" width="25.42578125" style="26" customWidth="1"/>
    <col min="11526" max="11526" width="8" style="26" bestFit="1" customWidth="1"/>
    <col min="11527" max="11527" width="7" style="26" customWidth="1"/>
    <col min="11528" max="11528" width="8" style="26" bestFit="1" customWidth="1"/>
    <col min="11529" max="11529" width="7.7109375" style="26" customWidth="1"/>
    <col min="11530" max="11530" width="7.28515625" style="26" customWidth="1"/>
    <col min="11531" max="11532" width="7" style="26" customWidth="1"/>
    <col min="11533" max="11533" width="7.28515625" style="26" customWidth="1"/>
    <col min="11534" max="11534" width="8.140625" style="26" customWidth="1"/>
    <col min="11535" max="11537" width="7" style="26" customWidth="1"/>
    <col min="11538" max="11538" width="8" style="26" bestFit="1" customWidth="1"/>
    <col min="11539" max="11539" width="1.42578125" style="26" bestFit="1" customWidth="1"/>
    <col min="11540" max="11540" width="2.140625" style="26" customWidth="1"/>
    <col min="11541" max="11776" width="9.140625" style="26"/>
    <col min="11777" max="11780" width="2.140625" style="26" customWidth="1"/>
    <col min="11781" max="11781" width="25.42578125" style="26" customWidth="1"/>
    <col min="11782" max="11782" width="8" style="26" bestFit="1" customWidth="1"/>
    <col min="11783" max="11783" width="7" style="26" customWidth="1"/>
    <col min="11784" max="11784" width="8" style="26" bestFit="1" customWidth="1"/>
    <col min="11785" max="11785" width="7.7109375" style="26" customWidth="1"/>
    <col min="11786" max="11786" width="7.28515625" style="26" customWidth="1"/>
    <col min="11787" max="11788" width="7" style="26" customWidth="1"/>
    <col min="11789" max="11789" width="7.28515625" style="26" customWidth="1"/>
    <col min="11790" max="11790" width="8.140625" style="26" customWidth="1"/>
    <col min="11791" max="11793" width="7" style="26" customWidth="1"/>
    <col min="11794" max="11794" width="8" style="26" bestFit="1" customWidth="1"/>
    <col min="11795" max="11795" width="1.42578125" style="26" bestFit="1" customWidth="1"/>
    <col min="11796" max="11796" width="2.140625" style="26" customWidth="1"/>
    <col min="11797" max="12032" width="9.140625" style="26"/>
    <col min="12033" max="12036" width="2.140625" style="26" customWidth="1"/>
    <col min="12037" max="12037" width="25.42578125" style="26" customWidth="1"/>
    <col min="12038" max="12038" width="8" style="26" bestFit="1" customWidth="1"/>
    <col min="12039" max="12039" width="7" style="26" customWidth="1"/>
    <col min="12040" max="12040" width="8" style="26" bestFit="1" customWidth="1"/>
    <col min="12041" max="12041" width="7.7109375" style="26" customWidth="1"/>
    <col min="12042" max="12042" width="7.28515625" style="26" customWidth="1"/>
    <col min="12043" max="12044" width="7" style="26" customWidth="1"/>
    <col min="12045" max="12045" width="7.28515625" style="26" customWidth="1"/>
    <col min="12046" max="12046" width="8.140625" style="26" customWidth="1"/>
    <col min="12047" max="12049" width="7" style="26" customWidth="1"/>
    <col min="12050" max="12050" width="8" style="26" bestFit="1" customWidth="1"/>
    <col min="12051" max="12051" width="1.42578125" style="26" bestFit="1" customWidth="1"/>
    <col min="12052" max="12052" width="2.140625" style="26" customWidth="1"/>
    <col min="12053" max="12288" width="9.140625" style="26"/>
    <col min="12289" max="12292" width="2.140625" style="26" customWidth="1"/>
    <col min="12293" max="12293" width="25.42578125" style="26" customWidth="1"/>
    <col min="12294" max="12294" width="8" style="26" bestFit="1" customWidth="1"/>
    <col min="12295" max="12295" width="7" style="26" customWidth="1"/>
    <col min="12296" max="12296" width="8" style="26" bestFit="1" customWidth="1"/>
    <col min="12297" max="12297" width="7.7109375" style="26" customWidth="1"/>
    <col min="12298" max="12298" width="7.28515625" style="26" customWidth="1"/>
    <col min="12299" max="12300" width="7" style="26" customWidth="1"/>
    <col min="12301" max="12301" width="7.28515625" style="26" customWidth="1"/>
    <col min="12302" max="12302" width="8.140625" style="26" customWidth="1"/>
    <col min="12303" max="12305" width="7" style="26" customWidth="1"/>
    <col min="12306" max="12306" width="8" style="26" bestFit="1" customWidth="1"/>
    <col min="12307" max="12307" width="1.42578125" style="26" bestFit="1" customWidth="1"/>
    <col min="12308" max="12308" width="2.140625" style="26" customWidth="1"/>
    <col min="12309" max="12544" width="9.140625" style="26"/>
    <col min="12545" max="12548" width="2.140625" style="26" customWidth="1"/>
    <col min="12549" max="12549" width="25.42578125" style="26" customWidth="1"/>
    <col min="12550" max="12550" width="8" style="26" bestFit="1" customWidth="1"/>
    <col min="12551" max="12551" width="7" style="26" customWidth="1"/>
    <col min="12552" max="12552" width="8" style="26" bestFit="1" customWidth="1"/>
    <col min="12553" max="12553" width="7.7109375" style="26" customWidth="1"/>
    <col min="12554" max="12554" width="7.28515625" style="26" customWidth="1"/>
    <col min="12555" max="12556" width="7" style="26" customWidth="1"/>
    <col min="12557" max="12557" width="7.28515625" style="26" customWidth="1"/>
    <col min="12558" max="12558" width="8.140625" style="26" customWidth="1"/>
    <col min="12559" max="12561" width="7" style="26" customWidth="1"/>
    <col min="12562" max="12562" width="8" style="26" bestFit="1" customWidth="1"/>
    <col min="12563" max="12563" width="1.42578125" style="26" bestFit="1" customWidth="1"/>
    <col min="12564" max="12564" width="2.140625" style="26" customWidth="1"/>
    <col min="12565" max="12800" width="9.140625" style="26"/>
    <col min="12801" max="12804" width="2.140625" style="26" customWidth="1"/>
    <col min="12805" max="12805" width="25.42578125" style="26" customWidth="1"/>
    <col min="12806" max="12806" width="8" style="26" bestFit="1" customWidth="1"/>
    <col min="12807" max="12807" width="7" style="26" customWidth="1"/>
    <col min="12808" max="12808" width="8" style="26" bestFit="1" customWidth="1"/>
    <col min="12809" max="12809" width="7.7109375" style="26" customWidth="1"/>
    <col min="12810" max="12810" width="7.28515625" style="26" customWidth="1"/>
    <col min="12811" max="12812" width="7" style="26" customWidth="1"/>
    <col min="12813" max="12813" width="7.28515625" style="26" customWidth="1"/>
    <col min="12814" max="12814" width="8.140625" style="26" customWidth="1"/>
    <col min="12815" max="12817" width="7" style="26" customWidth="1"/>
    <col min="12818" max="12818" width="8" style="26" bestFit="1" customWidth="1"/>
    <col min="12819" max="12819" width="1.42578125" style="26" bestFit="1" customWidth="1"/>
    <col min="12820" max="12820" width="2.140625" style="26" customWidth="1"/>
    <col min="12821" max="13056" width="9.140625" style="26"/>
    <col min="13057" max="13060" width="2.140625" style="26" customWidth="1"/>
    <col min="13061" max="13061" width="25.42578125" style="26" customWidth="1"/>
    <col min="13062" max="13062" width="8" style="26" bestFit="1" customWidth="1"/>
    <col min="13063" max="13063" width="7" style="26" customWidth="1"/>
    <col min="13064" max="13064" width="8" style="26" bestFit="1" customWidth="1"/>
    <col min="13065" max="13065" width="7.7109375" style="26" customWidth="1"/>
    <col min="13066" max="13066" width="7.28515625" style="26" customWidth="1"/>
    <col min="13067" max="13068" width="7" style="26" customWidth="1"/>
    <col min="13069" max="13069" width="7.28515625" style="26" customWidth="1"/>
    <col min="13070" max="13070" width="8.140625" style="26" customWidth="1"/>
    <col min="13071" max="13073" width="7" style="26" customWidth="1"/>
    <col min="13074" max="13074" width="8" style="26" bestFit="1" customWidth="1"/>
    <col min="13075" max="13075" width="1.42578125" style="26" bestFit="1" customWidth="1"/>
    <col min="13076" max="13076" width="2.140625" style="26" customWidth="1"/>
    <col min="13077" max="13312" width="9.140625" style="26"/>
    <col min="13313" max="13316" width="2.140625" style="26" customWidth="1"/>
    <col min="13317" max="13317" width="25.42578125" style="26" customWidth="1"/>
    <col min="13318" max="13318" width="8" style="26" bestFit="1" customWidth="1"/>
    <col min="13319" max="13319" width="7" style="26" customWidth="1"/>
    <col min="13320" max="13320" width="8" style="26" bestFit="1" customWidth="1"/>
    <col min="13321" max="13321" width="7.7109375" style="26" customWidth="1"/>
    <col min="13322" max="13322" width="7.28515625" style="26" customWidth="1"/>
    <col min="13323" max="13324" width="7" style="26" customWidth="1"/>
    <col min="13325" max="13325" width="7.28515625" style="26" customWidth="1"/>
    <col min="13326" max="13326" width="8.140625" style="26" customWidth="1"/>
    <col min="13327" max="13329" width="7" style="26" customWidth="1"/>
    <col min="13330" max="13330" width="8" style="26" bestFit="1" customWidth="1"/>
    <col min="13331" max="13331" width="1.42578125" style="26" bestFit="1" customWidth="1"/>
    <col min="13332" max="13332" width="2.140625" style="26" customWidth="1"/>
    <col min="13333" max="13568" width="9.140625" style="26"/>
    <col min="13569" max="13572" width="2.140625" style="26" customWidth="1"/>
    <col min="13573" max="13573" width="25.42578125" style="26" customWidth="1"/>
    <col min="13574" max="13574" width="8" style="26" bestFit="1" customWidth="1"/>
    <col min="13575" max="13575" width="7" style="26" customWidth="1"/>
    <col min="13576" max="13576" width="8" style="26" bestFit="1" customWidth="1"/>
    <col min="13577" max="13577" width="7.7109375" style="26" customWidth="1"/>
    <col min="13578" max="13578" width="7.28515625" style="26" customWidth="1"/>
    <col min="13579" max="13580" width="7" style="26" customWidth="1"/>
    <col min="13581" max="13581" width="7.28515625" style="26" customWidth="1"/>
    <col min="13582" max="13582" width="8.140625" style="26" customWidth="1"/>
    <col min="13583" max="13585" width="7" style="26" customWidth="1"/>
    <col min="13586" max="13586" width="8" style="26" bestFit="1" customWidth="1"/>
    <col min="13587" max="13587" width="1.42578125" style="26" bestFit="1" customWidth="1"/>
    <col min="13588" max="13588" width="2.140625" style="26" customWidth="1"/>
    <col min="13589" max="13824" width="9.140625" style="26"/>
    <col min="13825" max="13828" width="2.140625" style="26" customWidth="1"/>
    <col min="13829" max="13829" width="25.42578125" style="26" customWidth="1"/>
    <col min="13830" max="13830" width="8" style="26" bestFit="1" customWidth="1"/>
    <col min="13831" max="13831" width="7" style="26" customWidth="1"/>
    <col min="13832" max="13832" width="8" style="26" bestFit="1" customWidth="1"/>
    <col min="13833" max="13833" width="7.7109375" style="26" customWidth="1"/>
    <col min="13834" max="13834" width="7.28515625" style="26" customWidth="1"/>
    <col min="13835" max="13836" width="7" style="26" customWidth="1"/>
    <col min="13837" max="13837" width="7.28515625" style="26" customWidth="1"/>
    <col min="13838" max="13838" width="8.140625" style="26" customWidth="1"/>
    <col min="13839" max="13841" width="7" style="26" customWidth="1"/>
    <col min="13842" max="13842" width="8" style="26" bestFit="1" customWidth="1"/>
    <col min="13843" max="13843" width="1.42578125" style="26" bestFit="1" customWidth="1"/>
    <col min="13844" max="13844" width="2.140625" style="26" customWidth="1"/>
    <col min="13845" max="14080" width="9.140625" style="26"/>
    <col min="14081" max="14084" width="2.140625" style="26" customWidth="1"/>
    <col min="14085" max="14085" width="25.42578125" style="26" customWidth="1"/>
    <col min="14086" max="14086" width="8" style="26" bestFit="1" customWidth="1"/>
    <col min="14087" max="14087" width="7" style="26" customWidth="1"/>
    <col min="14088" max="14088" width="8" style="26" bestFit="1" customWidth="1"/>
    <col min="14089" max="14089" width="7.7109375" style="26" customWidth="1"/>
    <col min="14090" max="14090" width="7.28515625" style="26" customWidth="1"/>
    <col min="14091" max="14092" width="7" style="26" customWidth="1"/>
    <col min="14093" max="14093" width="7.28515625" style="26" customWidth="1"/>
    <col min="14094" max="14094" width="8.140625" style="26" customWidth="1"/>
    <col min="14095" max="14097" width="7" style="26" customWidth="1"/>
    <col min="14098" max="14098" width="8" style="26" bestFit="1" customWidth="1"/>
    <col min="14099" max="14099" width="1.42578125" style="26" bestFit="1" customWidth="1"/>
    <col min="14100" max="14100" width="2.140625" style="26" customWidth="1"/>
    <col min="14101" max="14336" width="9.140625" style="26"/>
    <col min="14337" max="14340" width="2.140625" style="26" customWidth="1"/>
    <col min="14341" max="14341" width="25.42578125" style="26" customWidth="1"/>
    <col min="14342" max="14342" width="8" style="26" bestFit="1" customWidth="1"/>
    <col min="14343" max="14343" width="7" style="26" customWidth="1"/>
    <col min="14344" max="14344" width="8" style="26" bestFit="1" customWidth="1"/>
    <col min="14345" max="14345" width="7.7109375" style="26" customWidth="1"/>
    <col min="14346" max="14346" width="7.28515625" style="26" customWidth="1"/>
    <col min="14347" max="14348" width="7" style="26" customWidth="1"/>
    <col min="14349" max="14349" width="7.28515625" style="26" customWidth="1"/>
    <col min="14350" max="14350" width="8.140625" style="26" customWidth="1"/>
    <col min="14351" max="14353" width="7" style="26" customWidth="1"/>
    <col min="14354" max="14354" width="8" style="26" bestFit="1" customWidth="1"/>
    <col min="14355" max="14355" width="1.42578125" style="26" bestFit="1" customWidth="1"/>
    <col min="14356" max="14356" width="2.140625" style="26" customWidth="1"/>
    <col min="14357" max="14592" width="9.140625" style="26"/>
    <col min="14593" max="14596" width="2.140625" style="26" customWidth="1"/>
    <col min="14597" max="14597" width="25.42578125" style="26" customWidth="1"/>
    <col min="14598" max="14598" width="8" style="26" bestFit="1" customWidth="1"/>
    <col min="14599" max="14599" width="7" style="26" customWidth="1"/>
    <col min="14600" max="14600" width="8" style="26" bestFit="1" customWidth="1"/>
    <col min="14601" max="14601" width="7.7109375" style="26" customWidth="1"/>
    <col min="14602" max="14602" width="7.28515625" style="26" customWidth="1"/>
    <col min="14603" max="14604" width="7" style="26" customWidth="1"/>
    <col min="14605" max="14605" width="7.28515625" style="26" customWidth="1"/>
    <col min="14606" max="14606" width="8.140625" style="26" customWidth="1"/>
    <col min="14607" max="14609" width="7" style="26" customWidth="1"/>
    <col min="14610" max="14610" width="8" style="26" bestFit="1" customWidth="1"/>
    <col min="14611" max="14611" width="1.42578125" style="26" bestFit="1" customWidth="1"/>
    <col min="14612" max="14612" width="2.140625" style="26" customWidth="1"/>
    <col min="14613" max="14848" width="9.140625" style="26"/>
    <col min="14849" max="14852" width="2.140625" style="26" customWidth="1"/>
    <col min="14853" max="14853" width="25.42578125" style="26" customWidth="1"/>
    <col min="14854" max="14854" width="8" style="26" bestFit="1" customWidth="1"/>
    <col min="14855" max="14855" width="7" style="26" customWidth="1"/>
    <col min="14856" max="14856" width="8" style="26" bestFit="1" customWidth="1"/>
    <col min="14857" max="14857" width="7.7109375" style="26" customWidth="1"/>
    <col min="14858" max="14858" width="7.28515625" style="26" customWidth="1"/>
    <col min="14859" max="14860" width="7" style="26" customWidth="1"/>
    <col min="14861" max="14861" width="7.28515625" style="26" customWidth="1"/>
    <col min="14862" max="14862" width="8.140625" style="26" customWidth="1"/>
    <col min="14863" max="14865" width="7" style="26" customWidth="1"/>
    <col min="14866" max="14866" width="8" style="26" bestFit="1" customWidth="1"/>
    <col min="14867" max="14867" width="1.42578125" style="26" bestFit="1" customWidth="1"/>
    <col min="14868" max="14868" width="2.140625" style="26" customWidth="1"/>
    <col min="14869" max="15104" width="9.140625" style="26"/>
    <col min="15105" max="15108" width="2.140625" style="26" customWidth="1"/>
    <col min="15109" max="15109" width="25.42578125" style="26" customWidth="1"/>
    <col min="15110" max="15110" width="8" style="26" bestFit="1" customWidth="1"/>
    <col min="15111" max="15111" width="7" style="26" customWidth="1"/>
    <col min="15112" max="15112" width="8" style="26" bestFit="1" customWidth="1"/>
    <col min="15113" max="15113" width="7.7109375" style="26" customWidth="1"/>
    <col min="15114" max="15114" width="7.28515625" style="26" customWidth="1"/>
    <col min="15115" max="15116" width="7" style="26" customWidth="1"/>
    <col min="15117" max="15117" width="7.28515625" style="26" customWidth="1"/>
    <col min="15118" max="15118" width="8.140625" style="26" customWidth="1"/>
    <col min="15119" max="15121" width="7" style="26" customWidth="1"/>
    <col min="15122" max="15122" width="8" style="26" bestFit="1" customWidth="1"/>
    <col min="15123" max="15123" width="1.42578125" style="26" bestFit="1" customWidth="1"/>
    <col min="15124" max="15124" width="2.140625" style="26" customWidth="1"/>
    <col min="15125" max="15360" width="9.140625" style="26"/>
    <col min="15361" max="15364" width="2.140625" style="26" customWidth="1"/>
    <col min="15365" max="15365" width="25.42578125" style="26" customWidth="1"/>
    <col min="15366" max="15366" width="8" style="26" bestFit="1" customWidth="1"/>
    <col min="15367" max="15367" width="7" style="26" customWidth="1"/>
    <col min="15368" max="15368" width="8" style="26" bestFit="1" customWidth="1"/>
    <col min="15369" max="15369" width="7.7109375" style="26" customWidth="1"/>
    <col min="15370" max="15370" width="7.28515625" style="26" customWidth="1"/>
    <col min="15371" max="15372" width="7" style="26" customWidth="1"/>
    <col min="15373" max="15373" width="7.28515625" style="26" customWidth="1"/>
    <col min="15374" max="15374" width="8.140625" style="26" customWidth="1"/>
    <col min="15375" max="15377" width="7" style="26" customWidth="1"/>
    <col min="15378" max="15378" width="8" style="26" bestFit="1" customWidth="1"/>
    <col min="15379" max="15379" width="1.42578125" style="26" bestFit="1" customWidth="1"/>
    <col min="15380" max="15380" width="2.140625" style="26" customWidth="1"/>
    <col min="15381" max="15616" width="9.140625" style="26"/>
    <col min="15617" max="15620" width="2.140625" style="26" customWidth="1"/>
    <col min="15621" max="15621" width="25.42578125" style="26" customWidth="1"/>
    <col min="15622" max="15622" width="8" style="26" bestFit="1" customWidth="1"/>
    <col min="15623" max="15623" width="7" style="26" customWidth="1"/>
    <col min="15624" max="15624" width="8" style="26" bestFit="1" customWidth="1"/>
    <col min="15625" max="15625" width="7.7109375" style="26" customWidth="1"/>
    <col min="15626" max="15626" width="7.28515625" style="26" customWidth="1"/>
    <col min="15627" max="15628" width="7" style="26" customWidth="1"/>
    <col min="15629" max="15629" width="7.28515625" style="26" customWidth="1"/>
    <col min="15630" max="15630" width="8.140625" style="26" customWidth="1"/>
    <col min="15631" max="15633" width="7" style="26" customWidth="1"/>
    <col min="15634" max="15634" width="8" style="26" bestFit="1" customWidth="1"/>
    <col min="15635" max="15635" width="1.42578125" style="26" bestFit="1" customWidth="1"/>
    <col min="15636" max="15636" width="2.140625" style="26" customWidth="1"/>
    <col min="15637" max="15872" width="9.140625" style="26"/>
    <col min="15873" max="15876" width="2.140625" style="26" customWidth="1"/>
    <col min="15877" max="15877" width="25.42578125" style="26" customWidth="1"/>
    <col min="15878" max="15878" width="8" style="26" bestFit="1" customWidth="1"/>
    <col min="15879" max="15879" width="7" style="26" customWidth="1"/>
    <col min="15880" max="15880" width="8" style="26" bestFit="1" customWidth="1"/>
    <col min="15881" max="15881" width="7.7109375" style="26" customWidth="1"/>
    <col min="15882" max="15882" width="7.28515625" style="26" customWidth="1"/>
    <col min="15883" max="15884" width="7" style="26" customWidth="1"/>
    <col min="15885" max="15885" width="7.28515625" style="26" customWidth="1"/>
    <col min="15886" max="15886" width="8.140625" style="26" customWidth="1"/>
    <col min="15887" max="15889" width="7" style="26" customWidth="1"/>
    <col min="15890" max="15890" width="8" style="26" bestFit="1" customWidth="1"/>
    <col min="15891" max="15891" width="1.42578125" style="26" bestFit="1" customWidth="1"/>
    <col min="15892" max="15892" width="2.140625" style="26" customWidth="1"/>
    <col min="15893" max="16128" width="9.140625" style="26"/>
    <col min="16129" max="16132" width="2.140625" style="26" customWidth="1"/>
    <col min="16133" max="16133" width="25.42578125" style="26" customWidth="1"/>
    <col min="16134" max="16134" width="8" style="26" bestFit="1" customWidth="1"/>
    <col min="16135" max="16135" width="7" style="26" customWidth="1"/>
    <col min="16136" max="16136" width="8" style="26" bestFit="1" customWidth="1"/>
    <col min="16137" max="16137" width="7.7109375" style="26" customWidth="1"/>
    <col min="16138" max="16138" width="7.28515625" style="26" customWidth="1"/>
    <col min="16139" max="16140" width="7" style="26" customWidth="1"/>
    <col min="16141" max="16141" width="7.28515625" style="26" customWidth="1"/>
    <col min="16142" max="16142" width="8.140625" style="26" customWidth="1"/>
    <col min="16143" max="16145" width="7" style="26" customWidth="1"/>
    <col min="16146" max="16146" width="8" style="26" bestFit="1" customWidth="1"/>
    <col min="16147" max="16147" width="1.42578125" style="26" bestFit="1" customWidth="1"/>
    <col min="16148" max="16148" width="2.140625" style="26" customWidth="1"/>
    <col min="16149" max="16384" width="9.140625" style="26"/>
  </cols>
  <sheetData>
    <row r="1" spans="1:20" ht="15">
      <c r="A1" s="181" t="s">
        <v>20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96"/>
    </row>
    <row r="2" spans="1:20" ht="15">
      <c r="A2" s="181" t="s">
        <v>112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</row>
    <row r="3" spans="1:20" ht="15">
      <c r="A3" s="181" t="s">
        <v>110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</row>
    <row r="5" spans="1:20" ht="15">
      <c r="A5" s="24" t="s">
        <v>117</v>
      </c>
    </row>
    <row r="6" spans="1:20" s="97" customFormat="1" ht="25.5" customHeight="1">
      <c r="A6" s="186" t="s">
        <v>4</v>
      </c>
      <c r="B6" s="187"/>
      <c r="C6" s="187"/>
      <c r="D6" s="187"/>
      <c r="E6" s="187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20">
      <c r="J7" s="26" t="s">
        <v>0</v>
      </c>
    </row>
    <row r="8" spans="1:20" ht="15">
      <c r="A8" s="27" t="s">
        <v>78</v>
      </c>
      <c r="B8" s="27"/>
      <c r="C8" s="27"/>
      <c r="D8" s="27"/>
      <c r="E8" s="27"/>
      <c r="F8" s="67">
        <v>45594</v>
      </c>
      <c r="G8" s="67">
        <v>21280</v>
      </c>
      <c r="H8" s="67">
        <v>35749</v>
      </c>
      <c r="I8" s="67">
        <v>14765</v>
      </c>
      <c r="J8" s="67">
        <v>18658</v>
      </c>
      <c r="K8" s="67">
        <v>17666</v>
      </c>
      <c r="L8" s="67">
        <v>40020</v>
      </c>
      <c r="M8" s="67">
        <v>23442</v>
      </c>
      <c r="N8" s="67">
        <v>32602</v>
      </c>
      <c r="O8" s="67">
        <v>16054</v>
      </c>
      <c r="P8" s="67">
        <v>19551</v>
      </c>
      <c r="Q8" s="67">
        <v>19073</v>
      </c>
      <c r="R8" s="67">
        <v>304454</v>
      </c>
      <c r="S8" s="25"/>
      <c r="T8" s="25"/>
    </row>
    <row r="9" spans="1:20">
      <c r="A9" s="28"/>
      <c r="B9" s="28"/>
      <c r="C9" s="28"/>
      <c r="D9" s="28"/>
      <c r="E9" s="2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20">
      <c r="A10" s="28"/>
      <c r="B10" s="28" t="s">
        <v>7</v>
      </c>
      <c r="C10" s="28"/>
      <c r="D10" s="28"/>
      <c r="E10" s="28"/>
      <c r="F10" s="68">
        <v>23291</v>
      </c>
      <c r="G10" s="68">
        <v>16162</v>
      </c>
      <c r="H10" s="68">
        <v>25164</v>
      </c>
      <c r="I10" s="68">
        <v>8761</v>
      </c>
      <c r="J10" s="68">
        <v>16770</v>
      </c>
      <c r="K10" s="68">
        <v>13733</v>
      </c>
      <c r="L10" s="68">
        <v>19493</v>
      </c>
      <c r="M10" s="68">
        <v>16331</v>
      </c>
      <c r="N10" s="68">
        <v>24060</v>
      </c>
      <c r="O10" s="68">
        <v>9528</v>
      </c>
      <c r="P10" s="68">
        <v>17456</v>
      </c>
      <c r="Q10" s="68">
        <v>14677</v>
      </c>
      <c r="R10" s="68">
        <v>205426</v>
      </c>
    </row>
    <row r="11" spans="1:20">
      <c r="A11" s="28"/>
      <c r="B11" s="28" t="s">
        <v>0</v>
      </c>
      <c r="C11" s="28" t="s">
        <v>8</v>
      </c>
      <c r="D11" s="28"/>
      <c r="E11" s="28"/>
      <c r="F11" s="68">
        <v>23291</v>
      </c>
      <c r="G11" s="68">
        <v>16162</v>
      </c>
      <c r="H11" s="68">
        <v>25164</v>
      </c>
      <c r="I11" s="68">
        <v>8761</v>
      </c>
      <c r="J11" s="68">
        <v>16770</v>
      </c>
      <c r="K11" s="68">
        <v>13733</v>
      </c>
      <c r="L11" s="68">
        <v>19493</v>
      </c>
      <c r="M11" s="68">
        <v>16331</v>
      </c>
      <c r="N11" s="68">
        <v>24060</v>
      </c>
      <c r="O11" s="68">
        <v>9528</v>
      </c>
      <c r="P11" s="68">
        <v>17456</v>
      </c>
      <c r="Q11" s="68">
        <v>14677</v>
      </c>
      <c r="R11" s="68">
        <v>205426</v>
      </c>
    </row>
    <row r="12" spans="1:20">
      <c r="A12" s="28"/>
      <c r="B12" s="28"/>
      <c r="C12" s="28"/>
      <c r="D12" s="28" t="s">
        <v>34</v>
      </c>
      <c r="E12" s="28"/>
      <c r="F12" s="70">
        <v>0</v>
      </c>
      <c r="G12" s="70">
        <v>0</v>
      </c>
      <c r="H12" s="70">
        <v>0</v>
      </c>
      <c r="I12" s="70">
        <v>34</v>
      </c>
      <c r="J12" s="70">
        <v>30</v>
      </c>
      <c r="K12" s="70">
        <v>30</v>
      </c>
      <c r="L12" s="70">
        <v>81</v>
      </c>
      <c r="M12" s="98">
        <v>70</v>
      </c>
      <c r="N12" s="70">
        <v>80</v>
      </c>
      <c r="O12" s="70">
        <v>50</v>
      </c>
      <c r="P12" s="70">
        <v>79</v>
      </c>
      <c r="Q12" s="70">
        <v>75</v>
      </c>
      <c r="R12" s="70">
        <v>529</v>
      </c>
    </row>
    <row r="13" spans="1:20" ht="18" hidden="1" customHeight="1">
      <c r="A13" s="28"/>
      <c r="B13" s="28"/>
      <c r="C13" s="28"/>
      <c r="D13" s="28" t="s">
        <v>35</v>
      </c>
      <c r="E13" s="28"/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98">
        <v>0</v>
      </c>
      <c r="N13" s="70"/>
      <c r="O13" s="70"/>
      <c r="P13" s="70"/>
      <c r="Q13" s="70"/>
      <c r="R13" s="70">
        <v>0</v>
      </c>
    </row>
    <row r="14" spans="1:20" ht="18" hidden="1" customHeight="1">
      <c r="A14" s="28"/>
      <c r="B14" s="28"/>
      <c r="C14" s="28"/>
      <c r="D14" s="28" t="s">
        <v>36</v>
      </c>
      <c r="E14" s="28"/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98">
        <v>0</v>
      </c>
      <c r="N14" s="70"/>
      <c r="O14" s="70"/>
      <c r="P14" s="70"/>
      <c r="Q14" s="70"/>
      <c r="R14" s="70">
        <v>0</v>
      </c>
    </row>
    <row r="15" spans="1:20" ht="18" hidden="1" customHeight="1">
      <c r="A15" s="28"/>
      <c r="B15" s="28"/>
      <c r="C15" s="28"/>
      <c r="D15" s="28" t="s">
        <v>89</v>
      </c>
      <c r="E15" s="28"/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98">
        <v>0</v>
      </c>
      <c r="N15" s="70"/>
      <c r="O15" s="70"/>
      <c r="P15" s="70"/>
      <c r="Q15" s="70"/>
      <c r="R15" s="70">
        <v>0</v>
      </c>
    </row>
    <row r="16" spans="1:20">
      <c r="A16" s="28"/>
      <c r="B16" s="28"/>
      <c r="C16" s="28"/>
      <c r="D16" s="28" t="s">
        <v>68</v>
      </c>
      <c r="E16" s="28"/>
      <c r="F16" s="70">
        <v>18960</v>
      </c>
      <c r="G16" s="70">
        <v>14281</v>
      </c>
      <c r="H16" s="70">
        <v>20625</v>
      </c>
      <c r="I16" s="70">
        <v>4396</v>
      </c>
      <c r="J16" s="70">
        <v>14829</v>
      </c>
      <c r="K16" s="70">
        <v>9463</v>
      </c>
      <c r="L16" s="70">
        <v>15054</v>
      </c>
      <c r="M16" s="98">
        <v>14326</v>
      </c>
      <c r="N16" s="70">
        <v>19947</v>
      </c>
      <c r="O16" s="70">
        <v>5125</v>
      </c>
      <c r="P16" s="70">
        <v>15480</v>
      </c>
      <c r="Q16" s="70">
        <v>9896</v>
      </c>
      <c r="R16" s="70">
        <v>162382</v>
      </c>
    </row>
    <row r="17" spans="1:28" ht="18" hidden="1" customHeight="1">
      <c r="A17" s="28"/>
      <c r="B17" s="28"/>
      <c r="C17" s="28"/>
      <c r="D17" s="28" t="s">
        <v>77</v>
      </c>
      <c r="E17" s="28"/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98">
        <v>0</v>
      </c>
      <c r="N17" s="70"/>
      <c r="O17" s="70"/>
      <c r="P17" s="70"/>
      <c r="Q17" s="70"/>
      <c r="R17" s="70">
        <v>0</v>
      </c>
    </row>
    <row r="18" spans="1:28">
      <c r="A18" s="28"/>
      <c r="B18" s="28"/>
      <c r="C18" s="28"/>
      <c r="D18" s="28" t="s">
        <v>67</v>
      </c>
      <c r="E18" s="28"/>
      <c r="F18" s="70">
        <v>4331</v>
      </c>
      <c r="G18" s="70">
        <v>1881</v>
      </c>
      <c r="H18" s="70">
        <v>4412</v>
      </c>
      <c r="I18" s="70">
        <v>4331</v>
      </c>
      <c r="J18" s="70">
        <v>1881</v>
      </c>
      <c r="K18" s="70">
        <v>4000</v>
      </c>
      <c r="L18" s="70">
        <v>4331</v>
      </c>
      <c r="M18" s="98">
        <v>1881</v>
      </c>
      <c r="N18" s="70">
        <v>4000</v>
      </c>
      <c r="O18" s="70">
        <v>4331</v>
      </c>
      <c r="P18" s="70">
        <v>1881</v>
      </c>
      <c r="Q18" s="70">
        <v>4459</v>
      </c>
      <c r="R18" s="70">
        <v>41719</v>
      </c>
    </row>
    <row r="19" spans="1:28" ht="18" hidden="1" customHeight="1">
      <c r="A19" s="28"/>
      <c r="B19" s="28"/>
      <c r="C19" s="28"/>
      <c r="D19" s="28" t="s">
        <v>111</v>
      </c>
      <c r="E19" s="28"/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98">
        <v>0</v>
      </c>
      <c r="N19" s="70">
        <v>0</v>
      </c>
      <c r="O19" s="70">
        <v>0</v>
      </c>
      <c r="P19" s="70"/>
      <c r="Q19" s="70"/>
      <c r="R19" s="67">
        <v>0</v>
      </c>
    </row>
    <row r="20" spans="1:28" ht="18" hidden="1" customHeight="1">
      <c r="A20" s="28"/>
      <c r="B20" s="28"/>
      <c r="C20" s="28"/>
      <c r="D20" s="28" t="s">
        <v>102</v>
      </c>
      <c r="E20" s="28"/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98">
        <v>0</v>
      </c>
      <c r="N20" s="70">
        <v>0</v>
      </c>
      <c r="O20" s="70">
        <v>0</v>
      </c>
      <c r="P20" s="70"/>
      <c r="Q20" s="70"/>
      <c r="R20" s="67">
        <v>0</v>
      </c>
    </row>
    <row r="21" spans="1:28" ht="18" hidden="1" customHeight="1">
      <c r="A21" s="28"/>
      <c r="B21" s="28"/>
      <c r="C21" s="28"/>
      <c r="D21" s="28" t="s">
        <v>41</v>
      </c>
      <c r="E21" s="28"/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98">
        <v>0</v>
      </c>
      <c r="N21" s="70">
        <v>0</v>
      </c>
      <c r="O21" s="70">
        <v>0</v>
      </c>
      <c r="P21" s="70"/>
      <c r="Q21" s="70"/>
      <c r="R21" s="67">
        <v>0</v>
      </c>
    </row>
    <row r="22" spans="1:28" ht="18" hidden="1" customHeight="1">
      <c r="A22" s="28"/>
      <c r="B22" s="28"/>
      <c r="C22" s="28"/>
      <c r="D22" s="28" t="s">
        <v>70</v>
      </c>
      <c r="E22" s="28"/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98">
        <v>0</v>
      </c>
      <c r="N22" s="70">
        <v>0</v>
      </c>
      <c r="O22" s="70">
        <v>0</v>
      </c>
      <c r="P22" s="70"/>
      <c r="Q22" s="70"/>
      <c r="R22" s="67">
        <v>0</v>
      </c>
    </row>
    <row r="23" spans="1:28" ht="18" hidden="1" customHeight="1">
      <c r="A23" s="28"/>
      <c r="B23" s="28"/>
      <c r="C23" s="28"/>
      <c r="D23" s="28" t="s">
        <v>90</v>
      </c>
      <c r="E23" s="28"/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98">
        <v>0</v>
      </c>
      <c r="N23" s="70">
        <v>0</v>
      </c>
      <c r="O23" s="70">
        <v>0</v>
      </c>
      <c r="P23" s="70"/>
      <c r="Q23" s="70"/>
      <c r="R23" s="67">
        <v>0</v>
      </c>
    </row>
    <row r="24" spans="1:28" ht="18" hidden="1" customHeight="1">
      <c r="A24" s="28"/>
      <c r="B24" s="28"/>
      <c r="C24" s="28"/>
      <c r="D24" s="28" t="s">
        <v>37</v>
      </c>
      <c r="E24" s="28"/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98">
        <v>0</v>
      </c>
      <c r="N24" s="70">
        <v>0</v>
      </c>
      <c r="O24" s="70">
        <v>0</v>
      </c>
      <c r="P24" s="70"/>
      <c r="Q24" s="70"/>
      <c r="R24" s="67">
        <v>0</v>
      </c>
    </row>
    <row r="25" spans="1:28">
      <c r="A25" s="28"/>
      <c r="B25" s="28"/>
      <c r="C25" s="28"/>
      <c r="D25" s="28" t="s">
        <v>113</v>
      </c>
      <c r="E25" s="28"/>
      <c r="F25" s="70">
        <v>0</v>
      </c>
      <c r="G25" s="70">
        <v>0</v>
      </c>
      <c r="H25" s="28">
        <v>0</v>
      </c>
      <c r="I25" s="70">
        <v>0</v>
      </c>
      <c r="J25" s="70">
        <v>0</v>
      </c>
      <c r="K25" s="70">
        <v>0</v>
      </c>
      <c r="L25" s="70">
        <v>0</v>
      </c>
      <c r="M25" s="98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</row>
    <row r="26" spans="1:28">
      <c r="A26" s="28"/>
      <c r="B26" s="28"/>
      <c r="C26" s="28"/>
      <c r="D26" s="28" t="s">
        <v>38</v>
      </c>
      <c r="E26" s="28"/>
      <c r="F26" s="70">
        <v>0</v>
      </c>
      <c r="G26" s="70">
        <v>0</v>
      </c>
      <c r="H26" s="70">
        <v>127</v>
      </c>
      <c r="I26" s="70">
        <v>0</v>
      </c>
      <c r="J26" s="70">
        <v>30</v>
      </c>
      <c r="K26" s="70">
        <v>240</v>
      </c>
      <c r="L26" s="70">
        <v>27</v>
      </c>
      <c r="M26" s="98">
        <v>54</v>
      </c>
      <c r="N26" s="70">
        <v>33</v>
      </c>
      <c r="O26" s="70">
        <v>22</v>
      </c>
      <c r="P26" s="70">
        <v>16</v>
      </c>
      <c r="Q26" s="70">
        <v>247</v>
      </c>
      <c r="R26" s="70">
        <v>796</v>
      </c>
    </row>
    <row r="27" spans="1:28" ht="15">
      <c r="A27" s="28"/>
      <c r="B27" s="28"/>
      <c r="C27" s="28" t="s">
        <v>9</v>
      </c>
      <c r="D27" s="28"/>
      <c r="E27" s="28"/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99">
        <v>0</v>
      </c>
      <c r="N27" s="68">
        <v>0</v>
      </c>
      <c r="O27" s="68">
        <v>0</v>
      </c>
      <c r="P27" s="68">
        <v>0</v>
      </c>
      <c r="Q27" s="68">
        <v>0</v>
      </c>
      <c r="R27" s="67">
        <v>0</v>
      </c>
      <c r="AB27" s="26" t="s">
        <v>118</v>
      </c>
    </row>
    <row r="28" spans="1:28" hidden="1">
      <c r="A28" s="28"/>
      <c r="B28" s="28"/>
      <c r="C28" s="28"/>
      <c r="D28" s="28" t="s">
        <v>10</v>
      </c>
      <c r="E28" s="28"/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98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</row>
    <row r="29" spans="1:28" hidden="1">
      <c r="A29" s="28"/>
      <c r="B29" s="28"/>
      <c r="C29" s="28"/>
      <c r="D29" s="28" t="s">
        <v>11</v>
      </c>
      <c r="E29" s="28"/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98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</row>
    <row r="30" spans="1:28" hidden="1">
      <c r="A30" s="28"/>
      <c r="B30" s="28"/>
      <c r="C30" s="28"/>
      <c r="D30" s="28" t="s">
        <v>16</v>
      </c>
      <c r="E30" s="28"/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98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</row>
    <row r="31" spans="1:28" hidden="1">
      <c r="A31" s="28"/>
      <c r="B31" s="28"/>
      <c r="C31" s="28"/>
      <c r="D31" s="28" t="s">
        <v>15</v>
      </c>
      <c r="E31" s="28"/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98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</row>
    <row r="32" spans="1:28">
      <c r="A32" s="28"/>
      <c r="B32" s="28"/>
      <c r="C32" s="28"/>
      <c r="D32" s="28"/>
      <c r="E32" s="28"/>
      <c r="F32" s="70"/>
      <c r="G32" s="70"/>
      <c r="H32" s="70"/>
      <c r="I32" s="70"/>
      <c r="J32" s="70"/>
      <c r="K32" s="70"/>
      <c r="L32" s="70"/>
      <c r="M32" s="98"/>
      <c r="N32" s="70"/>
      <c r="O32" s="70"/>
      <c r="P32" s="70"/>
      <c r="Q32" s="70"/>
      <c r="R32" s="70"/>
    </row>
    <row r="33" spans="1:20">
      <c r="A33" s="28"/>
      <c r="B33" s="28" t="s">
        <v>12</v>
      </c>
      <c r="C33" s="28"/>
      <c r="D33" s="28"/>
      <c r="E33" s="28"/>
      <c r="F33" s="68">
        <v>22303</v>
      </c>
      <c r="G33" s="68">
        <v>5118</v>
      </c>
      <c r="H33" s="68">
        <v>10585</v>
      </c>
      <c r="I33" s="68">
        <v>6004</v>
      </c>
      <c r="J33" s="68">
        <v>1888</v>
      </c>
      <c r="K33" s="68">
        <v>3933</v>
      </c>
      <c r="L33" s="68">
        <v>20527</v>
      </c>
      <c r="M33" s="68">
        <v>7111</v>
      </c>
      <c r="N33" s="68">
        <v>8542</v>
      </c>
      <c r="O33" s="68">
        <v>6526</v>
      </c>
      <c r="P33" s="68">
        <v>2095</v>
      </c>
      <c r="Q33" s="68">
        <v>4396</v>
      </c>
      <c r="R33" s="68">
        <v>99028</v>
      </c>
    </row>
    <row r="34" spans="1:20">
      <c r="A34" s="28"/>
      <c r="B34" s="28"/>
      <c r="C34" s="28" t="s">
        <v>8</v>
      </c>
      <c r="D34" s="28"/>
      <c r="E34" s="28"/>
      <c r="F34" s="70">
        <v>22303</v>
      </c>
      <c r="G34" s="70">
        <v>5118</v>
      </c>
      <c r="H34" s="70">
        <v>10585</v>
      </c>
      <c r="I34" s="70">
        <v>6004</v>
      </c>
      <c r="J34" s="70">
        <v>1888</v>
      </c>
      <c r="K34" s="70">
        <v>3933</v>
      </c>
      <c r="L34" s="70">
        <v>20527</v>
      </c>
      <c r="M34" s="98">
        <v>7111</v>
      </c>
      <c r="N34" s="70">
        <v>8542</v>
      </c>
      <c r="O34" s="70">
        <v>6526</v>
      </c>
      <c r="P34" s="70">
        <v>2095</v>
      </c>
      <c r="Q34" s="70">
        <v>4396</v>
      </c>
      <c r="R34" s="70">
        <v>99028</v>
      </c>
    </row>
    <row r="35" spans="1:20">
      <c r="A35" s="28"/>
      <c r="B35" s="28"/>
      <c r="C35" s="28" t="s">
        <v>9</v>
      </c>
      <c r="D35" s="28"/>
      <c r="E35" s="28"/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99">
        <v>0</v>
      </c>
      <c r="N35" s="68">
        <v>0</v>
      </c>
      <c r="O35" s="68">
        <v>0</v>
      </c>
      <c r="P35" s="68">
        <v>0</v>
      </c>
      <c r="Q35" s="68">
        <v>0</v>
      </c>
      <c r="R35" s="70">
        <v>0</v>
      </c>
    </row>
    <row r="36" spans="1:20" ht="18" hidden="1" customHeight="1">
      <c r="A36" s="28"/>
      <c r="B36" s="28"/>
      <c r="C36" s="28"/>
      <c r="D36" s="28"/>
      <c r="E36" s="28" t="s">
        <v>10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98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</row>
    <row r="37" spans="1:20" ht="18" hidden="1" customHeight="1">
      <c r="A37" s="28"/>
      <c r="B37" s="28"/>
      <c r="C37" s="28"/>
      <c r="D37" s="28"/>
      <c r="E37" s="28" t="s">
        <v>11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98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</row>
    <row r="38" spans="1:20" ht="18" hidden="1" customHeight="1">
      <c r="A38" s="28"/>
      <c r="B38" s="28"/>
      <c r="C38" s="28"/>
      <c r="D38" s="28"/>
      <c r="E38" s="28" t="s">
        <v>83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98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</row>
    <row r="39" spans="1:20" ht="18" hidden="1" customHeight="1">
      <c r="A39" s="28"/>
      <c r="B39" s="28"/>
      <c r="C39" s="28"/>
      <c r="D39" s="28"/>
      <c r="E39" s="28" t="s">
        <v>15</v>
      </c>
      <c r="F39" s="70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0</v>
      </c>
      <c r="M39" s="98">
        <v>0</v>
      </c>
      <c r="N39" s="70">
        <v>0</v>
      </c>
      <c r="O39" s="70">
        <v>0</v>
      </c>
      <c r="P39" s="70">
        <v>0</v>
      </c>
      <c r="Q39" s="70">
        <v>0</v>
      </c>
      <c r="R39" s="70">
        <v>0</v>
      </c>
    </row>
    <row r="40" spans="1:20" hidden="1">
      <c r="A40" s="28"/>
      <c r="B40" s="28"/>
      <c r="C40" s="28"/>
      <c r="D40" s="28"/>
      <c r="E40" s="28" t="s">
        <v>16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98">
        <v>0</v>
      </c>
      <c r="N40" s="70">
        <v>0</v>
      </c>
      <c r="O40" s="70">
        <v>0</v>
      </c>
      <c r="P40" s="70">
        <v>0</v>
      </c>
      <c r="Q40" s="70">
        <v>0</v>
      </c>
      <c r="R40" s="70">
        <v>0</v>
      </c>
    </row>
    <row r="41" spans="1:20" hidden="1">
      <c r="A41" s="28"/>
      <c r="B41" s="28"/>
      <c r="C41" s="28"/>
      <c r="D41" s="28"/>
      <c r="E41" s="28" t="s">
        <v>55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98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</row>
    <row r="42" spans="1:20" hidden="1">
      <c r="A42" s="28"/>
      <c r="B42" s="28"/>
      <c r="C42" s="28"/>
      <c r="D42" s="28"/>
      <c r="E42" s="28" t="s">
        <v>13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98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</row>
    <row r="43" spans="1:20" hidden="1">
      <c r="A43" s="28"/>
      <c r="B43" s="28"/>
      <c r="C43" s="28"/>
      <c r="D43" s="28"/>
      <c r="E43" s="28" t="s">
        <v>80</v>
      </c>
      <c r="F43" s="70">
        <v>0</v>
      </c>
      <c r="G43" s="70">
        <v>0</v>
      </c>
      <c r="H43" s="70">
        <v>0</v>
      </c>
      <c r="I43" s="70">
        <v>0</v>
      </c>
      <c r="J43" s="70">
        <v>0</v>
      </c>
      <c r="K43" s="70">
        <v>0</v>
      </c>
      <c r="L43" s="70">
        <v>0</v>
      </c>
      <c r="M43" s="98">
        <v>0</v>
      </c>
      <c r="N43" s="70">
        <v>0</v>
      </c>
      <c r="O43" s="70">
        <v>0</v>
      </c>
      <c r="P43" s="70">
        <v>0</v>
      </c>
      <c r="Q43" s="70">
        <v>0</v>
      </c>
      <c r="R43" s="70">
        <v>0</v>
      </c>
    </row>
    <row r="44" spans="1:20">
      <c r="A44" s="28"/>
      <c r="B44" s="28"/>
      <c r="C44" s="28"/>
      <c r="D44" s="28"/>
      <c r="E44" s="28"/>
      <c r="F44" s="70"/>
      <c r="G44" s="70"/>
      <c r="H44" s="70"/>
      <c r="I44" s="70"/>
      <c r="J44" s="70"/>
      <c r="K44" s="70"/>
      <c r="L44" s="70"/>
      <c r="M44" s="98"/>
      <c r="N44" s="70"/>
      <c r="O44" s="70"/>
      <c r="P44" s="70"/>
      <c r="Q44" s="70"/>
      <c r="R44" s="70"/>
    </row>
    <row r="45" spans="1:20" ht="15">
      <c r="A45" s="27" t="s">
        <v>17</v>
      </c>
      <c r="B45" s="27"/>
      <c r="C45" s="27"/>
      <c r="D45" s="27"/>
      <c r="E45" s="27"/>
      <c r="F45" s="67">
        <v>115365</v>
      </c>
      <c r="G45" s="67">
        <v>3935</v>
      </c>
      <c r="H45" s="67">
        <v>122556</v>
      </c>
      <c r="I45" s="67">
        <v>99848</v>
      </c>
      <c r="J45" s="67">
        <v>6833</v>
      </c>
      <c r="K45" s="67">
        <v>5544</v>
      </c>
      <c r="L45" s="67">
        <v>2064</v>
      </c>
      <c r="M45" s="67">
        <v>4441</v>
      </c>
      <c r="N45" s="67">
        <v>85819</v>
      </c>
      <c r="O45" s="67">
        <v>24192</v>
      </c>
      <c r="P45" s="67">
        <v>9065</v>
      </c>
      <c r="Q45" s="67">
        <v>5849</v>
      </c>
      <c r="R45" s="67">
        <v>485511</v>
      </c>
      <c r="S45" s="25"/>
      <c r="T45" s="25"/>
    </row>
    <row r="46" spans="1:20" ht="10.5" customHeight="1">
      <c r="A46" s="28"/>
      <c r="B46" s="28"/>
      <c r="C46" s="28"/>
      <c r="D46" s="28"/>
      <c r="E46" s="28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</row>
    <row r="47" spans="1:20">
      <c r="A47" s="28"/>
      <c r="B47" s="28" t="s">
        <v>7</v>
      </c>
      <c r="C47" s="28"/>
      <c r="D47" s="28"/>
      <c r="E47" s="28"/>
      <c r="F47" s="68">
        <v>92437</v>
      </c>
      <c r="G47" s="68">
        <v>0</v>
      </c>
      <c r="H47" s="68">
        <v>37777</v>
      </c>
      <c r="I47" s="68">
        <v>97010</v>
      </c>
      <c r="J47" s="68">
        <v>190</v>
      </c>
      <c r="K47" s="68">
        <v>205</v>
      </c>
      <c r="L47" s="68">
        <v>139</v>
      </c>
      <c r="M47" s="68">
        <v>478</v>
      </c>
      <c r="N47" s="68">
        <v>80588</v>
      </c>
      <c r="O47" s="68">
        <v>137</v>
      </c>
      <c r="P47" s="68">
        <v>2712</v>
      </c>
      <c r="Q47" s="68">
        <v>202</v>
      </c>
      <c r="R47" s="68">
        <v>311875</v>
      </c>
    </row>
    <row r="48" spans="1:20">
      <c r="A48" s="28"/>
      <c r="B48" s="28"/>
      <c r="C48" s="28" t="s">
        <v>104</v>
      </c>
      <c r="D48" s="28"/>
      <c r="E48" s="28"/>
      <c r="F48" s="70">
        <f>SUM(F49:F51)</f>
        <v>92437</v>
      </c>
      <c r="G48" s="70">
        <f t="shared" ref="G48:R48" si="0">SUM(G49:G51)</f>
        <v>0</v>
      </c>
      <c r="H48" s="70">
        <f t="shared" si="0"/>
        <v>37777</v>
      </c>
      <c r="I48" s="70">
        <f t="shared" si="0"/>
        <v>97010</v>
      </c>
      <c r="J48" s="70">
        <f t="shared" si="0"/>
        <v>190</v>
      </c>
      <c r="K48" s="70">
        <f t="shared" si="0"/>
        <v>205</v>
      </c>
      <c r="L48" s="70">
        <f t="shared" si="0"/>
        <v>139</v>
      </c>
      <c r="M48" s="70">
        <f t="shared" si="0"/>
        <v>478</v>
      </c>
      <c r="N48" s="70">
        <f t="shared" si="0"/>
        <v>80588</v>
      </c>
      <c r="O48" s="70">
        <f t="shared" si="0"/>
        <v>137</v>
      </c>
      <c r="P48" s="70">
        <f t="shared" si="0"/>
        <v>2712</v>
      </c>
      <c r="Q48" s="70">
        <f t="shared" si="0"/>
        <v>202</v>
      </c>
      <c r="R48" s="70">
        <f t="shared" si="0"/>
        <v>311875</v>
      </c>
    </row>
    <row r="49" spans="1:18">
      <c r="A49" s="28"/>
      <c r="B49" s="28" t="s">
        <v>0</v>
      </c>
      <c r="C49" s="28" t="s">
        <v>0</v>
      </c>
      <c r="D49" s="28" t="s">
        <v>135</v>
      </c>
      <c r="E49" s="28"/>
      <c r="F49" s="70">
        <v>92437</v>
      </c>
      <c r="G49" s="70">
        <v>0</v>
      </c>
      <c r="H49" s="70">
        <v>37011</v>
      </c>
      <c r="I49" s="70">
        <v>97010</v>
      </c>
      <c r="J49" s="70">
        <v>0</v>
      </c>
      <c r="K49" s="70">
        <v>0</v>
      </c>
      <c r="L49" s="70">
        <v>0</v>
      </c>
      <c r="M49" s="98">
        <v>0</v>
      </c>
      <c r="N49" s="70">
        <v>80372</v>
      </c>
      <c r="O49" s="70">
        <v>0</v>
      </c>
      <c r="P49" s="70">
        <v>2600</v>
      </c>
      <c r="Q49" s="70">
        <v>0</v>
      </c>
      <c r="R49" s="70">
        <v>309430</v>
      </c>
    </row>
    <row r="50" spans="1:18">
      <c r="A50" s="28"/>
      <c r="B50" s="28"/>
      <c r="C50" s="28"/>
      <c r="D50" s="28" t="s">
        <v>102</v>
      </c>
      <c r="E50" s="28"/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</row>
    <row r="51" spans="1:18">
      <c r="A51" s="28"/>
      <c r="B51" s="28"/>
      <c r="C51" s="28"/>
      <c r="D51" s="28" t="s">
        <v>124</v>
      </c>
      <c r="E51" s="28"/>
      <c r="F51" s="70">
        <v>0</v>
      </c>
      <c r="G51" s="70">
        <v>0</v>
      </c>
      <c r="H51" s="70">
        <v>766</v>
      </c>
      <c r="I51" s="70">
        <v>0</v>
      </c>
      <c r="J51" s="70">
        <v>190</v>
      </c>
      <c r="K51" s="70">
        <v>205</v>
      </c>
      <c r="L51" s="70">
        <v>139</v>
      </c>
      <c r="M51" s="98">
        <v>478</v>
      </c>
      <c r="N51" s="70">
        <v>216</v>
      </c>
      <c r="O51" s="70">
        <v>137</v>
      </c>
      <c r="P51" s="70">
        <v>112</v>
      </c>
      <c r="Q51" s="70">
        <v>202</v>
      </c>
      <c r="R51" s="70">
        <v>2445</v>
      </c>
    </row>
    <row r="52" spans="1:18" hidden="1">
      <c r="A52" s="28"/>
      <c r="B52" s="28"/>
      <c r="C52" s="28"/>
      <c r="D52" s="28"/>
      <c r="E52" s="28"/>
      <c r="F52" s="70"/>
      <c r="G52" s="70"/>
      <c r="H52" s="70"/>
      <c r="I52" s="70"/>
      <c r="J52" s="70"/>
      <c r="K52" s="70"/>
      <c r="L52" s="70"/>
      <c r="M52" s="98"/>
      <c r="N52" s="70"/>
      <c r="O52" s="70"/>
      <c r="P52" s="70"/>
      <c r="Q52" s="70"/>
      <c r="R52" s="70"/>
    </row>
    <row r="53" spans="1:18" hidden="1">
      <c r="A53" s="28"/>
      <c r="B53" s="28"/>
      <c r="C53" s="28" t="s">
        <v>9</v>
      </c>
      <c r="D53" s="28"/>
      <c r="E53" s="28"/>
      <c r="F53" s="68">
        <v>0</v>
      </c>
      <c r="G53" s="68">
        <v>0</v>
      </c>
      <c r="H53" s="68">
        <v>0</v>
      </c>
      <c r="I53" s="68">
        <v>0</v>
      </c>
      <c r="J53" s="68">
        <v>0</v>
      </c>
      <c r="K53" s="68">
        <v>0</v>
      </c>
      <c r="L53" s="68">
        <v>0</v>
      </c>
      <c r="M53" s="99">
        <v>0</v>
      </c>
      <c r="N53" s="68">
        <v>0</v>
      </c>
      <c r="O53" s="68">
        <v>0</v>
      </c>
      <c r="P53" s="68">
        <v>0</v>
      </c>
      <c r="Q53" s="68">
        <v>0</v>
      </c>
      <c r="R53" s="70">
        <v>0</v>
      </c>
    </row>
    <row r="54" spans="1:18" hidden="1">
      <c r="A54" s="28"/>
      <c r="B54" s="28"/>
      <c r="C54" s="28"/>
      <c r="D54" s="28"/>
      <c r="E54" s="28" t="s">
        <v>10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98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</row>
    <row r="55" spans="1:18" ht="18" hidden="1" customHeight="1">
      <c r="A55" s="28"/>
      <c r="B55" s="28"/>
      <c r="C55" s="28"/>
      <c r="D55" s="28"/>
      <c r="E55" s="28" t="s">
        <v>11</v>
      </c>
      <c r="F55" s="70">
        <v>0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98">
        <v>0</v>
      </c>
      <c r="N55" s="70">
        <v>0</v>
      </c>
      <c r="O55" s="70">
        <v>0</v>
      </c>
      <c r="P55" s="70">
        <v>0</v>
      </c>
      <c r="Q55" s="70">
        <v>0</v>
      </c>
      <c r="R55" s="70">
        <v>0</v>
      </c>
    </row>
    <row r="56" spans="1:18" hidden="1">
      <c r="A56" s="28"/>
      <c r="B56" s="28"/>
      <c r="C56" s="28"/>
      <c r="D56" s="28"/>
      <c r="E56" s="28" t="s">
        <v>16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98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</row>
    <row r="57" spans="1:18" ht="18" hidden="1" customHeight="1">
      <c r="A57" s="28"/>
      <c r="B57" s="28"/>
      <c r="C57" s="28"/>
      <c r="D57" s="28"/>
      <c r="E57" s="28" t="s">
        <v>39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98">
        <v>0</v>
      </c>
      <c r="N57" s="70">
        <v>0</v>
      </c>
      <c r="O57" s="70">
        <v>0</v>
      </c>
      <c r="P57" s="70"/>
      <c r="Q57" s="70"/>
      <c r="R57" s="70">
        <v>0</v>
      </c>
    </row>
    <row r="58" spans="1:18">
      <c r="A58" s="28"/>
      <c r="B58" s="28"/>
      <c r="C58" s="28"/>
      <c r="D58" s="28"/>
      <c r="E58" s="28"/>
      <c r="F58" s="70"/>
      <c r="G58" s="70"/>
      <c r="H58" s="70"/>
      <c r="I58" s="70"/>
      <c r="J58" s="70"/>
      <c r="K58" s="70"/>
      <c r="L58" s="70"/>
      <c r="M58" s="98"/>
      <c r="N58" s="70"/>
      <c r="O58" s="70"/>
      <c r="P58" s="70"/>
      <c r="Q58" s="70"/>
      <c r="R58" s="70"/>
    </row>
    <row r="59" spans="1:18">
      <c r="A59" s="28"/>
      <c r="B59" s="28" t="s">
        <v>12</v>
      </c>
      <c r="C59" s="28"/>
      <c r="D59" s="28"/>
      <c r="E59" s="28"/>
      <c r="F59" s="68">
        <v>22928</v>
      </c>
      <c r="G59" s="68">
        <v>3935</v>
      </c>
      <c r="H59" s="68">
        <v>84779</v>
      </c>
      <c r="I59" s="68">
        <v>2838</v>
      </c>
      <c r="J59" s="68">
        <v>6643</v>
      </c>
      <c r="K59" s="68">
        <v>5339</v>
      </c>
      <c r="L59" s="68">
        <v>1925</v>
      </c>
      <c r="M59" s="68">
        <v>3963</v>
      </c>
      <c r="N59" s="68">
        <v>5231</v>
      </c>
      <c r="O59" s="68">
        <v>24055</v>
      </c>
      <c r="P59" s="68">
        <v>6353</v>
      </c>
      <c r="Q59" s="68">
        <v>5647</v>
      </c>
      <c r="R59" s="68">
        <v>173636</v>
      </c>
    </row>
    <row r="60" spans="1:18">
      <c r="A60" s="28"/>
      <c r="B60" s="28"/>
      <c r="C60" s="28" t="s">
        <v>8</v>
      </c>
      <c r="D60" s="28"/>
      <c r="E60" s="28"/>
      <c r="F60" s="70">
        <v>22928</v>
      </c>
      <c r="G60" s="70">
        <v>3935</v>
      </c>
      <c r="H60" s="70">
        <v>30900</v>
      </c>
      <c r="I60" s="70">
        <v>2838</v>
      </c>
      <c r="J60" s="70">
        <v>6643</v>
      </c>
      <c r="K60" s="70">
        <v>5339</v>
      </c>
      <c r="L60" s="70">
        <v>1925</v>
      </c>
      <c r="M60" s="98">
        <v>3963</v>
      </c>
      <c r="N60" s="70">
        <v>5231</v>
      </c>
      <c r="O60" s="70">
        <v>24055</v>
      </c>
      <c r="P60" s="70">
        <v>6353</v>
      </c>
      <c r="Q60" s="70">
        <v>5647</v>
      </c>
      <c r="R60" s="70">
        <v>119757</v>
      </c>
    </row>
    <row r="61" spans="1:18">
      <c r="A61" s="28"/>
      <c r="B61" s="28"/>
      <c r="C61" s="28" t="s">
        <v>92</v>
      </c>
      <c r="D61" s="28"/>
      <c r="E61" s="28"/>
      <c r="F61" s="70">
        <v>0</v>
      </c>
      <c r="G61" s="70">
        <v>0</v>
      </c>
      <c r="H61" s="70">
        <v>53879</v>
      </c>
      <c r="I61" s="70">
        <v>0</v>
      </c>
      <c r="J61" s="70">
        <v>0</v>
      </c>
      <c r="K61" s="70">
        <v>0</v>
      </c>
      <c r="L61" s="70">
        <v>0</v>
      </c>
      <c r="M61" s="98">
        <v>0</v>
      </c>
      <c r="N61" s="70">
        <v>0</v>
      </c>
      <c r="O61" s="70">
        <v>0</v>
      </c>
      <c r="P61" s="70">
        <v>0</v>
      </c>
      <c r="Q61" s="70">
        <v>0</v>
      </c>
      <c r="R61" s="70">
        <v>53879</v>
      </c>
    </row>
    <row r="62" spans="1:18">
      <c r="A62" s="28"/>
      <c r="B62" s="28"/>
      <c r="C62" s="28" t="s">
        <v>9</v>
      </c>
      <c r="D62" s="28"/>
      <c r="E62" s="28"/>
      <c r="F62" s="68">
        <v>0</v>
      </c>
      <c r="G62" s="68">
        <v>0</v>
      </c>
      <c r="H62" s="68">
        <v>0</v>
      </c>
      <c r="I62" s="68">
        <v>0</v>
      </c>
      <c r="J62" s="68">
        <v>0</v>
      </c>
      <c r="K62" s="68">
        <v>0</v>
      </c>
      <c r="L62" s="68">
        <v>0</v>
      </c>
      <c r="M62" s="99">
        <v>0</v>
      </c>
      <c r="N62" s="68">
        <v>0</v>
      </c>
      <c r="O62" s="68">
        <v>0</v>
      </c>
      <c r="P62" s="68">
        <v>0</v>
      </c>
      <c r="Q62" s="68">
        <v>0</v>
      </c>
      <c r="R62" s="70">
        <v>0</v>
      </c>
    </row>
    <row r="63" spans="1:18">
      <c r="A63" s="28"/>
      <c r="B63" s="28"/>
      <c r="C63" s="28"/>
      <c r="D63" s="28"/>
      <c r="E63" s="28" t="s">
        <v>10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98">
        <v>0</v>
      </c>
      <c r="N63" s="70">
        <v>0</v>
      </c>
      <c r="O63" s="70">
        <v>0</v>
      </c>
      <c r="P63" s="70">
        <v>0</v>
      </c>
      <c r="Q63" s="70">
        <v>0</v>
      </c>
      <c r="R63" s="70">
        <v>0</v>
      </c>
    </row>
    <row r="64" spans="1:18" ht="18" hidden="1" customHeight="1">
      <c r="A64" s="28"/>
      <c r="B64" s="28"/>
      <c r="C64" s="28"/>
      <c r="D64" s="28"/>
      <c r="E64" s="28" t="s">
        <v>11</v>
      </c>
      <c r="F64" s="70">
        <v>0</v>
      </c>
      <c r="G64" s="70">
        <v>0</v>
      </c>
      <c r="H64" s="70">
        <v>0</v>
      </c>
      <c r="I64" s="70">
        <v>0</v>
      </c>
      <c r="J64" s="70">
        <v>0</v>
      </c>
      <c r="K64" s="70">
        <v>0</v>
      </c>
      <c r="L64" s="70">
        <v>0</v>
      </c>
      <c r="M64" s="98">
        <v>0</v>
      </c>
      <c r="N64" s="70">
        <v>0</v>
      </c>
      <c r="O64" s="70">
        <v>0</v>
      </c>
      <c r="P64" s="70">
        <v>0</v>
      </c>
      <c r="Q64" s="70">
        <v>0</v>
      </c>
      <c r="R64" s="70">
        <v>0</v>
      </c>
    </row>
    <row r="65" spans="1:20" ht="18" hidden="1" customHeight="1">
      <c r="A65" s="28"/>
      <c r="B65" s="28"/>
      <c r="C65" s="28"/>
      <c r="D65" s="28"/>
      <c r="E65" s="28" t="s">
        <v>13</v>
      </c>
      <c r="F65" s="70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98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</row>
    <row r="66" spans="1:20" ht="18" hidden="1" customHeight="1">
      <c r="A66" s="28"/>
      <c r="B66" s="28"/>
      <c r="C66" s="28"/>
      <c r="D66" s="28"/>
      <c r="E66" s="28" t="s">
        <v>88</v>
      </c>
      <c r="F66" s="70">
        <v>0</v>
      </c>
      <c r="G66" s="70">
        <v>0</v>
      </c>
      <c r="H66" s="70">
        <v>0</v>
      </c>
      <c r="I66" s="70">
        <v>0</v>
      </c>
      <c r="J66" s="70">
        <v>0</v>
      </c>
      <c r="K66" s="70">
        <v>0</v>
      </c>
      <c r="L66" s="70">
        <v>0</v>
      </c>
      <c r="M66" s="98">
        <v>0</v>
      </c>
      <c r="N66" s="70">
        <v>0</v>
      </c>
      <c r="O66" s="70">
        <v>0</v>
      </c>
      <c r="P66" s="70">
        <v>0</v>
      </c>
      <c r="Q66" s="70">
        <v>0</v>
      </c>
      <c r="R66" s="70">
        <v>0</v>
      </c>
    </row>
    <row r="67" spans="1:20" ht="18" hidden="1" customHeight="1">
      <c r="A67" s="28"/>
      <c r="B67" s="28"/>
      <c r="C67" s="28"/>
      <c r="D67" s="28"/>
      <c r="E67" s="28" t="s">
        <v>15</v>
      </c>
      <c r="F67" s="70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98">
        <v>0</v>
      </c>
      <c r="N67" s="70">
        <v>0</v>
      </c>
      <c r="O67" s="70">
        <v>0</v>
      </c>
      <c r="P67" s="70">
        <v>0</v>
      </c>
      <c r="Q67" s="70">
        <v>0</v>
      </c>
      <c r="R67" s="70">
        <v>0</v>
      </c>
    </row>
    <row r="68" spans="1:20">
      <c r="A68" s="28"/>
      <c r="B68" s="28"/>
      <c r="C68" s="28"/>
      <c r="D68" s="28"/>
      <c r="E68" s="28" t="s">
        <v>16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98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</row>
    <row r="69" spans="1:20" ht="18" hidden="1" customHeight="1">
      <c r="A69" s="28"/>
      <c r="B69" s="28"/>
      <c r="C69" s="28"/>
      <c r="D69" s="28"/>
      <c r="E69" s="28" t="s">
        <v>55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98">
        <v>0</v>
      </c>
      <c r="N69" s="70">
        <v>0</v>
      </c>
      <c r="O69" s="70">
        <v>0</v>
      </c>
      <c r="P69" s="70"/>
      <c r="Q69" s="70"/>
      <c r="R69" s="70">
        <v>0</v>
      </c>
    </row>
    <row r="70" spans="1:20" ht="18" hidden="1" customHeight="1">
      <c r="A70" s="28"/>
      <c r="B70" s="28"/>
      <c r="C70" s="28"/>
      <c r="D70" s="28"/>
      <c r="E70" s="28" t="s">
        <v>80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98">
        <v>0</v>
      </c>
      <c r="N70" s="70">
        <v>0</v>
      </c>
      <c r="O70" s="70">
        <v>0</v>
      </c>
      <c r="P70" s="70"/>
      <c r="Q70" s="70"/>
      <c r="R70" s="70">
        <v>0</v>
      </c>
    </row>
    <row r="71" spans="1:20" ht="18" hidden="1" customHeight="1">
      <c r="A71" s="28"/>
      <c r="B71" s="28"/>
      <c r="C71" s="28"/>
      <c r="D71" s="28"/>
      <c r="E71" s="28" t="s">
        <v>82</v>
      </c>
      <c r="F71" s="70">
        <v>0</v>
      </c>
      <c r="G71" s="70">
        <v>0</v>
      </c>
      <c r="H71" s="70">
        <v>0</v>
      </c>
      <c r="I71" s="70">
        <v>0</v>
      </c>
      <c r="J71" s="70">
        <v>0</v>
      </c>
      <c r="K71" s="70">
        <v>0</v>
      </c>
      <c r="L71" s="70">
        <v>0</v>
      </c>
      <c r="M71" s="98">
        <v>0</v>
      </c>
      <c r="N71" s="70">
        <v>0</v>
      </c>
      <c r="O71" s="70">
        <v>0</v>
      </c>
      <c r="P71" s="70"/>
      <c r="Q71" s="70"/>
      <c r="R71" s="70">
        <v>0</v>
      </c>
    </row>
    <row r="72" spans="1:20">
      <c r="A72" s="28"/>
      <c r="B72" s="28"/>
      <c r="C72" s="28"/>
      <c r="D72" s="28"/>
      <c r="E72" s="28"/>
      <c r="F72" s="70"/>
      <c r="G72" s="70"/>
      <c r="H72" s="70"/>
      <c r="I72" s="70"/>
      <c r="J72" s="70"/>
      <c r="K72" s="70"/>
      <c r="L72" s="70"/>
      <c r="M72" s="98"/>
      <c r="N72" s="70"/>
      <c r="O72" s="70"/>
      <c r="P72" s="70"/>
      <c r="Q72" s="70"/>
      <c r="R72" s="70"/>
    </row>
    <row r="73" spans="1:20" ht="15">
      <c r="A73" s="27"/>
      <c r="B73" s="27"/>
      <c r="C73" s="27"/>
      <c r="D73" s="27"/>
      <c r="E73" s="74" t="s">
        <v>18</v>
      </c>
      <c r="F73" s="75">
        <v>160959</v>
      </c>
      <c r="G73" s="75">
        <v>25215</v>
      </c>
      <c r="H73" s="75">
        <v>158305</v>
      </c>
      <c r="I73" s="75">
        <v>114613</v>
      </c>
      <c r="J73" s="75">
        <v>25491</v>
      </c>
      <c r="K73" s="75">
        <v>23210</v>
      </c>
      <c r="L73" s="75">
        <v>42084</v>
      </c>
      <c r="M73" s="75">
        <v>27883</v>
      </c>
      <c r="N73" s="75">
        <v>118421</v>
      </c>
      <c r="O73" s="75">
        <v>40246</v>
      </c>
      <c r="P73" s="75">
        <v>28616</v>
      </c>
      <c r="Q73" s="75">
        <v>24922</v>
      </c>
      <c r="R73" s="75">
        <v>789965</v>
      </c>
      <c r="S73" s="36" t="s">
        <v>0</v>
      </c>
      <c r="T73" s="36" t="s">
        <v>0</v>
      </c>
    </row>
    <row r="74" spans="1:20" ht="15">
      <c r="A74" s="27"/>
      <c r="B74" s="27"/>
      <c r="C74" s="27"/>
      <c r="D74" s="27"/>
      <c r="E74" s="74"/>
      <c r="F74" s="75"/>
      <c r="G74" s="75"/>
      <c r="H74" s="75"/>
      <c r="I74" s="75"/>
      <c r="J74" s="75"/>
      <c r="K74" s="75"/>
      <c r="L74" s="75"/>
      <c r="M74" s="100"/>
      <c r="N74" s="75"/>
      <c r="O74" s="75"/>
      <c r="P74" s="75"/>
      <c r="Q74" s="75"/>
      <c r="R74" s="75"/>
      <c r="S74" s="36"/>
      <c r="T74" s="36"/>
    </row>
    <row r="75" spans="1:20" ht="15" thickBot="1">
      <c r="A75" s="76"/>
      <c r="B75" s="76"/>
      <c r="C75" s="76"/>
      <c r="D75" s="76"/>
      <c r="E75" s="76"/>
      <c r="F75" s="70"/>
      <c r="G75" s="70"/>
      <c r="H75" s="70"/>
      <c r="I75" s="70"/>
      <c r="J75" s="70"/>
      <c r="K75" s="70"/>
      <c r="L75" s="70"/>
      <c r="M75" s="98"/>
      <c r="N75" s="70"/>
      <c r="O75" s="70"/>
      <c r="P75" s="70"/>
      <c r="Q75" s="70"/>
      <c r="R75" s="70"/>
    </row>
    <row r="76" spans="1:20" ht="15" thickTop="1">
      <c r="A76" s="28"/>
      <c r="B76" s="101" t="s">
        <v>115</v>
      </c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</row>
    <row r="77" spans="1:20" ht="12.75" customHeight="1">
      <c r="A77" s="28"/>
      <c r="B77" s="101"/>
      <c r="C77" s="188" t="s">
        <v>130</v>
      </c>
      <c r="D77" s="188"/>
      <c r="E77" s="188"/>
      <c r="F77" s="188"/>
      <c r="G77" s="188"/>
      <c r="H77" s="102"/>
      <c r="I77" s="103"/>
      <c r="J77" s="28"/>
      <c r="K77" s="28"/>
      <c r="L77" s="28"/>
      <c r="M77" s="28"/>
      <c r="N77" s="28"/>
      <c r="O77" s="28"/>
      <c r="P77" s="28"/>
      <c r="Q77" s="28"/>
      <c r="R77" s="28"/>
    </row>
    <row r="78" spans="1:20" ht="15">
      <c r="A78" s="28"/>
      <c r="B78" s="101"/>
      <c r="C78" s="188"/>
      <c r="D78" s="188"/>
      <c r="E78" s="188"/>
      <c r="F78" s="188"/>
      <c r="G78" s="188"/>
      <c r="H78" s="102"/>
      <c r="I78" s="103"/>
      <c r="J78" s="28"/>
      <c r="K78" s="28"/>
      <c r="L78" s="28"/>
      <c r="M78" s="28"/>
      <c r="N78" s="28"/>
      <c r="O78" s="28"/>
      <c r="P78" s="28"/>
      <c r="Q78" s="28"/>
      <c r="R78" s="28"/>
    </row>
    <row r="79" spans="1:20" ht="15">
      <c r="A79" s="28"/>
      <c r="B79" s="41"/>
      <c r="C79" s="188"/>
      <c r="D79" s="188"/>
      <c r="E79" s="188"/>
      <c r="F79" s="188"/>
      <c r="G79" s="188"/>
      <c r="H79" s="102"/>
      <c r="I79" s="103"/>
      <c r="J79" s="28"/>
      <c r="K79" s="28"/>
      <c r="L79" s="28"/>
      <c r="M79" s="28"/>
      <c r="N79" s="28"/>
      <c r="O79" s="28"/>
      <c r="P79" s="28"/>
      <c r="Q79" s="28"/>
      <c r="R79" s="28"/>
    </row>
    <row r="80" spans="1:20" ht="15">
      <c r="C80" s="188"/>
      <c r="D80" s="188"/>
      <c r="E80" s="188"/>
      <c r="F80" s="188"/>
      <c r="G80" s="188"/>
      <c r="H80" s="102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1:18" ht="15">
      <c r="C81" s="102"/>
      <c r="D81" s="102"/>
      <c r="E81" s="102"/>
      <c r="F81" s="102"/>
      <c r="G81" s="102"/>
      <c r="H81" s="102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1:18" ht="15">
      <c r="C82" s="104"/>
      <c r="D82" s="104"/>
      <c r="E82" s="104"/>
      <c r="F82" s="104"/>
      <c r="G82" s="104"/>
      <c r="H82" s="104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1:18">
      <c r="A83" s="41" t="s">
        <v>105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1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1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1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1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1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1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1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1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1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1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1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1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1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6:18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6:18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6:18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6:18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6:18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  <row r="388" spans="6:18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</row>
    <row r="389" spans="6:18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</row>
  </sheetData>
  <mergeCells count="5">
    <mergeCell ref="A1:S1"/>
    <mergeCell ref="A2:S2"/>
    <mergeCell ref="A3:S3"/>
    <mergeCell ref="C77:G80"/>
    <mergeCell ref="A6:E6"/>
  </mergeCells>
  <printOptions horizontalCentered="1"/>
  <pageMargins left="0" right="0" top="0.94488188976377963" bottom="0.74803149606299213" header="0.31496062992125984" footer="0.31496062992125984"/>
  <pageSetup paperSize="9" scale="57" orientation="portrait" r:id="rId1"/>
  <headerFooter>
    <oddHeader>&amp;C&amp;"Arial,Bold"&amp;9BUREAU OF THE TREASURY&amp;"Arial,Regular"&amp;10
&amp;"Arial,Italic"&amp;9Statistical Data Analysis Division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387"/>
  <sheetViews>
    <sheetView topLeftCell="A3" zoomScaleNormal="100" zoomScaleSheetLayoutView="85" workbookViewId="0">
      <pane xSplit="5" ySplit="4" topLeftCell="K7" activePane="bottomRight" state="frozen"/>
      <selection activeCell="A3" sqref="A3"/>
      <selection pane="topRight" activeCell="F3" sqref="F3"/>
      <selection pane="bottomLeft" activeCell="A7" sqref="A7"/>
      <selection pane="bottomRight" activeCell="P66" sqref="P66"/>
    </sheetView>
  </sheetViews>
  <sheetFormatPr defaultRowHeight="14.25"/>
  <cols>
    <col min="1" max="4" width="2.140625" style="26" customWidth="1"/>
    <col min="5" max="5" width="25.140625" style="26" customWidth="1"/>
    <col min="6" max="18" width="9.85546875" style="26" customWidth="1"/>
    <col min="19" max="19" width="1.42578125" style="26" bestFit="1" customWidth="1"/>
    <col min="20" max="16384" width="9.140625" style="26"/>
  </cols>
  <sheetData>
    <row r="1" spans="1:19" ht="15">
      <c r="A1" s="181" t="s">
        <v>20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</row>
    <row r="2" spans="1:19" ht="15">
      <c r="A2" s="181" t="s">
        <v>109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</row>
    <row r="3" spans="1:19" ht="15">
      <c r="A3" s="181" t="s">
        <v>110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</row>
    <row r="5" spans="1:19" ht="15">
      <c r="A5" s="79" t="s">
        <v>128</v>
      </c>
    </row>
    <row r="6" spans="1:19" s="41" customFormat="1" ht="21.75" customHeight="1">
      <c r="A6" s="186" t="s">
        <v>4</v>
      </c>
      <c r="B6" s="187"/>
      <c r="C6" s="187"/>
      <c r="D6" s="187"/>
      <c r="E6" s="187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19">
      <c r="J7" s="26" t="s">
        <v>0</v>
      </c>
    </row>
    <row r="8" spans="1:19" ht="15">
      <c r="A8" s="25" t="s">
        <v>78</v>
      </c>
      <c r="B8" s="25"/>
      <c r="C8" s="25"/>
      <c r="D8" s="25"/>
      <c r="E8" s="25"/>
      <c r="F8" s="34">
        <v>51391</v>
      </c>
      <c r="G8" s="34">
        <v>18902</v>
      </c>
      <c r="H8" s="34">
        <v>30321</v>
      </c>
      <c r="I8" s="34">
        <v>15677</v>
      </c>
      <c r="J8" s="34">
        <v>20626</v>
      </c>
      <c r="K8" s="34">
        <v>19205</v>
      </c>
      <c r="L8" s="34">
        <v>53078</v>
      </c>
      <c r="M8" s="34">
        <v>16457</v>
      </c>
      <c r="N8" s="34">
        <v>30094</v>
      </c>
      <c r="O8" s="34">
        <v>16144</v>
      </c>
      <c r="P8" s="34">
        <v>15992</v>
      </c>
      <c r="Q8" s="34">
        <v>21477</v>
      </c>
      <c r="R8" s="34">
        <v>309364</v>
      </c>
      <c r="S8" s="25"/>
    </row>
    <row r="9" spans="1:19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26278</v>
      </c>
      <c r="G10" s="35">
        <v>17965</v>
      </c>
      <c r="H10" s="35">
        <v>20700</v>
      </c>
      <c r="I10" s="35">
        <v>9240</v>
      </c>
      <c r="J10" s="35">
        <v>18980</v>
      </c>
      <c r="K10" s="35">
        <v>15747</v>
      </c>
      <c r="L10" s="35">
        <v>27460</v>
      </c>
      <c r="M10" s="35">
        <v>15959</v>
      </c>
      <c r="N10" s="35">
        <v>22107</v>
      </c>
      <c r="O10" s="35">
        <v>9403</v>
      </c>
      <c r="P10" s="35">
        <v>14122</v>
      </c>
      <c r="Q10" s="35">
        <v>17628</v>
      </c>
      <c r="R10" s="35">
        <v>215589</v>
      </c>
    </row>
    <row r="11" spans="1:19">
      <c r="B11" s="26" t="s">
        <v>0</v>
      </c>
      <c r="C11" s="26" t="s">
        <v>8</v>
      </c>
      <c r="F11" s="35">
        <v>26278</v>
      </c>
      <c r="G11" s="35">
        <v>17965</v>
      </c>
      <c r="H11" s="35">
        <v>20700</v>
      </c>
      <c r="I11" s="35">
        <v>9240</v>
      </c>
      <c r="J11" s="35">
        <v>18980</v>
      </c>
      <c r="K11" s="35">
        <v>15747</v>
      </c>
      <c r="L11" s="35">
        <v>27460</v>
      </c>
      <c r="M11" s="35">
        <v>15959</v>
      </c>
      <c r="N11" s="35">
        <v>22107</v>
      </c>
      <c r="O11" s="35">
        <v>9403</v>
      </c>
      <c r="P11" s="35">
        <v>14122</v>
      </c>
      <c r="Q11" s="35">
        <v>17628</v>
      </c>
      <c r="R11" s="35">
        <v>215589</v>
      </c>
    </row>
    <row r="12" spans="1:19">
      <c r="D12" s="26" t="s">
        <v>34</v>
      </c>
      <c r="F12" s="30">
        <v>0</v>
      </c>
      <c r="G12" s="30">
        <v>200</v>
      </c>
      <c r="H12" s="30">
        <v>195</v>
      </c>
      <c r="I12" s="30">
        <v>123</v>
      </c>
      <c r="J12" s="30">
        <v>135</v>
      </c>
      <c r="K12" s="30">
        <v>151</v>
      </c>
      <c r="L12" s="30">
        <v>186</v>
      </c>
      <c r="M12" s="30">
        <v>242</v>
      </c>
      <c r="N12" s="30">
        <v>191</v>
      </c>
      <c r="O12" s="30">
        <v>174</v>
      </c>
      <c r="P12" s="30">
        <v>75</v>
      </c>
      <c r="Q12" s="30">
        <v>98</v>
      </c>
      <c r="R12" s="30">
        <v>1770</v>
      </c>
    </row>
    <row r="13" spans="1:19" hidden="1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</row>
    <row r="14" spans="1:19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</row>
    <row r="15" spans="1:19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</row>
    <row r="16" spans="1:19">
      <c r="D16" s="26" t="s">
        <v>68</v>
      </c>
      <c r="F16" s="30">
        <v>21713</v>
      </c>
      <c r="G16" s="30">
        <v>15140</v>
      </c>
      <c r="H16" s="30">
        <v>15909</v>
      </c>
      <c r="I16" s="30">
        <v>4552</v>
      </c>
      <c r="J16" s="30">
        <v>16452</v>
      </c>
      <c r="K16" s="30">
        <v>10814</v>
      </c>
      <c r="L16" s="30">
        <v>22773</v>
      </c>
      <c r="M16" s="30">
        <v>13215</v>
      </c>
      <c r="N16" s="30">
        <v>17328</v>
      </c>
      <c r="O16" s="30">
        <v>4733</v>
      </c>
      <c r="P16" s="30">
        <v>12166</v>
      </c>
      <c r="Q16" s="30">
        <v>12753</v>
      </c>
      <c r="R16" s="30">
        <v>167548</v>
      </c>
    </row>
    <row r="17" spans="3:18" hidden="1">
      <c r="D17" s="26" t="s">
        <v>77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</row>
    <row r="18" spans="3:18">
      <c r="D18" s="26" t="s">
        <v>67</v>
      </c>
      <c r="F18" s="30">
        <v>4565</v>
      </c>
      <c r="G18" s="30">
        <v>2330</v>
      </c>
      <c r="H18" s="30">
        <v>4509</v>
      </c>
      <c r="I18" s="30">
        <v>4565</v>
      </c>
      <c r="J18" s="30">
        <v>2330</v>
      </c>
      <c r="K18" s="30">
        <v>4509</v>
      </c>
      <c r="L18" s="30">
        <v>4501</v>
      </c>
      <c r="M18" s="30">
        <v>2330</v>
      </c>
      <c r="N18" s="30">
        <v>4507</v>
      </c>
      <c r="O18" s="30">
        <v>4331</v>
      </c>
      <c r="P18" s="30">
        <v>1881</v>
      </c>
      <c r="Q18" s="30">
        <v>4412</v>
      </c>
      <c r="R18" s="30">
        <v>44770</v>
      </c>
    </row>
    <row r="19" spans="3:18" hidden="1">
      <c r="D19" s="26" t="s">
        <v>111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</row>
    <row r="20" spans="3:18" hidden="1">
      <c r="D20" s="26" t="s">
        <v>102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</row>
    <row r="21" spans="3:18" hidden="1">
      <c r="D21" s="26" t="s">
        <v>41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3:18" hidden="1">
      <c r="D22" s="26" t="s">
        <v>70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3:18" hidden="1">
      <c r="D23" s="26" t="s">
        <v>90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3:18" hidden="1">
      <c r="D24" s="26" t="s">
        <v>37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3:18">
      <c r="D25" s="26" t="s">
        <v>91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</row>
    <row r="26" spans="3:18">
      <c r="D26" s="26" t="s">
        <v>38</v>
      </c>
      <c r="F26" s="30">
        <v>0</v>
      </c>
      <c r="G26" s="30">
        <v>295</v>
      </c>
      <c r="H26" s="30">
        <v>87</v>
      </c>
      <c r="I26" s="30">
        <v>0</v>
      </c>
      <c r="J26" s="30">
        <v>63</v>
      </c>
      <c r="K26" s="30">
        <v>273</v>
      </c>
      <c r="L26" s="30">
        <v>0</v>
      </c>
      <c r="M26" s="30">
        <v>172</v>
      </c>
      <c r="N26" s="30">
        <v>81</v>
      </c>
      <c r="O26" s="30">
        <v>165</v>
      </c>
      <c r="P26" s="30">
        <v>0</v>
      </c>
      <c r="Q26" s="30">
        <v>365</v>
      </c>
      <c r="R26" s="30">
        <v>1501</v>
      </c>
    </row>
    <row r="27" spans="3:18">
      <c r="C27" s="26" t="s">
        <v>9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</row>
    <row r="28" spans="3:18">
      <c r="D28" s="26" t="s">
        <v>10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</row>
    <row r="29" spans="3:18">
      <c r="D29" s="26" t="s">
        <v>11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</row>
    <row r="30" spans="3:18">
      <c r="D30" s="26" t="s">
        <v>16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3:18">
      <c r="D31" s="26" t="s">
        <v>15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</row>
    <row r="32" spans="3:18"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19">
      <c r="B33" s="26" t="s">
        <v>12</v>
      </c>
      <c r="F33" s="35">
        <v>25113</v>
      </c>
      <c r="G33" s="35">
        <v>937</v>
      </c>
      <c r="H33" s="35">
        <v>9621</v>
      </c>
      <c r="I33" s="35">
        <v>6437</v>
      </c>
      <c r="J33" s="35">
        <v>1646</v>
      </c>
      <c r="K33" s="35">
        <v>3458</v>
      </c>
      <c r="L33" s="35">
        <v>25618</v>
      </c>
      <c r="M33" s="35">
        <v>498</v>
      </c>
      <c r="N33" s="35">
        <v>7987</v>
      </c>
      <c r="O33" s="35">
        <v>6741</v>
      </c>
      <c r="P33" s="35">
        <v>1870</v>
      </c>
      <c r="Q33" s="35">
        <v>3849</v>
      </c>
      <c r="R33" s="35">
        <v>93775</v>
      </c>
    </row>
    <row r="34" spans="1:19">
      <c r="C34" s="26" t="s">
        <v>8</v>
      </c>
      <c r="F34" s="30">
        <v>25113</v>
      </c>
      <c r="G34" s="30">
        <v>937</v>
      </c>
      <c r="H34" s="30">
        <v>9621</v>
      </c>
      <c r="I34" s="30">
        <v>6437</v>
      </c>
      <c r="J34" s="30">
        <v>1646</v>
      </c>
      <c r="K34" s="30">
        <v>3458</v>
      </c>
      <c r="L34" s="30">
        <v>25618</v>
      </c>
      <c r="M34" s="30">
        <v>498</v>
      </c>
      <c r="N34" s="30">
        <v>7987</v>
      </c>
      <c r="O34" s="30">
        <v>6741</v>
      </c>
      <c r="P34" s="30">
        <v>1870</v>
      </c>
      <c r="Q34" s="30">
        <v>3849</v>
      </c>
      <c r="R34" s="30">
        <v>93775</v>
      </c>
    </row>
    <row r="35" spans="1:19">
      <c r="C35" s="26" t="s">
        <v>9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0">
        <v>0</v>
      </c>
    </row>
    <row r="36" spans="1:19">
      <c r="E36" s="26" t="s">
        <v>10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</row>
    <row r="37" spans="1:19">
      <c r="E37" s="26" t="s">
        <v>11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</row>
    <row r="38" spans="1:19" hidden="1">
      <c r="E38" s="26" t="s">
        <v>83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19" hidden="1">
      <c r="E39" s="26" t="s">
        <v>15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</row>
    <row r="40" spans="1:19" hidden="1">
      <c r="E40" s="26" t="s">
        <v>16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/>
      <c r="N40" s="30"/>
      <c r="O40" s="30"/>
      <c r="P40" s="30"/>
      <c r="Q40" s="30"/>
      <c r="R40" s="30">
        <v>0</v>
      </c>
    </row>
    <row r="41" spans="1:19" hidden="1">
      <c r="E41" s="26" t="s">
        <v>55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19" hidden="1">
      <c r="E42" s="26" t="s">
        <v>13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9" hidden="1">
      <c r="E43" s="26" t="s">
        <v>80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</row>
    <row r="44" spans="1:19"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9" ht="15">
      <c r="A45" s="25" t="s">
        <v>17</v>
      </c>
      <c r="B45" s="25"/>
      <c r="C45" s="25"/>
      <c r="D45" s="25"/>
      <c r="E45" s="25"/>
      <c r="F45" s="34">
        <v>67183</v>
      </c>
      <c r="G45" s="34">
        <v>5476</v>
      </c>
      <c r="H45" s="34">
        <v>37532</v>
      </c>
      <c r="I45" s="34">
        <v>34114</v>
      </c>
      <c r="J45" s="34">
        <v>21343</v>
      </c>
      <c r="K45" s="34">
        <v>5156</v>
      </c>
      <c r="L45" s="34">
        <v>13492</v>
      </c>
      <c r="M45" s="34">
        <v>8181</v>
      </c>
      <c r="N45" s="34">
        <v>11317</v>
      </c>
      <c r="O45" s="34">
        <v>3657</v>
      </c>
      <c r="P45" s="34">
        <v>10506</v>
      </c>
      <c r="Q45" s="34">
        <v>6819</v>
      </c>
      <c r="R45" s="34">
        <v>224776</v>
      </c>
      <c r="S45" s="25"/>
    </row>
    <row r="46" spans="1:19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9">
      <c r="B47" s="26" t="s">
        <v>7</v>
      </c>
      <c r="F47" s="35">
        <v>65915</v>
      </c>
      <c r="G47" s="35">
        <v>1678</v>
      </c>
      <c r="H47" s="35">
        <v>10810</v>
      </c>
      <c r="I47" s="35">
        <v>31301</v>
      </c>
      <c r="J47" s="35">
        <v>16067</v>
      </c>
      <c r="K47" s="35">
        <v>483</v>
      </c>
      <c r="L47" s="35">
        <v>11695</v>
      </c>
      <c r="M47" s="35">
        <v>4450</v>
      </c>
      <c r="N47" s="35">
        <v>6648</v>
      </c>
      <c r="O47" s="35">
        <v>753</v>
      </c>
      <c r="P47" s="35">
        <v>4073</v>
      </c>
      <c r="Q47" s="35">
        <v>856</v>
      </c>
      <c r="R47" s="35">
        <v>154729</v>
      </c>
    </row>
    <row r="48" spans="1:19">
      <c r="C48" s="26" t="s">
        <v>104</v>
      </c>
      <c r="F48" s="30">
        <v>0</v>
      </c>
      <c r="G48" s="30">
        <v>1003</v>
      </c>
      <c r="H48" s="30">
        <v>362</v>
      </c>
      <c r="I48" s="30">
        <v>0</v>
      </c>
      <c r="J48" s="30">
        <v>264</v>
      </c>
      <c r="K48" s="30">
        <v>483</v>
      </c>
      <c r="L48" s="30">
        <v>0</v>
      </c>
      <c r="M48" s="30">
        <v>626</v>
      </c>
      <c r="N48" s="30">
        <v>389</v>
      </c>
      <c r="O48" s="30">
        <v>753</v>
      </c>
      <c r="P48" s="30">
        <v>0</v>
      </c>
      <c r="Q48" s="30">
        <v>849</v>
      </c>
      <c r="R48" s="30">
        <v>4729</v>
      </c>
    </row>
    <row r="49" spans="2:18">
      <c r="B49" s="26" t="s">
        <v>0</v>
      </c>
      <c r="C49" s="26" t="s">
        <v>0</v>
      </c>
      <c r="D49" s="26" t="s">
        <v>135</v>
      </c>
      <c r="F49" s="30">
        <v>65915</v>
      </c>
      <c r="G49" s="30">
        <v>675</v>
      </c>
      <c r="H49" s="30">
        <v>10448</v>
      </c>
      <c r="I49" s="30">
        <v>31301</v>
      </c>
      <c r="J49" s="30">
        <v>15803</v>
      </c>
      <c r="K49" s="30">
        <v>0</v>
      </c>
      <c r="L49" s="30">
        <v>11695</v>
      </c>
      <c r="M49" s="30">
        <v>3824</v>
      </c>
      <c r="N49" s="30">
        <v>6259</v>
      </c>
      <c r="O49" s="30">
        <v>0</v>
      </c>
      <c r="P49" s="30">
        <v>4073</v>
      </c>
      <c r="Q49" s="30">
        <v>7</v>
      </c>
      <c r="R49" s="30">
        <v>150000</v>
      </c>
    </row>
    <row r="50" spans="2:18">
      <c r="D50" s="26" t="s">
        <v>102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</row>
    <row r="51" spans="2:18">
      <c r="D51" s="26" t="s">
        <v>124</v>
      </c>
      <c r="F51" s="30">
        <v>0</v>
      </c>
      <c r="G51" s="30">
        <v>1003</v>
      </c>
      <c r="H51" s="30">
        <v>362</v>
      </c>
      <c r="I51" s="30">
        <v>0</v>
      </c>
      <c r="J51" s="30">
        <v>264</v>
      </c>
      <c r="K51" s="30">
        <v>483</v>
      </c>
      <c r="L51" s="30">
        <v>0</v>
      </c>
      <c r="M51" s="30">
        <v>626</v>
      </c>
      <c r="N51" s="30">
        <v>389</v>
      </c>
      <c r="O51" s="30">
        <v>753</v>
      </c>
      <c r="P51" s="30">
        <v>0</v>
      </c>
      <c r="Q51" s="30">
        <v>849</v>
      </c>
      <c r="R51" s="30">
        <v>4729</v>
      </c>
    </row>
    <row r="52" spans="2:18" hidden="1"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2:18" hidden="1">
      <c r="C53" s="26" t="s">
        <v>9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</row>
    <row r="54" spans="2:18" hidden="1">
      <c r="E54" s="26" t="s">
        <v>10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</row>
    <row r="55" spans="2:18" hidden="1">
      <c r="E55" s="26" t="s">
        <v>11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</row>
    <row r="56" spans="2:18" hidden="1">
      <c r="E56" s="26" t="s">
        <v>16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</row>
    <row r="57" spans="2:18" hidden="1">
      <c r="E57" s="26" t="s">
        <v>39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</row>
    <row r="58" spans="2:18"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2:18">
      <c r="B59" s="26" t="s">
        <v>12</v>
      </c>
      <c r="F59" s="35">
        <v>1268</v>
      </c>
      <c r="G59" s="35">
        <v>3798</v>
      </c>
      <c r="H59" s="35">
        <v>26722</v>
      </c>
      <c r="I59" s="35">
        <v>2813</v>
      </c>
      <c r="J59" s="35">
        <v>5276</v>
      </c>
      <c r="K59" s="35">
        <v>4673</v>
      </c>
      <c r="L59" s="35">
        <v>1797</v>
      </c>
      <c r="M59" s="35">
        <v>3731</v>
      </c>
      <c r="N59" s="35">
        <v>4669</v>
      </c>
      <c r="O59" s="35">
        <v>2904</v>
      </c>
      <c r="P59" s="35">
        <v>6433</v>
      </c>
      <c r="Q59" s="35">
        <v>5963</v>
      </c>
      <c r="R59" s="35">
        <v>70047</v>
      </c>
    </row>
    <row r="60" spans="2:18">
      <c r="C60" s="26" t="s">
        <v>8</v>
      </c>
      <c r="F60" s="30">
        <v>1268</v>
      </c>
      <c r="G60" s="30">
        <v>3798</v>
      </c>
      <c r="H60" s="30">
        <v>26722</v>
      </c>
      <c r="I60" s="30">
        <v>2813</v>
      </c>
      <c r="J60" s="30">
        <v>5276</v>
      </c>
      <c r="K60" s="30">
        <v>4673</v>
      </c>
      <c r="L60" s="30">
        <v>1797</v>
      </c>
      <c r="M60" s="30">
        <v>3731</v>
      </c>
      <c r="N60" s="30">
        <v>4669</v>
      </c>
      <c r="O60" s="30">
        <v>2904</v>
      </c>
      <c r="P60" s="30">
        <v>6433</v>
      </c>
      <c r="Q60" s="30">
        <v>5963</v>
      </c>
      <c r="R60" s="30">
        <v>70047</v>
      </c>
    </row>
    <row r="61" spans="2:18">
      <c r="C61" s="26" t="s">
        <v>92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</row>
    <row r="62" spans="2:18">
      <c r="C62" s="26" t="s">
        <v>9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</row>
    <row r="63" spans="2:18">
      <c r="E63" s="26" t="s">
        <v>10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</row>
    <row r="64" spans="2:18">
      <c r="E64" s="26" t="s">
        <v>11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</row>
    <row r="65" spans="1:19">
      <c r="E65" s="26" t="s">
        <v>13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</row>
    <row r="66" spans="1:19">
      <c r="E66" s="26" t="s">
        <v>88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</row>
    <row r="67" spans="1:19">
      <c r="E67" s="26" t="s">
        <v>15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</row>
    <row r="68" spans="1:19">
      <c r="E68" s="26" t="s">
        <v>16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</row>
    <row r="69" spans="1:19">
      <c r="E69" s="26" t="s">
        <v>55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</row>
    <row r="70" spans="1:19">
      <c r="E70" s="26" t="s">
        <v>80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</row>
    <row r="71" spans="1:19">
      <c r="E71" s="26" t="s">
        <v>82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</row>
    <row r="72" spans="1:19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1:19" ht="15">
      <c r="A73" s="25"/>
      <c r="B73" s="25"/>
      <c r="C73" s="25"/>
      <c r="D73" s="25"/>
      <c r="E73" s="36" t="s">
        <v>18</v>
      </c>
      <c r="F73" s="37">
        <v>118574</v>
      </c>
      <c r="G73" s="37">
        <v>24378</v>
      </c>
      <c r="H73" s="37">
        <v>67853</v>
      </c>
      <c r="I73" s="37">
        <v>49791</v>
      </c>
      <c r="J73" s="37">
        <v>41969</v>
      </c>
      <c r="K73" s="37">
        <v>24361</v>
      </c>
      <c r="L73" s="37">
        <v>66570</v>
      </c>
      <c r="M73" s="37">
        <v>24638</v>
      </c>
      <c r="N73" s="37">
        <v>41411</v>
      </c>
      <c r="O73" s="37">
        <v>19801</v>
      </c>
      <c r="P73" s="37">
        <v>26498</v>
      </c>
      <c r="Q73" s="37">
        <v>28296</v>
      </c>
      <c r="R73" s="37">
        <v>534140</v>
      </c>
      <c r="S73" s="36" t="s">
        <v>0</v>
      </c>
    </row>
    <row r="74" spans="1:19" ht="15">
      <c r="A74" s="25"/>
      <c r="B74" s="25"/>
      <c r="C74" s="25"/>
      <c r="D74" s="25"/>
      <c r="E74" s="36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6"/>
    </row>
    <row r="75" spans="1:19" ht="15">
      <c r="A75" s="25"/>
      <c r="B75" s="25"/>
      <c r="C75" s="25"/>
      <c r="D75" s="25"/>
      <c r="E75" s="36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6"/>
    </row>
    <row r="76" spans="1:19" ht="15">
      <c r="A76" s="41" t="s">
        <v>105</v>
      </c>
      <c r="B76" s="25"/>
      <c r="C76" s="25"/>
      <c r="D76" s="25"/>
      <c r="E76" s="36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6"/>
    </row>
    <row r="77" spans="1:19" ht="15" thickBot="1">
      <c r="A77" s="38"/>
      <c r="B77" s="38"/>
      <c r="C77" s="38"/>
      <c r="D77" s="38"/>
      <c r="E77" s="38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19" ht="15" thickTop="1">
      <c r="A78" s="41" t="s">
        <v>71</v>
      </c>
      <c r="B78" s="41"/>
      <c r="C78" s="41"/>
      <c r="D78" s="41"/>
      <c r="E78" s="41"/>
      <c r="F78" s="54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19">
      <c r="A79" s="41" t="s">
        <v>72</v>
      </c>
      <c r="B79" s="41"/>
      <c r="C79" s="41"/>
      <c r="D79" s="41"/>
      <c r="E79" s="41"/>
      <c r="F79" s="54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19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6:18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6:18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6:18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6:18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6:18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</sheetData>
  <mergeCells count="4">
    <mergeCell ref="A1:S1"/>
    <mergeCell ref="A2:S2"/>
    <mergeCell ref="A3:S3"/>
    <mergeCell ref="A6:E6"/>
  </mergeCells>
  <printOptions horizontalCentered="1"/>
  <pageMargins left="0" right="0" top="0.94488188976377963" bottom="0.74803149606299213" header="0.31496062992125984" footer="0.31496062992125984"/>
  <pageSetup paperSize="9" scale="63" orientation="portrait" r:id="rId1"/>
  <headerFooter>
    <oddHeader>&amp;C&amp;"Arial,Bold"&amp;9BUREAU OF THE TREASURY&amp;"Arial,Regular"&amp;10
&amp;"Arial,Italic"&amp;9Statistical Data Analysis Division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T386"/>
  <sheetViews>
    <sheetView topLeftCell="B1" zoomScaleNormal="100" zoomScaleSheetLayoutView="100" workbookViewId="0">
      <pane xSplit="4" ySplit="6" topLeftCell="J12" activePane="bottomRight" state="frozen"/>
      <selection activeCell="B1" sqref="B1"/>
      <selection pane="topRight" activeCell="F1" sqref="F1"/>
      <selection pane="bottomLeft" activeCell="B7" sqref="B7"/>
      <selection pane="bottomRight" activeCell="R32" sqref="R32"/>
    </sheetView>
  </sheetViews>
  <sheetFormatPr defaultRowHeight="14.25"/>
  <cols>
    <col min="1" max="4" width="2.140625" style="28" customWidth="1"/>
    <col min="5" max="5" width="29.28515625" style="28" customWidth="1"/>
    <col min="6" max="6" width="11" style="28" customWidth="1"/>
    <col min="7" max="13" width="8" style="28" customWidth="1"/>
    <col min="14" max="14" width="10.28515625" style="28" customWidth="1"/>
    <col min="15" max="17" width="8" style="28" customWidth="1"/>
    <col min="18" max="18" width="10.140625" style="28" customWidth="1"/>
    <col min="19" max="19" width="1.42578125" style="28" bestFit="1" customWidth="1"/>
    <col min="20" max="20" width="2.140625" style="28" customWidth="1"/>
    <col min="21" max="256" width="9.140625" style="28"/>
    <col min="257" max="260" width="2.140625" style="28" customWidth="1"/>
    <col min="261" max="261" width="25.42578125" style="28" customWidth="1"/>
    <col min="262" max="262" width="8" style="28" bestFit="1" customWidth="1"/>
    <col min="263" max="263" width="7" style="28" bestFit="1" customWidth="1"/>
    <col min="264" max="264" width="7" style="28" customWidth="1"/>
    <col min="265" max="265" width="7.7109375" style="28" customWidth="1"/>
    <col min="266" max="269" width="7" style="28" bestFit="1" customWidth="1"/>
    <col min="270" max="270" width="8" style="28" bestFit="1" customWidth="1"/>
    <col min="271" max="273" width="7" style="28" bestFit="1" customWidth="1"/>
    <col min="274" max="274" width="8" style="28" bestFit="1" customWidth="1"/>
    <col min="275" max="275" width="1.42578125" style="28" bestFit="1" customWidth="1"/>
    <col min="276" max="276" width="2.140625" style="28" customWidth="1"/>
    <col min="277" max="512" width="9.140625" style="28"/>
    <col min="513" max="516" width="2.140625" style="28" customWidth="1"/>
    <col min="517" max="517" width="25.42578125" style="28" customWidth="1"/>
    <col min="518" max="518" width="8" style="28" bestFit="1" customWidth="1"/>
    <col min="519" max="519" width="7" style="28" bestFit="1" customWidth="1"/>
    <col min="520" max="520" width="7" style="28" customWidth="1"/>
    <col min="521" max="521" width="7.7109375" style="28" customWidth="1"/>
    <col min="522" max="525" width="7" style="28" bestFit="1" customWidth="1"/>
    <col min="526" max="526" width="8" style="28" bestFit="1" customWidth="1"/>
    <col min="527" max="529" width="7" style="28" bestFit="1" customWidth="1"/>
    <col min="530" max="530" width="8" style="28" bestFit="1" customWidth="1"/>
    <col min="531" max="531" width="1.42578125" style="28" bestFit="1" customWidth="1"/>
    <col min="532" max="532" width="2.140625" style="28" customWidth="1"/>
    <col min="533" max="768" width="9.140625" style="28"/>
    <col min="769" max="772" width="2.140625" style="28" customWidth="1"/>
    <col min="773" max="773" width="25.42578125" style="28" customWidth="1"/>
    <col min="774" max="774" width="8" style="28" bestFit="1" customWidth="1"/>
    <col min="775" max="775" width="7" style="28" bestFit="1" customWidth="1"/>
    <col min="776" max="776" width="7" style="28" customWidth="1"/>
    <col min="777" max="777" width="7.7109375" style="28" customWidth="1"/>
    <col min="778" max="781" width="7" style="28" bestFit="1" customWidth="1"/>
    <col min="782" max="782" width="8" style="28" bestFit="1" customWidth="1"/>
    <col min="783" max="785" width="7" style="28" bestFit="1" customWidth="1"/>
    <col min="786" max="786" width="8" style="28" bestFit="1" customWidth="1"/>
    <col min="787" max="787" width="1.42578125" style="28" bestFit="1" customWidth="1"/>
    <col min="788" max="788" width="2.140625" style="28" customWidth="1"/>
    <col min="789" max="1024" width="9.140625" style="28"/>
    <col min="1025" max="1028" width="2.140625" style="28" customWidth="1"/>
    <col min="1029" max="1029" width="25.42578125" style="28" customWidth="1"/>
    <col min="1030" max="1030" width="8" style="28" bestFit="1" customWidth="1"/>
    <col min="1031" max="1031" width="7" style="28" bestFit="1" customWidth="1"/>
    <col min="1032" max="1032" width="7" style="28" customWidth="1"/>
    <col min="1033" max="1033" width="7.7109375" style="28" customWidth="1"/>
    <col min="1034" max="1037" width="7" style="28" bestFit="1" customWidth="1"/>
    <col min="1038" max="1038" width="8" style="28" bestFit="1" customWidth="1"/>
    <col min="1039" max="1041" width="7" style="28" bestFit="1" customWidth="1"/>
    <col min="1042" max="1042" width="8" style="28" bestFit="1" customWidth="1"/>
    <col min="1043" max="1043" width="1.42578125" style="28" bestFit="1" customWidth="1"/>
    <col min="1044" max="1044" width="2.140625" style="28" customWidth="1"/>
    <col min="1045" max="1280" width="9.140625" style="28"/>
    <col min="1281" max="1284" width="2.140625" style="28" customWidth="1"/>
    <col min="1285" max="1285" width="25.42578125" style="28" customWidth="1"/>
    <col min="1286" max="1286" width="8" style="28" bestFit="1" customWidth="1"/>
    <col min="1287" max="1287" width="7" style="28" bestFit="1" customWidth="1"/>
    <col min="1288" max="1288" width="7" style="28" customWidth="1"/>
    <col min="1289" max="1289" width="7.7109375" style="28" customWidth="1"/>
    <col min="1290" max="1293" width="7" style="28" bestFit="1" customWidth="1"/>
    <col min="1294" max="1294" width="8" style="28" bestFit="1" customWidth="1"/>
    <col min="1295" max="1297" width="7" style="28" bestFit="1" customWidth="1"/>
    <col min="1298" max="1298" width="8" style="28" bestFit="1" customWidth="1"/>
    <col min="1299" max="1299" width="1.42578125" style="28" bestFit="1" customWidth="1"/>
    <col min="1300" max="1300" width="2.140625" style="28" customWidth="1"/>
    <col min="1301" max="1536" width="9.140625" style="28"/>
    <col min="1537" max="1540" width="2.140625" style="28" customWidth="1"/>
    <col min="1541" max="1541" width="25.42578125" style="28" customWidth="1"/>
    <col min="1542" max="1542" width="8" style="28" bestFit="1" customWidth="1"/>
    <col min="1543" max="1543" width="7" style="28" bestFit="1" customWidth="1"/>
    <col min="1544" max="1544" width="7" style="28" customWidth="1"/>
    <col min="1545" max="1545" width="7.7109375" style="28" customWidth="1"/>
    <col min="1546" max="1549" width="7" style="28" bestFit="1" customWidth="1"/>
    <col min="1550" max="1550" width="8" style="28" bestFit="1" customWidth="1"/>
    <col min="1551" max="1553" width="7" style="28" bestFit="1" customWidth="1"/>
    <col min="1554" max="1554" width="8" style="28" bestFit="1" customWidth="1"/>
    <col min="1555" max="1555" width="1.42578125" style="28" bestFit="1" customWidth="1"/>
    <col min="1556" max="1556" width="2.140625" style="28" customWidth="1"/>
    <col min="1557" max="1792" width="9.140625" style="28"/>
    <col min="1793" max="1796" width="2.140625" style="28" customWidth="1"/>
    <col min="1797" max="1797" width="25.42578125" style="28" customWidth="1"/>
    <col min="1798" max="1798" width="8" style="28" bestFit="1" customWidth="1"/>
    <col min="1799" max="1799" width="7" style="28" bestFit="1" customWidth="1"/>
    <col min="1800" max="1800" width="7" style="28" customWidth="1"/>
    <col min="1801" max="1801" width="7.7109375" style="28" customWidth="1"/>
    <col min="1802" max="1805" width="7" style="28" bestFit="1" customWidth="1"/>
    <col min="1806" max="1806" width="8" style="28" bestFit="1" customWidth="1"/>
    <col min="1807" max="1809" width="7" style="28" bestFit="1" customWidth="1"/>
    <col min="1810" max="1810" width="8" style="28" bestFit="1" customWidth="1"/>
    <col min="1811" max="1811" width="1.42578125" style="28" bestFit="1" customWidth="1"/>
    <col min="1812" max="1812" width="2.140625" style="28" customWidth="1"/>
    <col min="1813" max="2048" width="9.140625" style="28"/>
    <col min="2049" max="2052" width="2.140625" style="28" customWidth="1"/>
    <col min="2053" max="2053" width="25.42578125" style="28" customWidth="1"/>
    <col min="2054" max="2054" width="8" style="28" bestFit="1" customWidth="1"/>
    <col min="2055" max="2055" width="7" style="28" bestFit="1" customWidth="1"/>
    <col min="2056" max="2056" width="7" style="28" customWidth="1"/>
    <col min="2057" max="2057" width="7.7109375" style="28" customWidth="1"/>
    <col min="2058" max="2061" width="7" style="28" bestFit="1" customWidth="1"/>
    <col min="2062" max="2062" width="8" style="28" bestFit="1" customWidth="1"/>
    <col min="2063" max="2065" width="7" style="28" bestFit="1" customWidth="1"/>
    <col min="2066" max="2066" width="8" style="28" bestFit="1" customWidth="1"/>
    <col min="2067" max="2067" width="1.42578125" style="28" bestFit="1" customWidth="1"/>
    <col min="2068" max="2068" width="2.140625" style="28" customWidth="1"/>
    <col min="2069" max="2304" width="9.140625" style="28"/>
    <col min="2305" max="2308" width="2.140625" style="28" customWidth="1"/>
    <col min="2309" max="2309" width="25.42578125" style="28" customWidth="1"/>
    <col min="2310" max="2310" width="8" style="28" bestFit="1" customWidth="1"/>
    <col min="2311" max="2311" width="7" style="28" bestFit="1" customWidth="1"/>
    <col min="2312" max="2312" width="7" style="28" customWidth="1"/>
    <col min="2313" max="2313" width="7.7109375" style="28" customWidth="1"/>
    <col min="2314" max="2317" width="7" style="28" bestFit="1" customWidth="1"/>
    <col min="2318" max="2318" width="8" style="28" bestFit="1" customWidth="1"/>
    <col min="2319" max="2321" width="7" style="28" bestFit="1" customWidth="1"/>
    <col min="2322" max="2322" width="8" style="28" bestFit="1" customWidth="1"/>
    <col min="2323" max="2323" width="1.42578125" style="28" bestFit="1" customWidth="1"/>
    <col min="2324" max="2324" width="2.140625" style="28" customWidth="1"/>
    <col min="2325" max="2560" width="9.140625" style="28"/>
    <col min="2561" max="2564" width="2.140625" style="28" customWidth="1"/>
    <col min="2565" max="2565" width="25.42578125" style="28" customWidth="1"/>
    <col min="2566" max="2566" width="8" style="28" bestFit="1" customWidth="1"/>
    <col min="2567" max="2567" width="7" style="28" bestFit="1" customWidth="1"/>
    <col min="2568" max="2568" width="7" style="28" customWidth="1"/>
    <col min="2569" max="2569" width="7.7109375" style="28" customWidth="1"/>
    <col min="2570" max="2573" width="7" style="28" bestFit="1" customWidth="1"/>
    <col min="2574" max="2574" width="8" style="28" bestFit="1" customWidth="1"/>
    <col min="2575" max="2577" width="7" style="28" bestFit="1" customWidth="1"/>
    <col min="2578" max="2578" width="8" style="28" bestFit="1" customWidth="1"/>
    <col min="2579" max="2579" width="1.42578125" style="28" bestFit="1" customWidth="1"/>
    <col min="2580" max="2580" width="2.140625" style="28" customWidth="1"/>
    <col min="2581" max="2816" width="9.140625" style="28"/>
    <col min="2817" max="2820" width="2.140625" style="28" customWidth="1"/>
    <col min="2821" max="2821" width="25.42578125" style="28" customWidth="1"/>
    <col min="2822" max="2822" width="8" style="28" bestFit="1" customWidth="1"/>
    <col min="2823" max="2823" width="7" style="28" bestFit="1" customWidth="1"/>
    <col min="2824" max="2824" width="7" style="28" customWidth="1"/>
    <col min="2825" max="2825" width="7.7109375" style="28" customWidth="1"/>
    <col min="2826" max="2829" width="7" style="28" bestFit="1" customWidth="1"/>
    <col min="2830" max="2830" width="8" style="28" bestFit="1" customWidth="1"/>
    <col min="2831" max="2833" width="7" style="28" bestFit="1" customWidth="1"/>
    <col min="2834" max="2834" width="8" style="28" bestFit="1" customWidth="1"/>
    <col min="2835" max="2835" width="1.42578125" style="28" bestFit="1" customWidth="1"/>
    <col min="2836" max="2836" width="2.140625" style="28" customWidth="1"/>
    <col min="2837" max="3072" width="9.140625" style="28"/>
    <col min="3073" max="3076" width="2.140625" style="28" customWidth="1"/>
    <col min="3077" max="3077" width="25.42578125" style="28" customWidth="1"/>
    <col min="3078" max="3078" width="8" style="28" bestFit="1" customWidth="1"/>
    <col min="3079" max="3079" width="7" style="28" bestFit="1" customWidth="1"/>
    <col min="3080" max="3080" width="7" style="28" customWidth="1"/>
    <col min="3081" max="3081" width="7.7109375" style="28" customWidth="1"/>
    <col min="3082" max="3085" width="7" style="28" bestFit="1" customWidth="1"/>
    <col min="3086" max="3086" width="8" style="28" bestFit="1" customWidth="1"/>
    <col min="3087" max="3089" width="7" style="28" bestFit="1" customWidth="1"/>
    <col min="3090" max="3090" width="8" style="28" bestFit="1" customWidth="1"/>
    <col min="3091" max="3091" width="1.42578125" style="28" bestFit="1" customWidth="1"/>
    <col min="3092" max="3092" width="2.140625" style="28" customWidth="1"/>
    <col min="3093" max="3328" width="9.140625" style="28"/>
    <col min="3329" max="3332" width="2.140625" style="28" customWidth="1"/>
    <col min="3333" max="3333" width="25.42578125" style="28" customWidth="1"/>
    <col min="3334" max="3334" width="8" style="28" bestFit="1" customWidth="1"/>
    <col min="3335" max="3335" width="7" style="28" bestFit="1" customWidth="1"/>
    <col min="3336" max="3336" width="7" style="28" customWidth="1"/>
    <col min="3337" max="3337" width="7.7109375" style="28" customWidth="1"/>
    <col min="3338" max="3341" width="7" style="28" bestFit="1" customWidth="1"/>
    <col min="3342" max="3342" width="8" style="28" bestFit="1" customWidth="1"/>
    <col min="3343" max="3345" width="7" style="28" bestFit="1" customWidth="1"/>
    <col min="3346" max="3346" width="8" style="28" bestFit="1" customWidth="1"/>
    <col min="3347" max="3347" width="1.42578125" style="28" bestFit="1" customWidth="1"/>
    <col min="3348" max="3348" width="2.140625" style="28" customWidth="1"/>
    <col min="3349" max="3584" width="9.140625" style="28"/>
    <col min="3585" max="3588" width="2.140625" style="28" customWidth="1"/>
    <col min="3589" max="3589" width="25.42578125" style="28" customWidth="1"/>
    <col min="3590" max="3590" width="8" style="28" bestFit="1" customWidth="1"/>
    <col min="3591" max="3591" width="7" style="28" bestFit="1" customWidth="1"/>
    <col min="3592" max="3592" width="7" style="28" customWidth="1"/>
    <col min="3593" max="3593" width="7.7109375" style="28" customWidth="1"/>
    <col min="3594" max="3597" width="7" style="28" bestFit="1" customWidth="1"/>
    <col min="3598" max="3598" width="8" style="28" bestFit="1" customWidth="1"/>
    <col min="3599" max="3601" width="7" style="28" bestFit="1" customWidth="1"/>
    <col min="3602" max="3602" width="8" style="28" bestFit="1" customWidth="1"/>
    <col min="3603" max="3603" width="1.42578125" style="28" bestFit="1" customWidth="1"/>
    <col min="3604" max="3604" width="2.140625" style="28" customWidth="1"/>
    <col min="3605" max="3840" width="9.140625" style="28"/>
    <col min="3841" max="3844" width="2.140625" style="28" customWidth="1"/>
    <col min="3845" max="3845" width="25.42578125" style="28" customWidth="1"/>
    <col min="3846" max="3846" width="8" style="28" bestFit="1" customWidth="1"/>
    <col min="3847" max="3847" width="7" style="28" bestFit="1" customWidth="1"/>
    <col min="3848" max="3848" width="7" style="28" customWidth="1"/>
    <col min="3849" max="3849" width="7.7109375" style="28" customWidth="1"/>
    <col min="3850" max="3853" width="7" style="28" bestFit="1" customWidth="1"/>
    <col min="3854" max="3854" width="8" style="28" bestFit="1" customWidth="1"/>
    <col min="3855" max="3857" width="7" style="28" bestFit="1" customWidth="1"/>
    <col min="3858" max="3858" width="8" style="28" bestFit="1" customWidth="1"/>
    <col min="3859" max="3859" width="1.42578125" style="28" bestFit="1" customWidth="1"/>
    <col min="3860" max="3860" width="2.140625" style="28" customWidth="1"/>
    <col min="3861" max="4096" width="9.140625" style="28"/>
    <col min="4097" max="4100" width="2.140625" style="28" customWidth="1"/>
    <col min="4101" max="4101" width="25.42578125" style="28" customWidth="1"/>
    <col min="4102" max="4102" width="8" style="28" bestFit="1" customWidth="1"/>
    <col min="4103" max="4103" width="7" style="28" bestFit="1" customWidth="1"/>
    <col min="4104" max="4104" width="7" style="28" customWidth="1"/>
    <col min="4105" max="4105" width="7.7109375" style="28" customWidth="1"/>
    <col min="4106" max="4109" width="7" style="28" bestFit="1" customWidth="1"/>
    <col min="4110" max="4110" width="8" style="28" bestFit="1" customWidth="1"/>
    <col min="4111" max="4113" width="7" style="28" bestFit="1" customWidth="1"/>
    <col min="4114" max="4114" width="8" style="28" bestFit="1" customWidth="1"/>
    <col min="4115" max="4115" width="1.42578125" style="28" bestFit="1" customWidth="1"/>
    <col min="4116" max="4116" width="2.140625" style="28" customWidth="1"/>
    <col min="4117" max="4352" width="9.140625" style="28"/>
    <col min="4353" max="4356" width="2.140625" style="28" customWidth="1"/>
    <col min="4357" max="4357" width="25.42578125" style="28" customWidth="1"/>
    <col min="4358" max="4358" width="8" style="28" bestFit="1" customWidth="1"/>
    <col min="4359" max="4359" width="7" style="28" bestFit="1" customWidth="1"/>
    <col min="4360" max="4360" width="7" style="28" customWidth="1"/>
    <col min="4361" max="4361" width="7.7109375" style="28" customWidth="1"/>
    <col min="4362" max="4365" width="7" style="28" bestFit="1" customWidth="1"/>
    <col min="4366" max="4366" width="8" style="28" bestFit="1" customWidth="1"/>
    <col min="4367" max="4369" width="7" style="28" bestFit="1" customWidth="1"/>
    <col min="4370" max="4370" width="8" style="28" bestFit="1" customWidth="1"/>
    <col min="4371" max="4371" width="1.42578125" style="28" bestFit="1" customWidth="1"/>
    <col min="4372" max="4372" width="2.140625" style="28" customWidth="1"/>
    <col min="4373" max="4608" width="9.140625" style="28"/>
    <col min="4609" max="4612" width="2.140625" style="28" customWidth="1"/>
    <col min="4613" max="4613" width="25.42578125" style="28" customWidth="1"/>
    <col min="4614" max="4614" width="8" style="28" bestFit="1" customWidth="1"/>
    <col min="4615" max="4615" width="7" style="28" bestFit="1" customWidth="1"/>
    <col min="4616" max="4616" width="7" style="28" customWidth="1"/>
    <col min="4617" max="4617" width="7.7109375" style="28" customWidth="1"/>
    <col min="4618" max="4621" width="7" style="28" bestFit="1" customWidth="1"/>
    <col min="4622" max="4622" width="8" style="28" bestFit="1" customWidth="1"/>
    <col min="4623" max="4625" width="7" style="28" bestFit="1" customWidth="1"/>
    <col min="4626" max="4626" width="8" style="28" bestFit="1" customWidth="1"/>
    <col min="4627" max="4627" width="1.42578125" style="28" bestFit="1" customWidth="1"/>
    <col min="4628" max="4628" width="2.140625" style="28" customWidth="1"/>
    <col min="4629" max="4864" width="9.140625" style="28"/>
    <col min="4865" max="4868" width="2.140625" style="28" customWidth="1"/>
    <col min="4869" max="4869" width="25.42578125" style="28" customWidth="1"/>
    <col min="4870" max="4870" width="8" style="28" bestFit="1" customWidth="1"/>
    <col min="4871" max="4871" width="7" style="28" bestFit="1" customWidth="1"/>
    <col min="4872" max="4872" width="7" style="28" customWidth="1"/>
    <col min="4873" max="4873" width="7.7109375" style="28" customWidth="1"/>
    <col min="4874" max="4877" width="7" style="28" bestFit="1" customWidth="1"/>
    <col min="4878" max="4878" width="8" style="28" bestFit="1" customWidth="1"/>
    <col min="4879" max="4881" width="7" style="28" bestFit="1" customWidth="1"/>
    <col min="4882" max="4882" width="8" style="28" bestFit="1" customWidth="1"/>
    <col min="4883" max="4883" width="1.42578125" style="28" bestFit="1" customWidth="1"/>
    <col min="4884" max="4884" width="2.140625" style="28" customWidth="1"/>
    <col min="4885" max="5120" width="9.140625" style="28"/>
    <col min="5121" max="5124" width="2.140625" style="28" customWidth="1"/>
    <col min="5125" max="5125" width="25.42578125" style="28" customWidth="1"/>
    <col min="5126" max="5126" width="8" style="28" bestFit="1" customWidth="1"/>
    <col min="5127" max="5127" width="7" style="28" bestFit="1" customWidth="1"/>
    <col min="5128" max="5128" width="7" style="28" customWidth="1"/>
    <col min="5129" max="5129" width="7.7109375" style="28" customWidth="1"/>
    <col min="5130" max="5133" width="7" style="28" bestFit="1" customWidth="1"/>
    <col min="5134" max="5134" width="8" style="28" bestFit="1" customWidth="1"/>
    <col min="5135" max="5137" width="7" style="28" bestFit="1" customWidth="1"/>
    <col min="5138" max="5138" width="8" style="28" bestFit="1" customWidth="1"/>
    <col min="5139" max="5139" width="1.42578125" style="28" bestFit="1" customWidth="1"/>
    <col min="5140" max="5140" width="2.140625" style="28" customWidth="1"/>
    <col min="5141" max="5376" width="9.140625" style="28"/>
    <col min="5377" max="5380" width="2.140625" style="28" customWidth="1"/>
    <col min="5381" max="5381" width="25.42578125" style="28" customWidth="1"/>
    <col min="5382" max="5382" width="8" style="28" bestFit="1" customWidth="1"/>
    <col min="5383" max="5383" width="7" style="28" bestFit="1" customWidth="1"/>
    <col min="5384" max="5384" width="7" style="28" customWidth="1"/>
    <col min="5385" max="5385" width="7.7109375" style="28" customWidth="1"/>
    <col min="5386" max="5389" width="7" style="28" bestFit="1" customWidth="1"/>
    <col min="5390" max="5390" width="8" style="28" bestFit="1" customWidth="1"/>
    <col min="5391" max="5393" width="7" style="28" bestFit="1" customWidth="1"/>
    <col min="5394" max="5394" width="8" style="28" bestFit="1" customWidth="1"/>
    <col min="5395" max="5395" width="1.42578125" style="28" bestFit="1" customWidth="1"/>
    <col min="5396" max="5396" width="2.140625" style="28" customWidth="1"/>
    <col min="5397" max="5632" width="9.140625" style="28"/>
    <col min="5633" max="5636" width="2.140625" style="28" customWidth="1"/>
    <col min="5637" max="5637" width="25.42578125" style="28" customWidth="1"/>
    <col min="5638" max="5638" width="8" style="28" bestFit="1" customWidth="1"/>
    <col min="5639" max="5639" width="7" style="28" bestFit="1" customWidth="1"/>
    <col min="5640" max="5640" width="7" style="28" customWidth="1"/>
    <col min="5641" max="5641" width="7.7109375" style="28" customWidth="1"/>
    <col min="5642" max="5645" width="7" style="28" bestFit="1" customWidth="1"/>
    <col min="5646" max="5646" width="8" style="28" bestFit="1" customWidth="1"/>
    <col min="5647" max="5649" width="7" style="28" bestFit="1" customWidth="1"/>
    <col min="5650" max="5650" width="8" style="28" bestFit="1" customWidth="1"/>
    <col min="5651" max="5651" width="1.42578125" style="28" bestFit="1" customWidth="1"/>
    <col min="5652" max="5652" width="2.140625" style="28" customWidth="1"/>
    <col min="5653" max="5888" width="9.140625" style="28"/>
    <col min="5889" max="5892" width="2.140625" style="28" customWidth="1"/>
    <col min="5893" max="5893" width="25.42578125" style="28" customWidth="1"/>
    <col min="5894" max="5894" width="8" style="28" bestFit="1" customWidth="1"/>
    <col min="5895" max="5895" width="7" style="28" bestFit="1" customWidth="1"/>
    <col min="5896" max="5896" width="7" style="28" customWidth="1"/>
    <col min="5897" max="5897" width="7.7109375" style="28" customWidth="1"/>
    <col min="5898" max="5901" width="7" style="28" bestFit="1" customWidth="1"/>
    <col min="5902" max="5902" width="8" style="28" bestFit="1" customWidth="1"/>
    <col min="5903" max="5905" width="7" style="28" bestFit="1" customWidth="1"/>
    <col min="5906" max="5906" width="8" style="28" bestFit="1" customWidth="1"/>
    <col min="5907" max="5907" width="1.42578125" style="28" bestFit="1" customWidth="1"/>
    <col min="5908" max="5908" width="2.140625" style="28" customWidth="1"/>
    <col min="5909" max="6144" width="9.140625" style="28"/>
    <col min="6145" max="6148" width="2.140625" style="28" customWidth="1"/>
    <col min="6149" max="6149" width="25.42578125" style="28" customWidth="1"/>
    <col min="6150" max="6150" width="8" style="28" bestFit="1" customWidth="1"/>
    <col min="6151" max="6151" width="7" style="28" bestFit="1" customWidth="1"/>
    <col min="6152" max="6152" width="7" style="28" customWidth="1"/>
    <col min="6153" max="6153" width="7.7109375" style="28" customWidth="1"/>
    <col min="6154" max="6157" width="7" style="28" bestFit="1" customWidth="1"/>
    <col min="6158" max="6158" width="8" style="28" bestFit="1" customWidth="1"/>
    <col min="6159" max="6161" width="7" style="28" bestFit="1" customWidth="1"/>
    <col min="6162" max="6162" width="8" style="28" bestFit="1" customWidth="1"/>
    <col min="6163" max="6163" width="1.42578125" style="28" bestFit="1" customWidth="1"/>
    <col min="6164" max="6164" width="2.140625" style="28" customWidth="1"/>
    <col min="6165" max="6400" width="9.140625" style="28"/>
    <col min="6401" max="6404" width="2.140625" style="28" customWidth="1"/>
    <col min="6405" max="6405" width="25.42578125" style="28" customWidth="1"/>
    <col min="6406" max="6406" width="8" style="28" bestFit="1" customWidth="1"/>
    <col min="6407" max="6407" width="7" style="28" bestFit="1" customWidth="1"/>
    <col min="6408" max="6408" width="7" style="28" customWidth="1"/>
    <col min="6409" max="6409" width="7.7109375" style="28" customWidth="1"/>
    <col min="6410" max="6413" width="7" style="28" bestFit="1" customWidth="1"/>
    <col min="6414" max="6414" width="8" style="28" bestFit="1" customWidth="1"/>
    <col min="6415" max="6417" width="7" style="28" bestFit="1" customWidth="1"/>
    <col min="6418" max="6418" width="8" style="28" bestFit="1" customWidth="1"/>
    <col min="6419" max="6419" width="1.42578125" style="28" bestFit="1" customWidth="1"/>
    <col min="6420" max="6420" width="2.140625" style="28" customWidth="1"/>
    <col min="6421" max="6656" width="9.140625" style="28"/>
    <col min="6657" max="6660" width="2.140625" style="28" customWidth="1"/>
    <col min="6661" max="6661" width="25.42578125" style="28" customWidth="1"/>
    <col min="6662" max="6662" width="8" style="28" bestFit="1" customWidth="1"/>
    <col min="6663" max="6663" width="7" style="28" bestFit="1" customWidth="1"/>
    <col min="6664" max="6664" width="7" style="28" customWidth="1"/>
    <col min="6665" max="6665" width="7.7109375" style="28" customWidth="1"/>
    <col min="6666" max="6669" width="7" style="28" bestFit="1" customWidth="1"/>
    <col min="6670" max="6670" width="8" style="28" bestFit="1" customWidth="1"/>
    <col min="6671" max="6673" width="7" style="28" bestFit="1" customWidth="1"/>
    <col min="6674" max="6674" width="8" style="28" bestFit="1" customWidth="1"/>
    <col min="6675" max="6675" width="1.42578125" style="28" bestFit="1" customWidth="1"/>
    <col min="6676" max="6676" width="2.140625" style="28" customWidth="1"/>
    <col min="6677" max="6912" width="9.140625" style="28"/>
    <col min="6913" max="6916" width="2.140625" style="28" customWidth="1"/>
    <col min="6917" max="6917" width="25.42578125" style="28" customWidth="1"/>
    <col min="6918" max="6918" width="8" style="28" bestFit="1" customWidth="1"/>
    <col min="6919" max="6919" width="7" style="28" bestFit="1" customWidth="1"/>
    <col min="6920" max="6920" width="7" style="28" customWidth="1"/>
    <col min="6921" max="6921" width="7.7109375" style="28" customWidth="1"/>
    <col min="6922" max="6925" width="7" style="28" bestFit="1" customWidth="1"/>
    <col min="6926" max="6926" width="8" style="28" bestFit="1" customWidth="1"/>
    <col min="6927" max="6929" width="7" style="28" bestFit="1" customWidth="1"/>
    <col min="6930" max="6930" width="8" style="28" bestFit="1" customWidth="1"/>
    <col min="6931" max="6931" width="1.42578125" style="28" bestFit="1" customWidth="1"/>
    <col min="6932" max="6932" width="2.140625" style="28" customWidth="1"/>
    <col min="6933" max="7168" width="9.140625" style="28"/>
    <col min="7169" max="7172" width="2.140625" style="28" customWidth="1"/>
    <col min="7173" max="7173" width="25.42578125" style="28" customWidth="1"/>
    <col min="7174" max="7174" width="8" style="28" bestFit="1" customWidth="1"/>
    <col min="7175" max="7175" width="7" style="28" bestFit="1" customWidth="1"/>
    <col min="7176" max="7176" width="7" style="28" customWidth="1"/>
    <col min="7177" max="7177" width="7.7109375" style="28" customWidth="1"/>
    <col min="7178" max="7181" width="7" style="28" bestFit="1" customWidth="1"/>
    <col min="7182" max="7182" width="8" style="28" bestFit="1" customWidth="1"/>
    <col min="7183" max="7185" width="7" style="28" bestFit="1" customWidth="1"/>
    <col min="7186" max="7186" width="8" style="28" bestFit="1" customWidth="1"/>
    <col min="7187" max="7187" width="1.42578125" style="28" bestFit="1" customWidth="1"/>
    <col min="7188" max="7188" width="2.140625" style="28" customWidth="1"/>
    <col min="7189" max="7424" width="9.140625" style="28"/>
    <col min="7425" max="7428" width="2.140625" style="28" customWidth="1"/>
    <col min="7429" max="7429" width="25.42578125" style="28" customWidth="1"/>
    <col min="7430" max="7430" width="8" style="28" bestFit="1" customWidth="1"/>
    <col min="7431" max="7431" width="7" style="28" bestFit="1" customWidth="1"/>
    <col min="7432" max="7432" width="7" style="28" customWidth="1"/>
    <col min="7433" max="7433" width="7.7109375" style="28" customWidth="1"/>
    <col min="7434" max="7437" width="7" style="28" bestFit="1" customWidth="1"/>
    <col min="7438" max="7438" width="8" style="28" bestFit="1" customWidth="1"/>
    <col min="7439" max="7441" width="7" style="28" bestFit="1" customWidth="1"/>
    <col min="7442" max="7442" width="8" style="28" bestFit="1" customWidth="1"/>
    <col min="7443" max="7443" width="1.42578125" style="28" bestFit="1" customWidth="1"/>
    <col min="7444" max="7444" width="2.140625" style="28" customWidth="1"/>
    <col min="7445" max="7680" width="9.140625" style="28"/>
    <col min="7681" max="7684" width="2.140625" style="28" customWidth="1"/>
    <col min="7685" max="7685" width="25.42578125" style="28" customWidth="1"/>
    <col min="7686" max="7686" width="8" style="28" bestFit="1" customWidth="1"/>
    <col min="7687" max="7687" width="7" style="28" bestFit="1" customWidth="1"/>
    <col min="7688" max="7688" width="7" style="28" customWidth="1"/>
    <col min="7689" max="7689" width="7.7109375" style="28" customWidth="1"/>
    <col min="7690" max="7693" width="7" style="28" bestFit="1" customWidth="1"/>
    <col min="7694" max="7694" width="8" style="28" bestFit="1" customWidth="1"/>
    <col min="7695" max="7697" width="7" style="28" bestFit="1" customWidth="1"/>
    <col min="7698" max="7698" width="8" style="28" bestFit="1" customWidth="1"/>
    <col min="7699" max="7699" width="1.42578125" style="28" bestFit="1" customWidth="1"/>
    <col min="7700" max="7700" width="2.140625" style="28" customWidth="1"/>
    <col min="7701" max="7936" width="9.140625" style="28"/>
    <col min="7937" max="7940" width="2.140625" style="28" customWidth="1"/>
    <col min="7941" max="7941" width="25.42578125" style="28" customWidth="1"/>
    <col min="7942" max="7942" width="8" style="28" bestFit="1" customWidth="1"/>
    <col min="7943" max="7943" width="7" style="28" bestFit="1" customWidth="1"/>
    <col min="7944" max="7944" width="7" style="28" customWidth="1"/>
    <col min="7945" max="7945" width="7.7109375" style="28" customWidth="1"/>
    <col min="7946" max="7949" width="7" style="28" bestFit="1" customWidth="1"/>
    <col min="7950" max="7950" width="8" style="28" bestFit="1" customWidth="1"/>
    <col min="7951" max="7953" width="7" style="28" bestFit="1" customWidth="1"/>
    <col min="7954" max="7954" width="8" style="28" bestFit="1" customWidth="1"/>
    <col min="7955" max="7955" width="1.42578125" style="28" bestFit="1" customWidth="1"/>
    <col min="7956" max="7956" width="2.140625" style="28" customWidth="1"/>
    <col min="7957" max="8192" width="9.140625" style="28"/>
    <col min="8193" max="8196" width="2.140625" style="28" customWidth="1"/>
    <col min="8197" max="8197" width="25.42578125" style="28" customWidth="1"/>
    <col min="8198" max="8198" width="8" style="28" bestFit="1" customWidth="1"/>
    <col min="8199" max="8199" width="7" style="28" bestFit="1" customWidth="1"/>
    <col min="8200" max="8200" width="7" style="28" customWidth="1"/>
    <col min="8201" max="8201" width="7.7109375" style="28" customWidth="1"/>
    <col min="8202" max="8205" width="7" style="28" bestFit="1" customWidth="1"/>
    <col min="8206" max="8206" width="8" style="28" bestFit="1" customWidth="1"/>
    <col min="8207" max="8209" width="7" style="28" bestFit="1" customWidth="1"/>
    <col min="8210" max="8210" width="8" style="28" bestFit="1" customWidth="1"/>
    <col min="8211" max="8211" width="1.42578125" style="28" bestFit="1" customWidth="1"/>
    <col min="8212" max="8212" width="2.140625" style="28" customWidth="1"/>
    <col min="8213" max="8448" width="9.140625" style="28"/>
    <col min="8449" max="8452" width="2.140625" style="28" customWidth="1"/>
    <col min="8453" max="8453" width="25.42578125" style="28" customWidth="1"/>
    <col min="8454" max="8454" width="8" style="28" bestFit="1" customWidth="1"/>
    <col min="8455" max="8455" width="7" style="28" bestFit="1" customWidth="1"/>
    <col min="8456" max="8456" width="7" style="28" customWidth="1"/>
    <col min="8457" max="8457" width="7.7109375" style="28" customWidth="1"/>
    <col min="8458" max="8461" width="7" style="28" bestFit="1" customWidth="1"/>
    <col min="8462" max="8462" width="8" style="28" bestFit="1" customWidth="1"/>
    <col min="8463" max="8465" width="7" style="28" bestFit="1" customWidth="1"/>
    <col min="8466" max="8466" width="8" style="28" bestFit="1" customWidth="1"/>
    <col min="8467" max="8467" width="1.42578125" style="28" bestFit="1" customWidth="1"/>
    <col min="8468" max="8468" width="2.140625" style="28" customWidth="1"/>
    <col min="8469" max="8704" width="9.140625" style="28"/>
    <col min="8705" max="8708" width="2.140625" style="28" customWidth="1"/>
    <col min="8709" max="8709" width="25.42578125" style="28" customWidth="1"/>
    <col min="8710" max="8710" width="8" style="28" bestFit="1" customWidth="1"/>
    <col min="8711" max="8711" width="7" style="28" bestFit="1" customWidth="1"/>
    <col min="8712" max="8712" width="7" style="28" customWidth="1"/>
    <col min="8713" max="8713" width="7.7109375" style="28" customWidth="1"/>
    <col min="8714" max="8717" width="7" style="28" bestFit="1" customWidth="1"/>
    <col min="8718" max="8718" width="8" style="28" bestFit="1" customWidth="1"/>
    <col min="8719" max="8721" width="7" style="28" bestFit="1" customWidth="1"/>
    <col min="8722" max="8722" width="8" style="28" bestFit="1" customWidth="1"/>
    <col min="8723" max="8723" width="1.42578125" style="28" bestFit="1" customWidth="1"/>
    <col min="8724" max="8724" width="2.140625" style="28" customWidth="1"/>
    <col min="8725" max="8960" width="9.140625" style="28"/>
    <col min="8961" max="8964" width="2.140625" style="28" customWidth="1"/>
    <col min="8965" max="8965" width="25.42578125" style="28" customWidth="1"/>
    <col min="8966" max="8966" width="8" style="28" bestFit="1" customWidth="1"/>
    <col min="8967" max="8967" width="7" style="28" bestFit="1" customWidth="1"/>
    <col min="8968" max="8968" width="7" style="28" customWidth="1"/>
    <col min="8969" max="8969" width="7.7109375" style="28" customWidth="1"/>
    <col min="8970" max="8973" width="7" style="28" bestFit="1" customWidth="1"/>
    <col min="8974" max="8974" width="8" style="28" bestFit="1" customWidth="1"/>
    <col min="8975" max="8977" width="7" style="28" bestFit="1" customWidth="1"/>
    <col min="8978" max="8978" width="8" style="28" bestFit="1" customWidth="1"/>
    <col min="8979" max="8979" width="1.42578125" style="28" bestFit="1" customWidth="1"/>
    <col min="8980" max="8980" width="2.140625" style="28" customWidth="1"/>
    <col min="8981" max="9216" width="9.140625" style="28"/>
    <col min="9217" max="9220" width="2.140625" style="28" customWidth="1"/>
    <col min="9221" max="9221" width="25.42578125" style="28" customWidth="1"/>
    <col min="9222" max="9222" width="8" style="28" bestFit="1" customWidth="1"/>
    <col min="9223" max="9223" width="7" style="28" bestFit="1" customWidth="1"/>
    <col min="9224" max="9224" width="7" style="28" customWidth="1"/>
    <col min="9225" max="9225" width="7.7109375" style="28" customWidth="1"/>
    <col min="9226" max="9229" width="7" style="28" bestFit="1" customWidth="1"/>
    <col min="9230" max="9230" width="8" style="28" bestFit="1" customWidth="1"/>
    <col min="9231" max="9233" width="7" style="28" bestFit="1" customWidth="1"/>
    <col min="9234" max="9234" width="8" style="28" bestFit="1" customWidth="1"/>
    <col min="9235" max="9235" width="1.42578125" style="28" bestFit="1" customWidth="1"/>
    <col min="9236" max="9236" width="2.140625" style="28" customWidth="1"/>
    <col min="9237" max="9472" width="9.140625" style="28"/>
    <col min="9473" max="9476" width="2.140625" style="28" customWidth="1"/>
    <col min="9477" max="9477" width="25.42578125" style="28" customWidth="1"/>
    <col min="9478" max="9478" width="8" style="28" bestFit="1" customWidth="1"/>
    <col min="9479" max="9479" width="7" style="28" bestFit="1" customWidth="1"/>
    <col min="9480" max="9480" width="7" style="28" customWidth="1"/>
    <col min="9481" max="9481" width="7.7109375" style="28" customWidth="1"/>
    <col min="9482" max="9485" width="7" style="28" bestFit="1" customWidth="1"/>
    <col min="9486" max="9486" width="8" style="28" bestFit="1" customWidth="1"/>
    <col min="9487" max="9489" width="7" style="28" bestFit="1" customWidth="1"/>
    <col min="9490" max="9490" width="8" style="28" bestFit="1" customWidth="1"/>
    <col min="9491" max="9491" width="1.42578125" style="28" bestFit="1" customWidth="1"/>
    <col min="9492" max="9492" width="2.140625" style="28" customWidth="1"/>
    <col min="9493" max="9728" width="9.140625" style="28"/>
    <col min="9729" max="9732" width="2.140625" style="28" customWidth="1"/>
    <col min="9733" max="9733" width="25.42578125" style="28" customWidth="1"/>
    <col min="9734" max="9734" width="8" style="28" bestFit="1" customWidth="1"/>
    <col min="9735" max="9735" width="7" style="28" bestFit="1" customWidth="1"/>
    <col min="9736" max="9736" width="7" style="28" customWidth="1"/>
    <col min="9737" max="9737" width="7.7109375" style="28" customWidth="1"/>
    <col min="9738" max="9741" width="7" style="28" bestFit="1" customWidth="1"/>
    <col min="9742" max="9742" width="8" style="28" bestFit="1" customWidth="1"/>
    <col min="9743" max="9745" width="7" style="28" bestFit="1" customWidth="1"/>
    <col min="9746" max="9746" width="8" style="28" bestFit="1" customWidth="1"/>
    <col min="9747" max="9747" width="1.42578125" style="28" bestFit="1" customWidth="1"/>
    <col min="9748" max="9748" width="2.140625" style="28" customWidth="1"/>
    <col min="9749" max="9984" width="9.140625" style="28"/>
    <col min="9985" max="9988" width="2.140625" style="28" customWidth="1"/>
    <col min="9989" max="9989" width="25.42578125" style="28" customWidth="1"/>
    <col min="9990" max="9990" width="8" style="28" bestFit="1" customWidth="1"/>
    <col min="9991" max="9991" width="7" style="28" bestFit="1" customWidth="1"/>
    <col min="9992" max="9992" width="7" style="28" customWidth="1"/>
    <col min="9993" max="9993" width="7.7109375" style="28" customWidth="1"/>
    <col min="9994" max="9997" width="7" style="28" bestFit="1" customWidth="1"/>
    <col min="9998" max="9998" width="8" style="28" bestFit="1" customWidth="1"/>
    <col min="9999" max="10001" width="7" style="28" bestFit="1" customWidth="1"/>
    <col min="10002" max="10002" width="8" style="28" bestFit="1" customWidth="1"/>
    <col min="10003" max="10003" width="1.42578125" style="28" bestFit="1" customWidth="1"/>
    <col min="10004" max="10004" width="2.140625" style="28" customWidth="1"/>
    <col min="10005" max="10240" width="9.140625" style="28"/>
    <col min="10241" max="10244" width="2.140625" style="28" customWidth="1"/>
    <col min="10245" max="10245" width="25.42578125" style="28" customWidth="1"/>
    <col min="10246" max="10246" width="8" style="28" bestFit="1" customWidth="1"/>
    <col min="10247" max="10247" width="7" style="28" bestFit="1" customWidth="1"/>
    <col min="10248" max="10248" width="7" style="28" customWidth="1"/>
    <col min="10249" max="10249" width="7.7109375" style="28" customWidth="1"/>
    <col min="10250" max="10253" width="7" style="28" bestFit="1" customWidth="1"/>
    <col min="10254" max="10254" width="8" style="28" bestFit="1" customWidth="1"/>
    <col min="10255" max="10257" width="7" style="28" bestFit="1" customWidth="1"/>
    <col min="10258" max="10258" width="8" style="28" bestFit="1" customWidth="1"/>
    <col min="10259" max="10259" width="1.42578125" style="28" bestFit="1" customWidth="1"/>
    <col min="10260" max="10260" width="2.140625" style="28" customWidth="1"/>
    <col min="10261" max="10496" width="9.140625" style="28"/>
    <col min="10497" max="10500" width="2.140625" style="28" customWidth="1"/>
    <col min="10501" max="10501" width="25.42578125" style="28" customWidth="1"/>
    <col min="10502" max="10502" width="8" style="28" bestFit="1" customWidth="1"/>
    <col min="10503" max="10503" width="7" style="28" bestFit="1" customWidth="1"/>
    <col min="10504" max="10504" width="7" style="28" customWidth="1"/>
    <col min="10505" max="10505" width="7.7109375" style="28" customWidth="1"/>
    <col min="10506" max="10509" width="7" style="28" bestFit="1" customWidth="1"/>
    <col min="10510" max="10510" width="8" style="28" bestFit="1" customWidth="1"/>
    <col min="10511" max="10513" width="7" style="28" bestFit="1" customWidth="1"/>
    <col min="10514" max="10514" width="8" style="28" bestFit="1" customWidth="1"/>
    <col min="10515" max="10515" width="1.42578125" style="28" bestFit="1" customWidth="1"/>
    <col min="10516" max="10516" width="2.140625" style="28" customWidth="1"/>
    <col min="10517" max="10752" width="9.140625" style="28"/>
    <col min="10753" max="10756" width="2.140625" style="28" customWidth="1"/>
    <col min="10757" max="10757" width="25.42578125" style="28" customWidth="1"/>
    <col min="10758" max="10758" width="8" style="28" bestFit="1" customWidth="1"/>
    <col min="10759" max="10759" width="7" style="28" bestFit="1" customWidth="1"/>
    <col min="10760" max="10760" width="7" style="28" customWidth="1"/>
    <col min="10761" max="10761" width="7.7109375" style="28" customWidth="1"/>
    <col min="10762" max="10765" width="7" style="28" bestFit="1" customWidth="1"/>
    <col min="10766" max="10766" width="8" style="28" bestFit="1" customWidth="1"/>
    <col min="10767" max="10769" width="7" style="28" bestFit="1" customWidth="1"/>
    <col min="10770" max="10770" width="8" style="28" bestFit="1" customWidth="1"/>
    <col min="10771" max="10771" width="1.42578125" style="28" bestFit="1" customWidth="1"/>
    <col min="10772" max="10772" width="2.140625" style="28" customWidth="1"/>
    <col min="10773" max="11008" width="9.140625" style="28"/>
    <col min="11009" max="11012" width="2.140625" style="28" customWidth="1"/>
    <col min="11013" max="11013" width="25.42578125" style="28" customWidth="1"/>
    <col min="11014" max="11014" width="8" style="28" bestFit="1" customWidth="1"/>
    <col min="11015" max="11015" width="7" style="28" bestFit="1" customWidth="1"/>
    <col min="11016" max="11016" width="7" style="28" customWidth="1"/>
    <col min="11017" max="11017" width="7.7109375" style="28" customWidth="1"/>
    <col min="11018" max="11021" width="7" style="28" bestFit="1" customWidth="1"/>
    <col min="11022" max="11022" width="8" style="28" bestFit="1" customWidth="1"/>
    <col min="11023" max="11025" width="7" style="28" bestFit="1" customWidth="1"/>
    <col min="11026" max="11026" width="8" style="28" bestFit="1" customWidth="1"/>
    <col min="11027" max="11027" width="1.42578125" style="28" bestFit="1" customWidth="1"/>
    <col min="11028" max="11028" width="2.140625" style="28" customWidth="1"/>
    <col min="11029" max="11264" width="9.140625" style="28"/>
    <col min="11265" max="11268" width="2.140625" style="28" customWidth="1"/>
    <col min="11269" max="11269" width="25.42578125" style="28" customWidth="1"/>
    <col min="11270" max="11270" width="8" style="28" bestFit="1" customWidth="1"/>
    <col min="11271" max="11271" width="7" style="28" bestFit="1" customWidth="1"/>
    <col min="11272" max="11272" width="7" style="28" customWidth="1"/>
    <col min="11273" max="11273" width="7.7109375" style="28" customWidth="1"/>
    <col min="11274" max="11277" width="7" style="28" bestFit="1" customWidth="1"/>
    <col min="11278" max="11278" width="8" style="28" bestFit="1" customWidth="1"/>
    <col min="11279" max="11281" width="7" style="28" bestFit="1" customWidth="1"/>
    <col min="11282" max="11282" width="8" style="28" bestFit="1" customWidth="1"/>
    <col min="11283" max="11283" width="1.42578125" style="28" bestFit="1" customWidth="1"/>
    <col min="11284" max="11284" width="2.140625" style="28" customWidth="1"/>
    <col min="11285" max="11520" width="9.140625" style="28"/>
    <col min="11521" max="11524" width="2.140625" style="28" customWidth="1"/>
    <col min="11525" max="11525" width="25.42578125" style="28" customWidth="1"/>
    <col min="11526" max="11526" width="8" style="28" bestFit="1" customWidth="1"/>
    <col min="11527" max="11527" width="7" style="28" bestFit="1" customWidth="1"/>
    <col min="11528" max="11528" width="7" style="28" customWidth="1"/>
    <col min="11529" max="11529" width="7.7109375" style="28" customWidth="1"/>
    <col min="11530" max="11533" width="7" style="28" bestFit="1" customWidth="1"/>
    <col min="11534" max="11534" width="8" style="28" bestFit="1" customWidth="1"/>
    <col min="11535" max="11537" width="7" style="28" bestFit="1" customWidth="1"/>
    <col min="11538" max="11538" width="8" style="28" bestFit="1" customWidth="1"/>
    <col min="11539" max="11539" width="1.42578125" style="28" bestFit="1" customWidth="1"/>
    <col min="11540" max="11540" width="2.140625" style="28" customWidth="1"/>
    <col min="11541" max="11776" width="9.140625" style="28"/>
    <col min="11777" max="11780" width="2.140625" style="28" customWidth="1"/>
    <col min="11781" max="11781" width="25.42578125" style="28" customWidth="1"/>
    <col min="11782" max="11782" width="8" style="28" bestFit="1" customWidth="1"/>
    <col min="11783" max="11783" width="7" style="28" bestFit="1" customWidth="1"/>
    <col min="11784" max="11784" width="7" style="28" customWidth="1"/>
    <col min="11785" max="11785" width="7.7109375" style="28" customWidth="1"/>
    <col min="11786" max="11789" width="7" style="28" bestFit="1" customWidth="1"/>
    <col min="11790" max="11790" width="8" style="28" bestFit="1" customWidth="1"/>
    <col min="11791" max="11793" width="7" style="28" bestFit="1" customWidth="1"/>
    <col min="11794" max="11794" width="8" style="28" bestFit="1" customWidth="1"/>
    <col min="11795" max="11795" width="1.42578125" style="28" bestFit="1" customWidth="1"/>
    <col min="11796" max="11796" width="2.140625" style="28" customWidth="1"/>
    <col min="11797" max="12032" width="9.140625" style="28"/>
    <col min="12033" max="12036" width="2.140625" style="28" customWidth="1"/>
    <col min="12037" max="12037" width="25.42578125" style="28" customWidth="1"/>
    <col min="12038" max="12038" width="8" style="28" bestFit="1" customWidth="1"/>
    <col min="12039" max="12039" width="7" style="28" bestFit="1" customWidth="1"/>
    <col min="12040" max="12040" width="7" style="28" customWidth="1"/>
    <col min="12041" max="12041" width="7.7109375" style="28" customWidth="1"/>
    <col min="12042" max="12045" width="7" style="28" bestFit="1" customWidth="1"/>
    <col min="12046" max="12046" width="8" style="28" bestFit="1" customWidth="1"/>
    <col min="12047" max="12049" width="7" style="28" bestFit="1" customWidth="1"/>
    <col min="12050" max="12050" width="8" style="28" bestFit="1" customWidth="1"/>
    <col min="12051" max="12051" width="1.42578125" style="28" bestFit="1" customWidth="1"/>
    <col min="12052" max="12052" width="2.140625" style="28" customWidth="1"/>
    <col min="12053" max="12288" width="9.140625" style="28"/>
    <col min="12289" max="12292" width="2.140625" style="28" customWidth="1"/>
    <col min="12293" max="12293" width="25.42578125" style="28" customWidth="1"/>
    <col min="12294" max="12294" width="8" style="28" bestFit="1" customWidth="1"/>
    <col min="12295" max="12295" width="7" style="28" bestFit="1" customWidth="1"/>
    <col min="12296" max="12296" width="7" style="28" customWidth="1"/>
    <col min="12297" max="12297" width="7.7109375" style="28" customWidth="1"/>
    <col min="12298" max="12301" width="7" style="28" bestFit="1" customWidth="1"/>
    <col min="12302" max="12302" width="8" style="28" bestFit="1" customWidth="1"/>
    <col min="12303" max="12305" width="7" style="28" bestFit="1" customWidth="1"/>
    <col min="12306" max="12306" width="8" style="28" bestFit="1" customWidth="1"/>
    <col min="12307" max="12307" width="1.42578125" style="28" bestFit="1" customWidth="1"/>
    <col min="12308" max="12308" width="2.140625" style="28" customWidth="1"/>
    <col min="12309" max="12544" width="9.140625" style="28"/>
    <col min="12545" max="12548" width="2.140625" style="28" customWidth="1"/>
    <col min="12549" max="12549" width="25.42578125" style="28" customWidth="1"/>
    <col min="12550" max="12550" width="8" style="28" bestFit="1" customWidth="1"/>
    <col min="12551" max="12551" width="7" style="28" bestFit="1" customWidth="1"/>
    <col min="12552" max="12552" width="7" style="28" customWidth="1"/>
    <col min="12553" max="12553" width="7.7109375" style="28" customWidth="1"/>
    <col min="12554" max="12557" width="7" style="28" bestFit="1" customWidth="1"/>
    <col min="12558" max="12558" width="8" style="28" bestFit="1" customWidth="1"/>
    <col min="12559" max="12561" width="7" style="28" bestFit="1" customWidth="1"/>
    <col min="12562" max="12562" width="8" style="28" bestFit="1" customWidth="1"/>
    <col min="12563" max="12563" width="1.42578125" style="28" bestFit="1" customWidth="1"/>
    <col min="12564" max="12564" width="2.140625" style="28" customWidth="1"/>
    <col min="12565" max="12800" width="9.140625" style="28"/>
    <col min="12801" max="12804" width="2.140625" style="28" customWidth="1"/>
    <col min="12805" max="12805" width="25.42578125" style="28" customWidth="1"/>
    <col min="12806" max="12806" width="8" style="28" bestFit="1" customWidth="1"/>
    <col min="12807" max="12807" width="7" style="28" bestFit="1" customWidth="1"/>
    <col min="12808" max="12808" width="7" style="28" customWidth="1"/>
    <col min="12809" max="12809" width="7.7109375" style="28" customWidth="1"/>
    <col min="12810" max="12813" width="7" style="28" bestFit="1" customWidth="1"/>
    <col min="12814" max="12814" width="8" style="28" bestFit="1" customWidth="1"/>
    <col min="12815" max="12817" width="7" style="28" bestFit="1" customWidth="1"/>
    <col min="12818" max="12818" width="8" style="28" bestFit="1" customWidth="1"/>
    <col min="12819" max="12819" width="1.42578125" style="28" bestFit="1" customWidth="1"/>
    <col min="12820" max="12820" width="2.140625" style="28" customWidth="1"/>
    <col min="12821" max="13056" width="9.140625" style="28"/>
    <col min="13057" max="13060" width="2.140625" style="28" customWidth="1"/>
    <col min="13061" max="13061" width="25.42578125" style="28" customWidth="1"/>
    <col min="13062" max="13062" width="8" style="28" bestFit="1" customWidth="1"/>
    <col min="13063" max="13063" width="7" style="28" bestFit="1" customWidth="1"/>
    <col min="13064" max="13064" width="7" style="28" customWidth="1"/>
    <col min="13065" max="13065" width="7.7109375" style="28" customWidth="1"/>
    <col min="13066" max="13069" width="7" style="28" bestFit="1" customWidth="1"/>
    <col min="13070" max="13070" width="8" style="28" bestFit="1" customWidth="1"/>
    <col min="13071" max="13073" width="7" style="28" bestFit="1" customWidth="1"/>
    <col min="13074" max="13074" width="8" style="28" bestFit="1" customWidth="1"/>
    <col min="13075" max="13075" width="1.42578125" style="28" bestFit="1" customWidth="1"/>
    <col min="13076" max="13076" width="2.140625" style="28" customWidth="1"/>
    <col min="13077" max="13312" width="9.140625" style="28"/>
    <col min="13313" max="13316" width="2.140625" style="28" customWidth="1"/>
    <col min="13317" max="13317" width="25.42578125" style="28" customWidth="1"/>
    <col min="13318" max="13318" width="8" style="28" bestFit="1" customWidth="1"/>
    <col min="13319" max="13319" width="7" style="28" bestFit="1" customWidth="1"/>
    <col min="13320" max="13320" width="7" style="28" customWidth="1"/>
    <col min="13321" max="13321" width="7.7109375" style="28" customWidth="1"/>
    <col min="13322" max="13325" width="7" style="28" bestFit="1" customWidth="1"/>
    <col min="13326" max="13326" width="8" style="28" bestFit="1" customWidth="1"/>
    <col min="13327" max="13329" width="7" style="28" bestFit="1" customWidth="1"/>
    <col min="13330" max="13330" width="8" style="28" bestFit="1" customWidth="1"/>
    <col min="13331" max="13331" width="1.42578125" style="28" bestFit="1" customWidth="1"/>
    <col min="13332" max="13332" width="2.140625" style="28" customWidth="1"/>
    <col min="13333" max="13568" width="9.140625" style="28"/>
    <col min="13569" max="13572" width="2.140625" style="28" customWidth="1"/>
    <col min="13573" max="13573" width="25.42578125" style="28" customWidth="1"/>
    <col min="13574" max="13574" width="8" style="28" bestFit="1" customWidth="1"/>
    <col min="13575" max="13575" width="7" style="28" bestFit="1" customWidth="1"/>
    <col min="13576" max="13576" width="7" style="28" customWidth="1"/>
    <col min="13577" max="13577" width="7.7109375" style="28" customWidth="1"/>
    <col min="13578" max="13581" width="7" style="28" bestFit="1" customWidth="1"/>
    <col min="13582" max="13582" width="8" style="28" bestFit="1" customWidth="1"/>
    <col min="13583" max="13585" width="7" style="28" bestFit="1" customWidth="1"/>
    <col min="13586" max="13586" width="8" style="28" bestFit="1" customWidth="1"/>
    <col min="13587" max="13587" width="1.42578125" style="28" bestFit="1" customWidth="1"/>
    <col min="13588" max="13588" width="2.140625" style="28" customWidth="1"/>
    <col min="13589" max="13824" width="9.140625" style="28"/>
    <col min="13825" max="13828" width="2.140625" style="28" customWidth="1"/>
    <col min="13829" max="13829" width="25.42578125" style="28" customWidth="1"/>
    <col min="13830" max="13830" width="8" style="28" bestFit="1" customWidth="1"/>
    <col min="13831" max="13831" width="7" style="28" bestFit="1" customWidth="1"/>
    <col min="13832" max="13832" width="7" style="28" customWidth="1"/>
    <col min="13833" max="13833" width="7.7109375" style="28" customWidth="1"/>
    <col min="13834" max="13837" width="7" style="28" bestFit="1" customWidth="1"/>
    <col min="13838" max="13838" width="8" style="28" bestFit="1" customWidth="1"/>
    <col min="13839" max="13841" width="7" style="28" bestFit="1" customWidth="1"/>
    <col min="13842" max="13842" width="8" style="28" bestFit="1" customWidth="1"/>
    <col min="13843" max="13843" width="1.42578125" style="28" bestFit="1" customWidth="1"/>
    <col min="13844" max="13844" width="2.140625" style="28" customWidth="1"/>
    <col min="13845" max="14080" width="9.140625" style="28"/>
    <col min="14081" max="14084" width="2.140625" style="28" customWidth="1"/>
    <col min="14085" max="14085" width="25.42578125" style="28" customWidth="1"/>
    <col min="14086" max="14086" width="8" style="28" bestFit="1" customWidth="1"/>
    <col min="14087" max="14087" width="7" style="28" bestFit="1" customWidth="1"/>
    <col min="14088" max="14088" width="7" style="28" customWidth="1"/>
    <col min="14089" max="14089" width="7.7109375" style="28" customWidth="1"/>
    <col min="14090" max="14093" width="7" style="28" bestFit="1" customWidth="1"/>
    <col min="14094" max="14094" width="8" style="28" bestFit="1" customWidth="1"/>
    <col min="14095" max="14097" width="7" style="28" bestFit="1" customWidth="1"/>
    <col min="14098" max="14098" width="8" style="28" bestFit="1" customWidth="1"/>
    <col min="14099" max="14099" width="1.42578125" style="28" bestFit="1" customWidth="1"/>
    <col min="14100" max="14100" width="2.140625" style="28" customWidth="1"/>
    <col min="14101" max="14336" width="9.140625" style="28"/>
    <col min="14337" max="14340" width="2.140625" style="28" customWidth="1"/>
    <col min="14341" max="14341" width="25.42578125" style="28" customWidth="1"/>
    <col min="14342" max="14342" width="8" style="28" bestFit="1" customWidth="1"/>
    <col min="14343" max="14343" width="7" style="28" bestFit="1" customWidth="1"/>
    <col min="14344" max="14344" width="7" style="28" customWidth="1"/>
    <col min="14345" max="14345" width="7.7109375" style="28" customWidth="1"/>
    <col min="14346" max="14349" width="7" style="28" bestFit="1" customWidth="1"/>
    <col min="14350" max="14350" width="8" style="28" bestFit="1" customWidth="1"/>
    <col min="14351" max="14353" width="7" style="28" bestFit="1" customWidth="1"/>
    <col min="14354" max="14354" width="8" style="28" bestFit="1" customWidth="1"/>
    <col min="14355" max="14355" width="1.42578125" style="28" bestFit="1" customWidth="1"/>
    <col min="14356" max="14356" width="2.140625" style="28" customWidth="1"/>
    <col min="14357" max="14592" width="9.140625" style="28"/>
    <col min="14593" max="14596" width="2.140625" style="28" customWidth="1"/>
    <col min="14597" max="14597" width="25.42578125" style="28" customWidth="1"/>
    <col min="14598" max="14598" width="8" style="28" bestFit="1" customWidth="1"/>
    <col min="14599" max="14599" width="7" style="28" bestFit="1" customWidth="1"/>
    <col min="14600" max="14600" width="7" style="28" customWidth="1"/>
    <col min="14601" max="14601" width="7.7109375" style="28" customWidth="1"/>
    <col min="14602" max="14605" width="7" style="28" bestFit="1" customWidth="1"/>
    <col min="14606" max="14606" width="8" style="28" bestFit="1" customWidth="1"/>
    <col min="14607" max="14609" width="7" style="28" bestFit="1" customWidth="1"/>
    <col min="14610" max="14610" width="8" style="28" bestFit="1" customWidth="1"/>
    <col min="14611" max="14611" width="1.42578125" style="28" bestFit="1" customWidth="1"/>
    <col min="14612" max="14612" width="2.140625" style="28" customWidth="1"/>
    <col min="14613" max="14848" width="9.140625" style="28"/>
    <col min="14849" max="14852" width="2.140625" style="28" customWidth="1"/>
    <col min="14853" max="14853" width="25.42578125" style="28" customWidth="1"/>
    <col min="14854" max="14854" width="8" style="28" bestFit="1" customWidth="1"/>
    <col min="14855" max="14855" width="7" style="28" bestFit="1" customWidth="1"/>
    <col min="14856" max="14856" width="7" style="28" customWidth="1"/>
    <col min="14857" max="14857" width="7.7109375" style="28" customWidth="1"/>
    <col min="14858" max="14861" width="7" style="28" bestFit="1" customWidth="1"/>
    <col min="14862" max="14862" width="8" style="28" bestFit="1" customWidth="1"/>
    <col min="14863" max="14865" width="7" style="28" bestFit="1" customWidth="1"/>
    <col min="14866" max="14866" width="8" style="28" bestFit="1" customWidth="1"/>
    <col min="14867" max="14867" width="1.42578125" style="28" bestFit="1" customWidth="1"/>
    <col min="14868" max="14868" width="2.140625" style="28" customWidth="1"/>
    <col min="14869" max="15104" width="9.140625" style="28"/>
    <col min="15105" max="15108" width="2.140625" style="28" customWidth="1"/>
    <col min="15109" max="15109" width="25.42578125" style="28" customWidth="1"/>
    <col min="15110" max="15110" width="8" style="28" bestFit="1" customWidth="1"/>
    <col min="15111" max="15111" width="7" style="28" bestFit="1" customWidth="1"/>
    <col min="15112" max="15112" width="7" style="28" customWidth="1"/>
    <col min="15113" max="15113" width="7.7109375" style="28" customWidth="1"/>
    <col min="15114" max="15117" width="7" style="28" bestFit="1" customWidth="1"/>
    <col min="15118" max="15118" width="8" style="28" bestFit="1" customWidth="1"/>
    <col min="15119" max="15121" width="7" style="28" bestFit="1" customWidth="1"/>
    <col min="15122" max="15122" width="8" style="28" bestFit="1" customWidth="1"/>
    <col min="15123" max="15123" width="1.42578125" style="28" bestFit="1" customWidth="1"/>
    <col min="15124" max="15124" width="2.140625" style="28" customWidth="1"/>
    <col min="15125" max="15360" width="9.140625" style="28"/>
    <col min="15361" max="15364" width="2.140625" style="28" customWidth="1"/>
    <col min="15365" max="15365" width="25.42578125" style="28" customWidth="1"/>
    <col min="15366" max="15366" width="8" style="28" bestFit="1" customWidth="1"/>
    <col min="15367" max="15367" width="7" style="28" bestFit="1" customWidth="1"/>
    <col min="15368" max="15368" width="7" style="28" customWidth="1"/>
    <col min="15369" max="15369" width="7.7109375" style="28" customWidth="1"/>
    <col min="15370" max="15373" width="7" style="28" bestFit="1" customWidth="1"/>
    <col min="15374" max="15374" width="8" style="28" bestFit="1" customWidth="1"/>
    <col min="15375" max="15377" width="7" style="28" bestFit="1" customWidth="1"/>
    <col min="15378" max="15378" width="8" style="28" bestFit="1" customWidth="1"/>
    <col min="15379" max="15379" width="1.42578125" style="28" bestFit="1" customWidth="1"/>
    <col min="15380" max="15380" width="2.140625" style="28" customWidth="1"/>
    <col min="15381" max="15616" width="9.140625" style="28"/>
    <col min="15617" max="15620" width="2.140625" style="28" customWidth="1"/>
    <col min="15621" max="15621" width="25.42578125" style="28" customWidth="1"/>
    <col min="15622" max="15622" width="8" style="28" bestFit="1" customWidth="1"/>
    <col min="15623" max="15623" width="7" style="28" bestFit="1" customWidth="1"/>
    <col min="15624" max="15624" width="7" style="28" customWidth="1"/>
    <col min="15625" max="15625" width="7.7109375" style="28" customWidth="1"/>
    <col min="15626" max="15629" width="7" style="28" bestFit="1" customWidth="1"/>
    <col min="15630" max="15630" width="8" style="28" bestFit="1" customWidth="1"/>
    <col min="15631" max="15633" width="7" style="28" bestFit="1" customWidth="1"/>
    <col min="15634" max="15634" width="8" style="28" bestFit="1" customWidth="1"/>
    <col min="15635" max="15635" width="1.42578125" style="28" bestFit="1" customWidth="1"/>
    <col min="15636" max="15636" width="2.140625" style="28" customWidth="1"/>
    <col min="15637" max="15872" width="9.140625" style="28"/>
    <col min="15873" max="15876" width="2.140625" style="28" customWidth="1"/>
    <col min="15877" max="15877" width="25.42578125" style="28" customWidth="1"/>
    <col min="15878" max="15878" width="8" style="28" bestFit="1" customWidth="1"/>
    <col min="15879" max="15879" width="7" style="28" bestFit="1" customWidth="1"/>
    <col min="15880" max="15880" width="7" style="28" customWidth="1"/>
    <col min="15881" max="15881" width="7.7109375" style="28" customWidth="1"/>
    <col min="15882" max="15885" width="7" style="28" bestFit="1" customWidth="1"/>
    <col min="15886" max="15886" width="8" style="28" bestFit="1" customWidth="1"/>
    <col min="15887" max="15889" width="7" style="28" bestFit="1" customWidth="1"/>
    <col min="15890" max="15890" width="8" style="28" bestFit="1" customWidth="1"/>
    <col min="15891" max="15891" width="1.42578125" style="28" bestFit="1" customWidth="1"/>
    <col min="15892" max="15892" width="2.140625" style="28" customWidth="1"/>
    <col min="15893" max="16128" width="9.140625" style="28"/>
    <col min="16129" max="16132" width="2.140625" style="28" customWidth="1"/>
    <col min="16133" max="16133" width="25.42578125" style="28" customWidth="1"/>
    <col min="16134" max="16134" width="8" style="28" bestFit="1" customWidth="1"/>
    <col min="16135" max="16135" width="7" style="28" bestFit="1" customWidth="1"/>
    <col min="16136" max="16136" width="7" style="28" customWidth="1"/>
    <col min="16137" max="16137" width="7.7109375" style="28" customWidth="1"/>
    <col min="16138" max="16141" width="7" style="28" bestFit="1" customWidth="1"/>
    <col min="16142" max="16142" width="8" style="28" bestFit="1" customWidth="1"/>
    <col min="16143" max="16145" width="7" style="28" bestFit="1" customWidth="1"/>
    <col min="16146" max="16146" width="8" style="28" bestFit="1" customWidth="1"/>
    <col min="16147" max="16147" width="1.42578125" style="28" bestFit="1" customWidth="1"/>
    <col min="16148" max="16148" width="2.140625" style="28" customWidth="1"/>
    <col min="16149" max="16384" width="9.140625" style="28"/>
  </cols>
  <sheetData>
    <row r="1" spans="1:20" ht="15">
      <c r="A1" s="189" t="s">
        <v>20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95"/>
    </row>
    <row r="2" spans="1:20" ht="15">
      <c r="A2" s="189" t="s">
        <v>109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</row>
    <row r="3" spans="1:20" ht="15">
      <c r="A3" s="189" t="s">
        <v>110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</row>
    <row r="5" spans="1:20" ht="15">
      <c r="A5" s="24" t="s">
        <v>117</v>
      </c>
    </row>
    <row r="6" spans="1:20" s="77" customFormat="1" ht="24.75" customHeight="1">
      <c r="A6" s="190" t="s">
        <v>4</v>
      </c>
      <c r="B6" s="191"/>
      <c r="C6" s="191"/>
      <c r="D6" s="191"/>
      <c r="E6" s="191"/>
      <c r="F6" s="64" t="s">
        <v>22</v>
      </c>
      <c r="G6" s="64" t="s">
        <v>23</v>
      </c>
      <c r="H6" s="64" t="s">
        <v>24</v>
      </c>
      <c r="I6" s="64" t="s">
        <v>25</v>
      </c>
      <c r="J6" s="64" t="s">
        <v>26</v>
      </c>
      <c r="K6" s="64" t="s">
        <v>27</v>
      </c>
      <c r="L6" s="64" t="s">
        <v>28</v>
      </c>
      <c r="M6" s="64" t="s">
        <v>29</v>
      </c>
      <c r="N6" s="64" t="s">
        <v>30</v>
      </c>
      <c r="O6" s="64" t="s">
        <v>31</v>
      </c>
      <c r="P6" s="64" t="s">
        <v>32</v>
      </c>
      <c r="Q6" s="64" t="s">
        <v>33</v>
      </c>
      <c r="R6" s="65" t="s">
        <v>5</v>
      </c>
    </row>
    <row r="7" spans="1:20">
      <c r="J7" s="28" t="s">
        <v>0</v>
      </c>
    </row>
    <row r="8" spans="1:20" ht="15">
      <c r="A8" s="27" t="s">
        <v>78</v>
      </c>
      <c r="B8" s="27"/>
      <c r="C8" s="27"/>
      <c r="D8" s="27"/>
      <c r="E8" s="27"/>
      <c r="F8" s="67">
        <v>51391</v>
      </c>
      <c r="G8" s="67">
        <v>18902</v>
      </c>
      <c r="H8" s="67">
        <v>30321</v>
      </c>
      <c r="I8" s="67">
        <v>15677</v>
      </c>
      <c r="J8" s="67">
        <v>20626</v>
      </c>
      <c r="K8" s="67">
        <v>19205</v>
      </c>
      <c r="L8" s="67">
        <v>53078</v>
      </c>
      <c r="M8" s="67">
        <v>16457</v>
      </c>
      <c r="N8" s="67">
        <v>30094</v>
      </c>
      <c r="O8" s="67">
        <v>16144</v>
      </c>
      <c r="P8" s="67">
        <v>15992</v>
      </c>
      <c r="Q8" s="67">
        <v>21477</v>
      </c>
      <c r="R8" s="67">
        <v>309364</v>
      </c>
      <c r="S8" s="27"/>
      <c r="T8" s="27"/>
    </row>
    <row r="9" spans="1:20"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20">
      <c r="B10" s="28" t="s">
        <v>7</v>
      </c>
      <c r="F10" s="68">
        <v>26278</v>
      </c>
      <c r="G10" s="68">
        <v>17965</v>
      </c>
      <c r="H10" s="68">
        <v>20700</v>
      </c>
      <c r="I10" s="68">
        <v>9240</v>
      </c>
      <c r="J10" s="68">
        <v>18980</v>
      </c>
      <c r="K10" s="68">
        <v>15747</v>
      </c>
      <c r="L10" s="68">
        <v>27460</v>
      </c>
      <c r="M10" s="68">
        <v>15959</v>
      </c>
      <c r="N10" s="68">
        <v>22107</v>
      </c>
      <c r="O10" s="68">
        <v>9403</v>
      </c>
      <c r="P10" s="68">
        <v>14122</v>
      </c>
      <c r="Q10" s="68">
        <v>17628</v>
      </c>
      <c r="R10" s="68">
        <v>215589</v>
      </c>
    </row>
    <row r="11" spans="1:20">
      <c r="B11" s="28" t="s">
        <v>0</v>
      </c>
      <c r="C11" s="28" t="s">
        <v>8</v>
      </c>
      <c r="F11" s="68">
        <v>26278</v>
      </c>
      <c r="G11" s="68">
        <v>17965</v>
      </c>
      <c r="H11" s="68">
        <v>20700</v>
      </c>
      <c r="I11" s="68">
        <v>9240</v>
      </c>
      <c r="J11" s="68">
        <v>18980</v>
      </c>
      <c r="K11" s="68">
        <v>15747</v>
      </c>
      <c r="L11" s="68">
        <v>27460</v>
      </c>
      <c r="M11" s="68">
        <v>15959</v>
      </c>
      <c r="N11" s="68">
        <v>22107</v>
      </c>
      <c r="O11" s="68">
        <v>9403</v>
      </c>
      <c r="P11" s="68">
        <v>14122</v>
      </c>
      <c r="Q11" s="68">
        <v>17628</v>
      </c>
      <c r="R11" s="68">
        <v>215589</v>
      </c>
    </row>
    <row r="12" spans="1:20">
      <c r="D12" s="28" t="s">
        <v>34</v>
      </c>
      <c r="F12" s="70">
        <v>0</v>
      </c>
      <c r="G12" s="70">
        <v>200</v>
      </c>
      <c r="H12" s="70">
        <v>195</v>
      </c>
      <c r="I12" s="70">
        <v>123</v>
      </c>
      <c r="J12" s="70">
        <v>135</v>
      </c>
      <c r="K12" s="70">
        <v>151</v>
      </c>
      <c r="L12" s="70">
        <v>186</v>
      </c>
      <c r="M12" s="70">
        <v>242</v>
      </c>
      <c r="N12" s="70">
        <v>191</v>
      </c>
      <c r="O12" s="70">
        <v>174</v>
      </c>
      <c r="P12" s="70">
        <v>75</v>
      </c>
      <c r="Q12" s="70">
        <v>98</v>
      </c>
      <c r="R12" s="70">
        <v>1770</v>
      </c>
    </row>
    <row r="13" spans="1:20" hidden="1">
      <c r="D13" s="28" t="s">
        <v>35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  <c r="R13" s="70">
        <v>0</v>
      </c>
    </row>
    <row r="14" spans="1:20" hidden="1">
      <c r="D14" s="28" t="s">
        <v>36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70">
        <v>0</v>
      </c>
      <c r="O14" s="70">
        <v>0</v>
      </c>
      <c r="P14" s="70">
        <v>0</v>
      </c>
      <c r="Q14" s="70">
        <v>0</v>
      </c>
      <c r="R14" s="70">
        <v>0</v>
      </c>
    </row>
    <row r="15" spans="1:20" hidden="1">
      <c r="D15" s="28" t="s">
        <v>89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</row>
    <row r="16" spans="1:20">
      <c r="D16" s="28" t="s">
        <v>68</v>
      </c>
      <c r="F16" s="70">
        <v>21713</v>
      </c>
      <c r="G16" s="70">
        <v>15140</v>
      </c>
      <c r="H16" s="70">
        <v>15909</v>
      </c>
      <c r="I16" s="70">
        <v>4552</v>
      </c>
      <c r="J16" s="70">
        <v>16452</v>
      </c>
      <c r="K16" s="70">
        <v>10814</v>
      </c>
      <c r="L16" s="70">
        <v>22773</v>
      </c>
      <c r="M16" s="70">
        <v>13215</v>
      </c>
      <c r="N16" s="70">
        <v>17328</v>
      </c>
      <c r="O16" s="70">
        <v>4733</v>
      </c>
      <c r="P16" s="70">
        <v>12166</v>
      </c>
      <c r="Q16" s="70">
        <v>12753</v>
      </c>
      <c r="R16" s="70">
        <v>167548</v>
      </c>
    </row>
    <row r="17" spans="3:18">
      <c r="D17" s="28" t="s">
        <v>77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0">
        <v>0</v>
      </c>
    </row>
    <row r="18" spans="3:18">
      <c r="D18" s="28" t="s">
        <v>67</v>
      </c>
      <c r="F18" s="70">
        <v>4565</v>
      </c>
      <c r="G18" s="70">
        <v>2330</v>
      </c>
      <c r="H18" s="70">
        <v>4509</v>
      </c>
      <c r="I18" s="70">
        <v>4565</v>
      </c>
      <c r="J18" s="70">
        <v>2330</v>
      </c>
      <c r="K18" s="70">
        <v>4509</v>
      </c>
      <c r="L18" s="70">
        <v>4501</v>
      </c>
      <c r="M18" s="70">
        <v>2330</v>
      </c>
      <c r="N18" s="70">
        <v>4507</v>
      </c>
      <c r="O18" s="70">
        <v>4331</v>
      </c>
      <c r="P18" s="70">
        <v>1881</v>
      </c>
      <c r="Q18" s="70">
        <v>4412</v>
      </c>
      <c r="R18" s="70">
        <v>44770</v>
      </c>
    </row>
    <row r="19" spans="3:18" hidden="1">
      <c r="D19" s="28" t="s">
        <v>111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</row>
    <row r="20" spans="3:18" hidden="1">
      <c r="D20" s="28" t="s">
        <v>102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</row>
    <row r="21" spans="3:18" hidden="1">
      <c r="D21" s="28" t="s">
        <v>41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</row>
    <row r="22" spans="3:18" hidden="1">
      <c r="D22" s="28" t="s">
        <v>70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</row>
    <row r="23" spans="3:18" hidden="1">
      <c r="D23" s="28" t="s">
        <v>90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</row>
    <row r="24" spans="3:18" hidden="1">
      <c r="D24" s="28" t="s">
        <v>37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</row>
    <row r="25" spans="3:18" hidden="1">
      <c r="D25" s="28" t="s">
        <v>91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</row>
    <row r="26" spans="3:18">
      <c r="D26" s="28" t="s">
        <v>38</v>
      </c>
      <c r="F26" s="70">
        <v>0</v>
      </c>
      <c r="G26" s="70">
        <v>295</v>
      </c>
      <c r="H26" s="70">
        <v>87</v>
      </c>
      <c r="I26" s="70">
        <v>0</v>
      </c>
      <c r="J26" s="70">
        <v>63</v>
      </c>
      <c r="K26" s="70">
        <v>273</v>
      </c>
      <c r="L26" s="70">
        <v>0</v>
      </c>
      <c r="M26" s="70">
        <v>172</v>
      </c>
      <c r="N26" s="70">
        <v>81</v>
      </c>
      <c r="O26" s="70">
        <v>165</v>
      </c>
      <c r="P26" s="70">
        <v>0</v>
      </c>
      <c r="Q26" s="70">
        <v>365</v>
      </c>
      <c r="R26" s="70">
        <v>1501</v>
      </c>
    </row>
    <row r="27" spans="3:18">
      <c r="C27" s="28" t="s">
        <v>9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8">
        <v>0</v>
      </c>
      <c r="Q27" s="68">
        <v>0</v>
      </c>
      <c r="R27" s="68">
        <v>0</v>
      </c>
    </row>
    <row r="28" spans="3:18" hidden="1">
      <c r="D28" s="28" t="s">
        <v>10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</row>
    <row r="29" spans="3:18" hidden="1">
      <c r="D29" s="28" t="s">
        <v>11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</row>
    <row r="30" spans="3:18" hidden="1">
      <c r="D30" s="28" t="s">
        <v>16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</row>
    <row r="31" spans="3:18" hidden="1">
      <c r="D31" s="28" t="s">
        <v>15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</row>
    <row r="32" spans="3:18"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</row>
    <row r="33" spans="1:20">
      <c r="B33" s="28" t="s">
        <v>12</v>
      </c>
      <c r="F33" s="68">
        <v>25113</v>
      </c>
      <c r="G33" s="68">
        <v>937</v>
      </c>
      <c r="H33" s="68">
        <v>9621</v>
      </c>
      <c r="I33" s="68">
        <v>6437</v>
      </c>
      <c r="J33" s="68">
        <v>1646</v>
      </c>
      <c r="K33" s="68">
        <v>3458</v>
      </c>
      <c r="L33" s="68">
        <v>25618</v>
      </c>
      <c r="M33" s="68">
        <v>498</v>
      </c>
      <c r="N33" s="68">
        <v>7987</v>
      </c>
      <c r="O33" s="68">
        <v>6741</v>
      </c>
      <c r="P33" s="68">
        <v>1870</v>
      </c>
      <c r="Q33" s="68">
        <v>3849</v>
      </c>
      <c r="R33" s="68">
        <v>93775</v>
      </c>
    </row>
    <row r="34" spans="1:20">
      <c r="C34" s="28" t="s">
        <v>8</v>
      </c>
      <c r="F34" s="70">
        <v>25113</v>
      </c>
      <c r="G34" s="70">
        <v>937</v>
      </c>
      <c r="H34" s="70">
        <v>9621</v>
      </c>
      <c r="I34" s="70">
        <v>6437</v>
      </c>
      <c r="J34" s="70">
        <v>1646</v>
      </c>
      <c r="K34" s="70">
        <v>3458</v>
      </c>
      <c r="L34" s="70">
        <v>25618</v>
      </c>
      <c r="M34" s="70">
        <v>498</v>
      </c>
      <c r="N34" s="70">
        <v>7987</v>
      </c>
      <c r="O34" s="70">
        <v>6741</v>
      </c>
      <c r="P34" s="70">
        <v>1870</v>
      </c>
      <c r="Q34" s="70">
        <v>3849</v>
      </c>
      <c r="R34" s="70">
        <v>93775</v>
      </c>
    </row>
    <row r="35" spans="1:20">
      <c r="C35" s="28" t="s">
        <v>9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70">
        <v>0</v>
      </c>
    </row>
    <row r="36" spans="1:20" hidden="1">
      <c r="E36" s="28" t="s">
        <v>10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</row>
    <row r="37" spans="1:20" hidden="1">
      <c r="E37" s="28" t="s">
        <v>11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</row>
    <row r="38" spans="1:20" hidden="1">
      <c r="E38" s="28" t="s">
        <v>83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</row>
    <row r="39" spans="1:20" hidden="1">
      <c r="E39" s="28" t="s">
        <v>15</v>
      </c>
      <c r="F39" s="70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0</v>
      </c>
      <c r="M39" s="70">
        <v>0</v>
      </c>
      <c r="N39" s="70">
        <v>0</v>
      </c>
      <c r="O39" s="70">
        <v>0</v>
      </c>
      <c r="P39" s="70">
        <v>0</v>
      </c>
      <c r="Q39" s="70">
        <v>0</v>
      </c>
      <c r="R39" s="70">
        <v>0</v>
      </c>
    </row>
    <row r="40" spans="1:20" hidden="1">
      <c r="E40" s="28" t="s">
        <v>16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/>
      <c r="N40" s="70"/>
      <c r="O40" s="70"/>
      <c r="P40" s="70"/>
      <c r="Q40" s="70"/>
      <c r="R40" s="70">
        <v>0</v>
      </c>
    </row>
    <row r="41" spans="1:20" hidden="1">
      <c r="E41" s="28" t="s">
        <v>55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</row>
    <row r="42" spans="1:20" hidden="1">
      <c r="E42" s="28" t="s">
        <v>13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</row>
    <row r="43" spans="1:20" hidden="1">
      <c r="E43" s="28" t="s">
        <v>80</v>
      </c>
      <c r="F43" s="70">
        <v>0</v>
      </c>
      <c r="G43" s="70">
        <v>0</v>
      </c>
      <c r="H43" s="70">
        <v>0</v>
      </c>
      <c r="I43" s="70">
        <v>0</v>
      </c>
      <c r="J43" s="70">
        <v>0</v>
      </c>
      <c r="K43" s="70">
        <v>0</v>
      </c>
      <c r="L43" s="70">
        <v>0</v>
      </c>
      <c r="M43" s="70">
        <v>0</v>
      </c>
      <c r="N43" s="70">
        <v>0</v>
      </c>
      <c r="O43" s="70">
        <v>0</v>
      </c>
      <c r="P43" s="70">
        <v>0</v>
      </c>
      <c r="Q43" s="70">
        <v>0</v>
      </c>
      <c r="R43" s="70">
        <v>0</v>
      </c>
    </row>
    <row r="44" spans="1:20"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</row>
    <row r="45" spans="1:20" ht="15">
      <c r="A45" s="27" t="s">
        <v>17</v>
      </c>
      <c r="B45" s="27"/>
      <c r="C45" s="27"/>
      <c r="D45" s="27"/>
      <c r="E45" s="27"/>
      <c r="F45" s="67">
        <v>55977</v>
      </c>
      <c r="G45" s="67">
        <v>17249</v>
      </c>
      <c r="H45" s="67">
        <v>27084</v>
      </c>
      <c r="I45" s="67">
        <v>9020</v>
      </c>
      <c r="J45" s="67">
        <v>59539</v>
      </c>
      <c r="K45" s="67">
        <v>5156</v>
      </c>
      <c r="L45" s="67">
        <v>10579</v>
      </c>
      <c r="M45" s="67">
        <v>37278</v>
      </c>
      <c r="N45" s="67">
        <v>242332</v>
      </c>
      <c r="O45" s="67">
        <v>3657</v>
      </c>
      <c r="P45" s="67">
        <v>11458</v>
      </c>
      <c r="Q45" s="67">
        <v>8566</v>
      </c>
      <c r="R45" s="67">
        <v>487895</v>
      </c>
      <c r="S45" s="27"/>
      <c r="T45" s="27"/>
    </row>
    <row r="46" spans="1:20"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</row>
    <row r="47" spans="1:20">
      <c r="B47" s="28" t="s">
        <v>7</v>
      </c>
      <c r="F47" s="68">
        <v>0</v>
      </c>
      <c r="G47" s="68">
        <v>13451</v>
      </c>
      <c r="H47" s="68">
        <v>362</v>
      </c>
      <c r="I47" s="68">
        <v>6207</v>
      </c>
      <c r="J47" s="68">
        <v>54263</v>
      </c>
      <c r="K47" s="68">
        <v>483</v>
      </c>
      <c r="L47" s="68">
        <v>8782</v>
      </c>
      <c r="M47" s="68">
        <v>33547</v>
      </c>
      <c r="N47" s="68">
        <v>237663</v>
      </c>
      <c r="O47" s="68">
        <v>753</v>
      </c>
      <c r="P47" s="68">
        <v>5025</v>
      </c>
      <c r="Q47" s="68">
        <v>2603</v>
      </c>
      <c r="R47" s="68">
        <v>363139</v>
      </c>
    </row>
    <row r="48" spans="1:20">
      <c r="B48" s="28" t="s">
        <v>0</v>
      </c>
      <c r="C48" s="28" t="s">
        <v>8</v>
      </c>
      <c r="F48" s="70">
        <v>0</v>
      </c>
      <c r="G48" s="70">
        <v>12448</v>
      </c>
      <c r="H48" s="70">
        <v>0</v>
      </c>
      <c r="I48" s="70">
        <v>6207</v>
      </c>
      <c r="J48" s="70">
        <v>53999</v>
      </c>
      <c r="K48" s="70">
        <v>0</v>
      </c>
      <c r="L48" s="70">
        <v>8782</v>
      </c>
      <c r="M48" s="70">
        <v>32921</v>
      </c>
      <c r="N48" s="70">
        <v>0</v>
      </c>
      <c r="O48" s="70">
        <v>0</v>
      </c>
      <c r="P48" s="70">
        <v>5025</v>
      </c>
      <c r="Q48" s="70">
        <v>1754</v>
      </c>
      <c r="R48" s="70">
        <v>121136</v>
      </c>
    </row>
    <row r="49" spans="2:18">
      <c r="C49" s="28" t="s">
        <v>104</v>
      </c>
      <c r="F49" s="70">
        <v>0</v>
      </c>
      <c r="G49" s="70">
        <v>1003</v>
      </c>
      <c r="H49" s="70">
        <v>362</v>
      </c>
      <c r="I49" s="70">
        <v>0</v>
      </c>
      <c r="J49" s="70">
        <v>264</v>
      </c>
      <c r="K49" s="70">
        <v>483</v>
      </c>
      <c r="L49" s="70">
        <v>0</v>
      </c>
      <c r="M49" s="70">
        <v>626</v>
      </c>
      <c r="N49" s="70">
        <v>237663</v>
      </c>
      <c r="O49" s="70">
        <v>753</v>
      </c>
      <c r="P49" s="70">
        <v>0</v>
      </c>
      <c r="Q49" s="70">
        <v>849</v>
      </c>
      <c r="R49" s="70">
        <v>242003</v>
      </c>
    </row>
    <row r="50" spans="2:18">
      <c r="D50" s="28" t="s">
        <v>102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237274</v>
      </c>
      <c r="O50" s="70">
        <v>0</v>
      </c>
      <c r="P50" s="70">
        <v>0</v>
      </c>
      <c r="Q50" s="70">
        <v>0</v>
      </c>
      <c r="R50" s="70">
        <v>237274</v>
      </c>
    </row>
    <row r="51" spans="2:18">
      <c r="D51" s="28" t="s">
        <v>124</v>
      </c>
      <c r="F51" s="70">
        <v>0</v>
      </c>
      <c r="G51" s="70">
        <v>1003</v>
      </c>
      <c r="H51" s="70">
        <v>362</v>
      </c>
      <c r="I51" s="70">
        <v>0</v>
      </c>
      <c r="J51" s="70">
        <v>264</v>
      </c>
      <c r="K51" s="70">
        <v>483</v>
      </c>
      <c r="L51" s="70">
        <v>0</v>
      </c>
      <c r="M51" s="70">
        <v>626</v>
      </c>
      <c r="N51" s="70">
        <v>389</v>
      </c>
      <c r="O51" s="70">
        <v>753</v>
      </c>
      <c r="P51" s="70">
        <v>0</v>
      </c>
      <c r="Q51" s="70">
        <v>849</v>
      </c>
      <c r="R51" s="70">
        <v>4729</v>
      </c>
    </row>
    <row r="52" spans="2:18"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</row>
    <row r="53" spans="2:18" hidden="1">
      <c r="C53" s="28" t="s">
        <v>9</v>
      </c>
      <c r="F53" s="68">
        <v>0</v>
      </c>
      <c r="G53" s="68">
        <v>0</v>
      </c>
      <c r="H53" s="68">
        <v>0</v>
      </c>
      <c r="I53" s="68">
        <v>0</v>
      </c>
      <c r="J53" s="68">
        <v>0</v>
      </c>
      <c r="K53" s="68">
        <v>0</v>
      </c>
      <c r="L53" s="68">
        <v>0</v>
      </c>
      <c r="M53" s="68">
        <v>0</v>
      </c>
      <c r="N53" s="68">
        <v>0</v>
      </c>
      <c r="O53" s="68">
        <v>0</v>
      </c>
      <c r="P53" s="68">
        <v>0</v>
      </c>
      <c r="Q53" s="68">
        <v>0</v>
      </c>
      <c r="R53" s="68">
        <v>0</v>
      </c>
    </row>
    <row r="54" spans="2:18" hidden="1">
      <c r="E54" s="28" t="s">
        <v>10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</row>
    <row r="55" spans="2:18" hidden="1">
      <c r="E55" s="28" t="s">
        <v>11</v>
      </c>
      <c r="F55" s="70">
        <v>0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0</v>
      </c>
    </row>
    <row r="56" spans="2:18" hidden="1">
      <c r="E56" s="28" t="s">
        <v>16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</row>
    <row r="57" spans="2:18" hidden="1">
      <c r="E57" s="28" t="s">
        <v>39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70">
        <v>0</v>
      </c>
      <c r="N57" s="70">
        <v>0</v>
      </c>
      <c r="O57" s="70">
        <v>0</v>
      </c>
      <c r="P57" s="70">
        <v>0</v>
      </c>
      <c r="Q57" s="70">
        <v>0</v>
      </c>
      <c r="R57" s="70">
        <v>0</v>
      </c>
    </row>
    <row r="58" spans="2:18">
      <c r="B58" s="28" t="s">
        <v>12</v>
      </c>
      <c r="F58" s="68">
        <v>55977</v>
      </c>
      <c r="G58" s="68">
        <v>3798</v>
      </c>
      <c r="H58" s="68">
        <v>26722</v>
      </c>
      <c r="I58" s="68">
        <v>2813</v>
      </c>
      <c r="J58" s="68">
        <v>5276</v>
      </c>
      <c r="K58" s="68">
        <v>4673</v>
      </c>
      <c r="L58" s="68">
        <v>1797</v>
      </c>
      <c r="M58" s="68">
        <v>3731</v>
      </c>
      <c r="N58" s="68">
        <v>4669</v>
      </c>
      <c r="O58" s="68">
        <v>2904</v>
      </c>
      <c r="P58" s="68">
        <v>6433</v>
      </c>
      <c r="Q58" s="68">
        <v>5963</v>
      </c>
      <c r="R58" s="68">
        <v>124756</v>
      </c>
    </row>
    <row r="59" spans="2:18">
      <c r="C59" s="28" t="s">
        <v>8</v>
      </c>
      <c r="F59" s="70">
        <v>55977</v>
      </c>
      <c r="G59" s="70">
        <v>3798</v>
      </c>
      <c r="H59" s="70">
        <v>26722</v>
      </c>
      <c r="I59" s="70">
        <v>2813</v>
      </c>
      <c r="J59" s="70">
        <v>5276</v>
      </c>
      <c r="K59" s="70">
        <v>4673</v>
      </c>
      <c r="L59" s="70">
        <v>1797</v>
      </c>
      <c r="M59" s="70">
        <v>3731</v>
      </c>
      <c r="N59" s="70">
        <v>4669</v>
      </c>
      <c r="O59" s="70">
        <v>2904</v>
      </c>
      <c r="P59" s="70">
        <v>6433</v>
      </c>
      <c r="Q59" s="70">
        <v>5963</v>
      </c>
      <c r="R59" s="70">
        <v>124756</v>
      </c>
    </row>
    <row r="60" spans="2:18">
      <c r="C60" s="28" t="s">
        <v>92</v>
      </c>
      <c r="F60" s="70">
        <v>0</v>
      </c>
      <c r="G60" s="70">
        <v>0</v>
      </c>
      <c r="H60" s="70">
        <v>0</v>
      </c>
      <c r="I60" s="70">
        <v>0</v>
      </c>
      <c r="J60" s="70">
        <v>0</v>
      </c>
      <c r="K60" s="70">
        <v>0</v>
      </c>
      <c r="L60" s="70">
        <v>0</v>
      </c>
      <c r="M60" s="70">
        <v>0</v>
      </c>
      <c r="N60" s="70">
        <v>0</v>
      </c>
      <c r="O60" s="70">
        <v>0</v>
      </c>
      <c r="P60" s="70">
        <v>0</v>
      </c>
      <c r="Q60" s="70">
        <v>0</v>
      </c>
      <c r="R60" s="70">
        <v>0</v>
      </c>
    </row>
    <row r="61" spans="2:18">
      <c r="C61" s="28" t="s">
        <v>9</v>
      </c>
      <c r="F61" s="68">
        <v>0</v>
      </c>
      <c r="G61" s="68">
        <v>0</v>
      </c>
      <c r="H61" s="68">
        <v>0</v>
      </c>
      <c r="I61" s="68">
        <v>0</v>
      </c>
      <c r="J61" s="68">
        <v>0</v>
      </c>
      <c r="K61" s="68">
        <v>0</v>
      </c>
      <c r="L61" s="68">
        <v>0</v>
      </c>
      <c r="M61" s="68">
        <v>0</v>
      </c>
      <c r="N61" s="68">
        <v>0</v>
      </c>
      <c r="O61" s="68">
        <v>0</v>
      </c>
      <c r="P61" s="68">
        <v>0</v>
      </c>
      <c r="Q61" s="68">
        <v>0</v>
      </c>
      <c r="R61" s="68">
        <v>0</v>
      </c>
    </row>
    <row r="62" spans="2:18">
      <c r="E62" s="28" t="s">
        <v>10</v>
      </c>
      <c r="F62" s="70">
        <v>0</v>
      </c>
      <c r="G62" s="70">
        <v>0</v>
      </c>
      <c r="H62" s="70">
        <v>0</v>
      </c>
      <c r="I62" s="70">
        <v>0</v>
      </c>
      <c r="J62" s="70">
        <v>0</v>
      </c>
      <c r="K62" s="70">
        <v>0</v>
      </c>
      <c r="L62" s="70">
        <v>0</v>
      </c>
      <c r="M62" s="70">
        <v>0</v>
      </c>
      <c r="N62" s="70">
        <v>0</v>
      </c>
      <c r="O62" s="70">
        <v>0</v>
      </c>
      <c r="P62" s="70">
        <v>0</v>
      </c>
      <c r="Q62" s="70">
        <v>0</v>
      </c>
      <c r="R62" s="70">
        <v>0</v>
      </c>
    </row>
    <row r="63" spans="2:18">
      <c r="E63" s="28" t="s">
        <v>11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  <c r="Q63" s="70">
        <v>0</v>
      </c>
      <c r="R63" s="70">
        <v>0</v>
      </c>
    </row>
    <row r="64" spans="2:18">
      <c r="E64" s="28" t="s">
        <v>13</v>
      </c>
      <c r="F64" s="70">
        <v>0</v>
      </c>
      <c r="G64" s="70">
        <v>0</v>
      </c>
      <c r="H64" s="70">
        <v>0</v>
      </c>
      <c r="I64" s="70">
        <v>0</v>
      </c>
      <c r="J64" s="70">
        <v>0</v>
      </c>
      <c r="K64" s="70">
        <v>0</v>
      </c>
      <c r="L64" s="70">
        <v>0</v>
      </c>
      <c r="M64" s="70">
        <v>0</v>
      </c>
      <c r="N64" s="70">
        <v>0</v>
      </c>
      <c r="O64" s="70">
        <v>0</v>
      </c>
      <c r="P64" s="70">
        <v>0</v>
      </c>
      <c r="Q64" s="70">
        <v>0</v>
      </c>
      <c r="R64" s="70">
        <v>0</v>
      </c>
    </row>
    <row r="65" spans="1:20">
      <c r="E65" s="28" t="s">
        <v>88</v>
      </c>
      <c r="F65" s="70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</row>
    <row r="66" spans="1:20">
      <c r="E66" s="28" t="s">
        <v>15</v>
      </c>
      <c r="F66" s="70">
        <v>0</v>
      </c>
      <c r="G66" s="70">
        <v>0</v>
      </c>
      <c r="H66" s="70">
        <v>0</v>
      </c>
      <c r="I66" s="70">
        <v>0</v>
      </c>
      <c r="J66" s="70">
        <v>0</v>
      </c>
      <c r="K66" s="70">
        <v>0</v>
      </c>
      <c r="L66" s="70">
        <v>0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0</v>
      </c>
    </row>
    <row r="67" spans="1:20">
      <c r="E67" s="28" t="s">
        <v>16</v>
      </c>
      <c r="F67" s="70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0</v>
      </c>
      <c r="O67" s="70">
        <v>0</v>
      </c>
      <c r="P67" s="70">
        <v>0</v>
      </c>
      <c r="Q67" s="70">
        <v>0</v>
      </c>
      <c r="R67" s="70">
        <v>0</v>
      </c>
    </row>
    <row r="68" spans="1:20">
      <c r="E68" s="28" t="s">
        <v>55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</row>
    <row r="69" spans="1:20">
      <c r="E69" s="28" t="s">
        <v>80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0</v>
      </c>
    </row>
    <row r="70" spans="1:20">
      <c r="E70" s="28" t="s">
        <v>82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  <c r="N70" s="70">
        <v>0</v>
      </c>
      <c r="O70" s="70">
        <v>0</v>
      </c>
      <c r="P70" s="70">
        <v>0</v>
      </c>
      <c r="Q70" s="70">
        <v>0</v>
      </c>
      <c r="R70" s="70">
        <v>0</v>
      </c>
    </row>
    <row r="71" spans="1:20"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</row>
    <row r="72" spans="1:20" ht="15">
      <c r="A72" s="27"/>
      <c r="B72" s="27"/>
      <c r="C72" s="27"/>
      <c r="D72" s="27"/>
      <c r="E72" s="74" t="s">
        <v>18</v>
      </c>
      <c r="F72" s="75">
        <v>107368</v>
      </c>
      <c r="G72" s="75">
        <v>36151</v>
      </c>
      <c r="H72" s="75">
        <v>57405</v>
      </c>
      <c r="I72" s="75">
        <v>24697</v>
      </c>
      <c r="J72" s="75">
        <v>80165</v>
      </c>
      <c r="K72" s="75">
        <v>24361</v>
      </c>
      <c r="L72" s="75">
        <v>63657</v>
      </c>
      <c r="M72" s="75">
        <v>53735</v>
      </c>
      <c r="N72" s="75">
        <v>272426</v>
      </c>
      <c r="O72" s="75">
        <v>19801</v>
      </c>
      <c r="P72" s="75">
        <v>27450</v>
      </c>
      <c r="Q72" s="75">
        <v>30043</v>
      </c>
      <c r="R72" s="75">
        <v>797259</v>
      </c>
      <c r="S72" s="74" t="s">
        <v>0</v>
      </c>
      <c r="T72" s="74" t="s">
        <v>0</v>
      </c>
    </row>
    <row r="73" spans="1:20" ht="15">
      <c r="A73" s="27"/>
      <c r="B73" s="27"/>
      <c r="C73" s="27"/>
      <c r="D73" s="27"/>
      <c r="E73" s="74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4"/>
      <c r="T73" s="74"/>
    </row>
    <row r="74" spans="1:20" ht="15">
      <c r="A74" s="27"/>
      <c r="B74" s="27"/>
      <c r="C74" s="27"/>
      <c r="D74" s="27"/>
      <c r="E74" s="74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4"/>
      <c r="T74" s="74"/>
    </row>
    <row r="75" spans="1:20" ht="15">
      <c r="A75" s="77" t="s">
        <v>105</v>
      </c>
      <c r="B75" s="27"/>
      <c r="C75" s="27"/>
      <c r="D75" s="27"/>
      <c r="E75" s="74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4"/>
      <c r="T75" s="74"/>
    </row>
    <row r="76" spans="1:20" ht="15" thickBot="1">
      <c r="A76" s="76"/>
      <c r="B76" s="76"/>
      <c r="C76" s="76"/>
      <c r="D76" s="76"/>
      <c r="E76" s="76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</row>
    <row r="77" spans="1:20" ht="15" thickTop="1">
      <c r="A77" s="77" t="s">
        <v>71</v>
      </c>
      <c r="B77" s="77"/>
      <c r="C77" s="77"/>
      <c r="D77" s="77"/>
      <c r="E77" s="77"/>
      <c r="F77" s="78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</row>
    <row r="78" spans="1:20">
      <c r="A78" s="77" t="s">
        <v>72</v>
      </c>
      <c r="B78" s="77"/>
      <c r="C78" s="77"/>
      <c r="D78" s="77"/>
      <c r="E78" s="77"/>
      <c r="F78" s="78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</row>
    <row r="79" spans="1:20"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</row>
    <row r="80" spans="1:20"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</row>
    <row r="81" spans="6:18"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</row>
    <row r="82" spans="6:18" s="27" customFormat="1" ht="15"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</row>
    <row r="83" spans="6:18"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</row>
    <row r="84" spans="6:18"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</row>
    <row r="85" spans="6:18"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</row>
    <row r="86" spans="6:18"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</row>
    <row r="87" spans="6:18"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</row>
    <row r="88" spans="6:18"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</row>
    <row r="89" spans="6:18"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</row>
    <row r="90" spans="6:18"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</row>
    <row r="91" spans="6:18"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</row>
    <row r="92" spans="6:18"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</row>
    <row r="93" spans="6:18"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</row>
    <row r="94" spans="6:18"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</row>
    <row r="95" spans="6:18"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</row>
    <row r="96" spans="6:18"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</row>
    <row r="97" spans="6:18"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</row>
    <row r="98" spans="6:18"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</row>
    <row r="99" spans="6:18"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</row>
    <row r="100" spans="6:18"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</row>
    <row r="101" spans="6:18"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</row>
    <row r="102" spans="6:18"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</row>
    <row r="103" spans="6:18"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</row>
    <row r="104" spans="6:18"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</row>
    <row r="105" spans="6:18"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</row>
    <row r="106" spans="6:18"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</row>
    <row r="107" spans="6:18"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</row>
    <row r="108" spans="6:18"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</row>
    <row r="109" spans="6:18"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</row>
    <row r="110" spans="6:18"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</row>
    <row r="111" spans="6:18"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</row>
    <row r="112" spans="6:18"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</row>
    <row r="113" spans="6:18"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</row>
    <row r="114" spans="6:18"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</row>
    <row r="115" spans="6:18"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</row>
    <row r="116" spans="6:18"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</row>
    <row r="117" spans="6:18"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</row>
    <row r="118" spans="6:18"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</row>
    <row r="119" spans="6:18"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</row>
    <row r="120" spans="6:18"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</row>
    <row r="121" spans="6:18"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</row>
    <row r="122" spans="6:18"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</row>
    <row r="123" spans="6:18"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</row>
    <row r="124" spans="6:18"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</row>
    <row r="125" spans="6:18"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</row>
    <row r="126" spans="6:18"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</row>
    <row r="127" spans="6:18"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</row>
    <row r="128" spans="6:18"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</row>
    <row r="129" spans="6:18"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</row>
    <row r="130" spans="6:18"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</row>
    <row r="131" spans="6:18"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</row>
    <row r="132" spans="6:18"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</row>
    <row r="133" spans="6:18"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</row>
    <row r="134" spans="6:18"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</row>
    <row r="135" spans="6:18"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</row>
    <row r="136" spans="6:18"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</row>
    <row r="137" spans="6:18"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</row>
    <row r="138" spans="6:18"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</row>
    <row r="139" spans="6:18"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</row>
    <row r="140" spans="6:18"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</row>
    <row r="141" spans="6:18"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</row>
    <row r="142" spans="6:18"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</row>
    <row r="143" spans="6:18"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</row>
    <row r="144" spans="6:18"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</row>
    <row r="145" spans="6:18"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</row>
    <row r="146" spans="6:18"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</row>
    <row r="147" spans="6:18"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</row>
    <row r="148" spans="6:18"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</row>
    <row r="149" spans="6:18"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</row>
    <row r="150" spans="6:18"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</row>
    <row r="151" spans="6:18"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</row>
    <row r="152" spans="6:18"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</row>
    <row r="153" spans="6:18"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</row>
    <row r="154" spans="6:18"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</row>
    <row r="155" spans="6:18"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</row>
    <row r="156" spans="6:18"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</row>
    <row r="157" spans="6:18"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</row>
    <row r="158" spans="6:18"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</row>
    <row r="159" spans="6:18"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</row>
    <row r="160" spans="6:18"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</row>
    <row r="161" spans="6:18"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</row>
    <row r="162" spans="6:18"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</row>
    <row r="163" spans="6:18"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</row>
    <row r="164" spans="6:18"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</row>
    <row r="165" spans="6:18"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</row>
    <row r="166" spans="6:18"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</row>
    <row r="167" spans="6:18"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</row>
    <row r="168" spans="6:18"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6:18"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</row>
    <row r="170" spans="6:18"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</row>
    <row r="171" spans="6:18"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</row>
    <row r="172" spans="6:18"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6:18"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</row>
    <row r="174" spans="6:18"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</row>
    <row r="175" spans="6:18"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</row>
    <row r="176" spans="6:18"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6:18"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</row>
    <row r="178" spans="6:18"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spans="6:18"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</row>
    <row r="180" spans="6:18"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6:18"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</row>
    <row r="182" spans="6:18"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</row>
    <row r="183" spans="6:18"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</row>
    <row r="184" spans="6:18"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6:18"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</row>
    <row r="186" spans="6:18"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</row>
    <row r="187" spans="6:18"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</row>
    <row r="188" spans="6:18"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6:18"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</row>
    <row r="190" spans="6:18"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</row>
    <row r="191" spans="6:18"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</row>
    <row r="192" spans="6:18"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6:18"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</row>
    <row r="194" spans="6:18"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</row>
    <row r="195" spans="6:18"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</row>
    <row r="196" spans="6:18"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6:18"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</row>
    <row r="198" spans="6:18"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</row>
    <row r="199" spans="6:18"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</row>
    <row r="200" spans="6:18"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6:18"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</row>
    <row r="202" spans="6:18"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</row>
    <row r="203" spans="6:18"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</row>
    <row r="204" spans="6:18"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6:18"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</row>
    <row r="206" spans="6:18"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</row>
    <row r="207" spans="6:18"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</row>
    <row r="208" spans="6:18"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6:18"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</row>
    <row r="210" spans="6:18"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</row>
    <row r="211" spans="6:18"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</row>
    <row r="212" spans="6:18"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6:18"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</row>
    <row r="214" spans="6:18"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</row>
    <row r="215" spans="6:18"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</row>
    <row r="216" spans="6:18"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6:18"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</row>
    <row r="218" spans="6:18"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</row>
    <row r="219" spans="6:18"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</row>
    <row r="220" spans="6:18"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6:18"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</row>
    <row r="222" spans="6:18"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</row>
    <row r="223" spans="6:18"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</row>
    <row r="224" spans="6:18"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6:18"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</row>
    <row r="226" spans="6:18"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</row>
    <row r="227" spans="6:18"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</row>
    <row r="228" spans="6:18"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6:18"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</row>
    <row r="230" spans="6:18"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</row>
    <row r="231" spans="6:18"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</row>
    <row r="232" spans="6:18"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6:18"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</row>
    <row r="234" spans="6:18"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</row>
    <row r="235" spans="6:18"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</row>
    <row r="236" spans="6:18"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6:18"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6:18"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</row>
    <row r="239" spans="6:18"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6:18"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6:18"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6:18"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6:18"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6:18"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6:18"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6:18"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6:18"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6:18"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6:18"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6:18"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6:18"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6:18"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6:18"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6:18"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6:18"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6:18"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6:18"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</row>
    <row r="258" spans="6:18"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</row>
    <row r="259" spans="6:18"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</row>
    <row r="260" spans="6:18"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6:18"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</row>
    <row r="262" spans="6:18"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</row>
    <row r="263" spans="6:18"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</row>
    <row r="264" spans="6:18"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6:18"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</row>
    <row r="266" spans="6:18"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6:18"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6:18"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6:18"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6:18"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6:18"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6:18"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6:18"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6:18"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6:18"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6:18"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6:18"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6:18"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6:18"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6:18"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6:18"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6:18"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6:18"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6:18"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6:18"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6:18"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87" spans="6:18"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</row>
    <row r="288" spans="6:18"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6:18"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</row>
    <row r="290" spans="6:18"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</row>
    <row r="291" spans="6:18"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</row>
    <row r="292" spans="6:18"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6:18"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</row>
    <row r="294" spans="6:18"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</row>
    <row r="295" spans="6:18"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</row>
    <row r="296" spans="6:18"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6:18"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</row>
    <row r="298" spans="6:18"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</row>
    <row r="299" spans="6:18"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</row>
    <row r="300" spans="6:18"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6:18"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</row>
    <row r="302" spans="6:18"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</row>
    <row r="303" spans="6:18"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</row>
    <row r="304" spans="6:18"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6:18"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</row>
    <row r="306" spans="6:18"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</row>
    <row r="307" spans="6:18"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</row>
    <row r="308" spans="6:18"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6:18"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</row>
    <row r="310" spans="6:18"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</row>
    <row r="311" spans="6:18"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</row>
    <row r="312" spans="6:18"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6:18"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</row>
    <row r="314" spans="6:18"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</row>
    <row r="315" spans="6:18"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</row>
    <row r="316" spans="6:18"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6:18"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</row>
    <row r="318" spans="6:18"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</row>
    <row r="319" spans="6:18"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</row>
    <row r="320" spans="6:18"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6:18"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</row>
    <row r="322" spans="6:18"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</row>
    <row r="323" spans="6:18"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</row>
    <row r="324" spans="6:18"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6:18"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</row>
    <row r="326" spans="6:18"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</row>
    <row r="327" spans="6:18"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</row>
    <row r="328" spans="6:18"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6:18"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</row>
    <row r="330" spans="6:18"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</row>
    <row r="331" spans="6:18"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</row>
    <row r="332" spans="6:18"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6:18"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</row>
    <row r="334" spans="6:18"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</row>
    <row r="335" spans="6:18"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</row>
    <row r="336" spans="6:18"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6:18"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</row>
    <row r="338" spans="6:18"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</row>
    <row r="339" spans="6:18"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</row>
    <row r="340" spans="6:18"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6:18"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</row>
    <row r="342" spans="6:18"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</row>
    <row r="343" spans="6:18"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</row>
    <row r="344" spans="6:18"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6:18"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</row>
    <row r="346" spans="6:18"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</row>
    <row r="347" spans="6:18"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</row>
    <row r="348" spans="6:18"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6:18"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</row>
    <row r="350" spans="6:18"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</row>
    <row r="351" spans="6:18"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</row>
    <row r="352" spans="6:18"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6:18"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</row>
    <row r="354" spans="6:18"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</row>
    <row r="355" spans="6:18"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</row>
    <row r="356" spans="6:18"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6:18"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</row>
    <row r="358" spans="6:18"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</row>
    <row r="359" spans="6:18"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</row>
    <row r="360" spans="6:18"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6:18"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</row>
    <row r="362" spans="6:18"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</row>
    <row r="363" spans="6:18"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</row>
    <row r="364" spans="6:18"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6:18"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</row>
    <row r="366" spans="6:18"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</row>
    <row r="367" spans="6:18"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</row>
    <row r="368" spans="6:18"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6:18"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</row>
    <row r="370" spans="6:18"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</row>
    <row r="371" spans="6:18"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</row>
    <row r="372" spans="6:18"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6:18"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</row>
    <row r="374" spans="6:18"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</row>
    <row r="375" spans="6:18"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</row>
    <row r="376" spans="6:18"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6:18"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</row>
    <row r="378" spans="6:18"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</row>
    <row r="379" spans="6:18"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</row>
    <row r="380" spans="6:18"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6:18"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</row>
    <row r="382" spans="6:18"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</row>
    <row r="383" spans="6:18"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</row>
    <row r="384" spans="6:18"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6:18"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</row>
    <row r="386" spans="6:18"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</row>
  </sheetData>
  <mergeCells count="4">
    <mergeCell ref="A1:S1"/>
    <mergeCell ref="A2:S2"/>
    <mergeCell ref="A3:S3"/>
    <mergeCell ref="A6:E6"/>
  </mergeCells>
  <printOptions horizontalCentered="1"/>
  <pageMargins left="0" right="0" top="0.94488188976377963" bottom="0.74803149606299213" header="0.31496062992125984" footer="0.31496062992125984"/>
  <pageSetup paperSize="9" scale="69" orientation="portrait" r:id="rId1"/>
  <headerFooter>
    <oddHeader>&amp;C&amp;"Arial,Bold"&amp;9BUREAU OF THE TREASURY&amp;"Arial,Regular"&amp;10
&amp;"Arial,Italic"&amp;9Statistical Data Analysis Division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H382"/>
  <sheetViews>
    <sheetView zoomScaleNormal="100" zoomScaleSheetLayoutView="85" workbookViewId="0">
      <pane xSplit="5" ySplit="6" topLeftCell="L7" activePane="bottomRight" state="frozen"/>
      <selection activeCell="E60" sqref="E60"/>
      <selection pane="topRight" activeCell="E60" sqref="E60"/>
      <selection pane="bottomLeft" activeCell="E60" sqref="E60"/>
      <selection pane="bottomRight" activeCell="R21" sqref="R21"/>
    </sheetView>
  </sheetViews>
  <sheetFormatPr defaultRowHeight="14.25"/>
  <cols>
    <col min="1" max="3" width="0.85546875" style="26" customWidth="1"/>
    <col min="4" max="4" width="1" style="26" customWidth="1"/>
    <col min="5" max="5" width="28.28515625" style="26" customWidth="1"/>
    <col min="6" max="18" width="9.28515625" style="26" customWidth="1"/>
    <col min="19" max="19" width="3.85546875" style="26" customWidth="1"/>
    <col min="20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108</v>
      </c>
      <c r="B2" s="25"/>
      <c r="C2" s="25"/>
      <c r="D2" s="25"/>
      <c r="E2" s="25"/>
      <c r="F2" s="25"/>
      <c r="G2" s="25"/>
    </row>
    <row r="3" spans="1:19">
      <c r="A3" s="26" t="s">
        <v>3</v>
      </c>
    </row>
    <row r="5" spans="1:19" ht="15">
      <c r="A5" s="79" t="s">
        <v>128</v>
      </c>
    </row>
    <row r="6" spans="1:19" s="84" customFormat="1" ht="24" customHeight="1">
      <c r="A6" s="186" t="s">
        <v>4</v>
      </c>
      <c r="B6" s="187"/>
      <c r="C6" s="187"/>
      <c r="D6" s="187"/>
      <c r="E6" s="187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5" t="s">
        <v>5</v>
      </c>
      <c r="S6" s="94"/>
    </row>
    <row r="7" spans="1:19">
      <c r="J7" s="26" t="s">
        <v>0</v>
      </c>
    </row>
    <row r="8" spans="1:19" s="25" customFormat="1" ht="15">
      <c r="A8" s="25" t="s">
        <v>78</v>
      </c>
      <c r="F8" s="34">
        <v>56465</v>
      </c>
      <c r="G8" s="34">
        <v>15865</v>
      </c>
      <c r="H8" s="34">
        <v>30799</v>
      </c>
      <c r="I8" s="34">
        <v>13398</v>
      </c>
      <c r="J8" s="34">
        <v>23594</v>
      </c>
      <c r="K8" s="34">
        <v>19620</v>
      </c>
      <c r="L8" s="34">
        <v>48224</v>
      </c>
      <c r="M8" s="34">
        <v>20598</v>
      </c>
      <c r="N8" s="34">
        <v>28830</v>
      </c>
      <c r="O8" s="34">
        <v>16767</v>
      </c>
      <c r="P8" s="34">
        <v>18099</v>
      </c>
      <c r="Q8" s="34">
        <v>28926</v>
      </c>
      <c r="R8" s="34">
        <v>321185</v>
      </c>
    </row>
    <row r="9" spans="1:19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29664</v>
      </c>
      <c r="G10" s="35">
        <v>14721</v>
      </c>
      <c r="H10" s="35">
        <v>20042</v>
      </c>
      <c r="I10" s="35">
        <v>10655</v>
      </c>
      <c r="J10" s="35">
        <v>17815</v>
      </c>
      <c r="K10" s="35">
        <v>16153</v>
      </c>
      <c r="L10" s="35">
        <v>27828</v>
      </c>
      <c r="M10" s="35">
        <v>15892</v>
      </c>
      <c r="N10" s="35">
        <v>19681</v>
      </c>
      <c r="O10" s="35">
        <v>10289</v>
      </c>
      <c r="P10" s="35">
        <v>16163</v>
      </c>
      <c r="Q10" s="35">
        <v>21592</v>
      </c>
      <c r="R10" s="35">
        <v>220495</v>
      </c>
    </row>
    <row r="11" spans="1:19" ht="16.5" customHeight="1">
      <c r="B11" s="26" t="s">
        <v>0</v>
      </c>
      <c r="C11" s="26" t="s">
        <v>8</v>
      </c>
      <c r="F11" s="35">
        <v>29664</v>
      </c>
      <c r="G11" s="35">
        <v>14721</v>
      </c>
      <c r="H11" s="35">
        <v>20042</v>
      </c>
      <c r="I11" s="35">
        <v>10655</v>
      </c>
      <c r="J11" s="35">
        <v>17815</v>
      </c>
      <c r="K11" s="35">
        <v>16153</v>
      </c>
      <c r="L11" s="35">
        <v>27828</v>
      </c>
      <c r="M11" s="35">
        <v>15892</v>
      </c>
      <c r="N11" s="35">
        <v>19681</v>
      </c>
      <c r="O11" s="35">
        <v>10289</v>
      </c>
      <c r="P11" s="35">
        <v>16163</v>
      </c>
      <c r="Q11" s="35">
        <v>21592</v>
      </c>
      <c r="R11" s="35">
        <v>220495</v>
      </c>
      <c r="S11" s="83"/>
    </row>
    <row r="12" spans="1:19">
      <c r="D12" s="26" t="s">
        <v>34</v>
      </c>
      <c r="F12" s="30">
        <v>40</v>
      </c>
      <c r="G12" s="30">
        <v>15</v>
      </c>
      <c r="H12" s="30">
        <v>134</v>
      </c>
      <c r="I12" s="30">
        <v>196</v>
      </c>
      <c r="J12" s="30">
        <v>27</v>
      </c>
      <c r="K12" s="30">
        <v>170</v>
      </c>
      <c r="L12" s="30">
        <v>171</v>
      </c>
      <c r="M12" s="30">
        <v>96</v>
      </c>
      <c r="N12" s="30">
        <v>186</v>
      </c>
      <c r="O12" s="30">
        <v>185</v>
      </c>
      <c r="P12" s="30">
        <v>181</v>
      </c>
      <c r="Q12" s="30">
        <v>191</v>
      </c>
      <c r="R12" s="30">
        <v>1592</v>
      </c>
      <c r="S12" s="61"/>
    </row>
    <row r="13" spans="1:19" hidden="1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/>
      <c r="Q13" s="30"/>
      <c r="R13" s="30">
        <v>0</v>
      </c>
      <c r="S13" s="60"/>
    </row>
    <row r="14" spans="1:19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/>
      <c r="Q14" s="30"/>
      <c r="R14" s="30">
        <v>0</v>
      </c>
      <c r="S14" s="60"/>
    </row>
    <row r="15" spans="1:19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/>
      <c r="Q15" s="30"/>
      <c r="R15" s="30">
        <v>0</v>
      </c>
      <c r="S15" s="60"/>
    </row>
    <row r="16" spans="1:19">
      <c r="D16" s="26" t="s">
        <v>35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61"/>
    </row>
    <row r="17" spans="3:18">
      <c r="D17" s="26" t="s">
        <v>68</v>
      </c>
      <c r="F17" s="30">
        <v>25024</v>
      </c>
      <c r="G17" s="30">
        <v>12274</v>
      </c>
      <c r="H17" s="30">
        <v>14650</v>
      </c>
      <c r="I17" s="30">
        <v>5841</v>
      </c>
      <c r="J17" s="30">
        <v>15340</v>
      </c>
      <c r="K17" s="30">
        <v>10619</v>
      </c>
      <c r="L17" s="30">
        <v>22844</v>
      </c>
      <c r="M17" s="30">
        <v>13094</v>
      </c>
      <c r="N17" s="30">
        <v>14414</v>
      </c>
      <c r="O17" s="30">
        <v>5379</v>
      </c>
      <c r="P17" s="30">
        <v>13593</v>
      </c>
      <c r="Q17" s="30">
        <v>13125</v>
      </c>
      <c r="R17" s="30">
        <v>166197</v>
      </c>
    </row>
    <row r="18" spans="3:18">
      <c r="D18" s="26" t="s">
        <v>69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</row>
    <row r="19" spans="3:18">
      <c r="D19" s="26" t="s">
        <v>77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</row>
    <row r="20" spans="3:18">
      <c r="D20" s="26" t="s">
        <v>67</v>
      </c>
      <c r="F20" s="30">
        <v>4600</v>
      </c>
      <c r="G20" s="30">
        <v>2432</v>
      </c>
      <c r="H20" s="30">
        <v>5258</v>
      </c>
      <c r="I20" s="30">
        <v>4596</v>
      </c>
      <c r="J20" s="30">
        <v>2432</v>
      </c>
      <c r="K20" s="30">
        <v>5258</v>
      </c>
      <c r="L20" s="30">
        <v>4594</v>
      </c>
      <c r="M20" s="30">
        <v>2432</v>
      </c>
      <c r="N20" s="30">
        <v>5081</v>
      </c>
      <c r="O20" s="30">
        <v>4566</v>
      </c>
      <c r="P20" s="30">
        <v>2330</v>
      </c>
      <c r="Q20" s="30">
        <v>4509</v>
      </c>
      <c r="R20" s="30">
        <v>48088</v>
      </c>
    </row>
    <row r="21" spans="3:18">
      <c r="D21" s="26" t="s">
        <v>107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106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135</v>
      </c>
      <c r="R21" s="30">
        <v>241</v>
      </c>
    </row>
    <row r="22" spans="3:18">
      <c r="D22" s="26" t="s">
        <v>102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3:18" hidden="1">
      <c r="D23" s="26" t="s">
        <v>41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/>
      <c r="L23" s="30"/>
      <c r="M23" s="30"/>
      <c r="N23" s="30"/>
      <c r="O23" s="30"/>
      <c r="P23" s="30"/>
      <c r="Q23" s="30"/>
      <c r="R23" s="30">
        <v>0</v>
      </c>
    </row>
    <row r="24" spans="3:18" hidden="1">
      <c r="D24" s="26" t="s">
        <v>70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/>
      <c r="L24" s="30"/>
      <c r="M24" s="30"/>
      <c r="N24" s="30"/>
      <c r="O24" s="30"/>
      <c r="P24" s="30"/>
      <c r="Q24" s="30"/>
      <c r="R24" s="30">
        <v>0</v>
      </c>
    </row>
    <row r="25" spans="3:18" hidden="1">
      <c r="D25" s="26" t="s">
        <v>90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/>
      <c r="L25" s="30"/>
      <c r="M25" s="30"/>
      <c r="N25" s="30"/>
      <c r="O25" s="30"/>
      <c r="P25" s="30"/>
      <c r="Q25" s="30"/>
      <c r="R25" s="30">
        <v>0</v>
      </c>
    </row>
    <row r="26" spans="3:18" hidden="1">
      <c r="D26" s="26" t="s">
        <v>37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/>
      <c r="L26" s="30"/>
      <c r="M26" s="30"/>
      <c r="N26" s="30"/>
      <c r="O26" s="30"/>
      <c r="P26" s="30"/>
      <c r="Q26" s="30"/>
      <c r="R26" s="30">
        <v>0</v>
      </c>
    </row>
    <row r="27" spans="3:18" hidden="1">
      <c r="D27" s="26" t="s">
        <v>91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/>
      <c r="L27" s="30"/>
      <c r="M27" s="30"/>
      <c r="N27" s="30"/>
      <c r="O27" s="30"/>
      <c r="P27" s="30"/>
      <c r="Q27" s="30"/>
      <c r="R27" s="30">
        <v>0</v>
      </c>
    </row>
    <row r="28" spans="3:18">
      <c r="D28" s="26" t="s">
        <v>38</v>
      </c>
      <c r="F28" s="30">
        <v>0</v>
      </c>
      <c r="G28" s="30">
        <v>0</v>
      </c>
      <c r="H28" s="30">
        <v>0</v>
      </c>
      <c r="I28" s="30">
        <v>22</v>
      </c>
      <c r="J28" s="30">
        <v>16</v>
      </c>
      <c r="K28" s="30">
        <v>0</v>
      </c>
      <c r="L28" s="30">
        <v>219</v>
      </c>
      <c r="M28" s="30">
        <v>270</v>
      </c>
      <c r="N28" s="30">
        <v>0</v>
      </c>
      <c r="O28" s="30">
        <v>159</v>
      </c>
      <c r="P28" s="30">
        <v>59</v>
      </c>
      <c r="Q28" s="30">
        <v>3631</v>
      </c>
      <c r="R28" s="30">
        <v>4376</v>
      </c>
    </row>
    <row r="29" spans="3:18" hidden="1">
      <c r="C29" s="26" t="s">
        <v>9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/>
      <c r="Q29" s="35"/>
      <c r="R29" s="35">
        <v>0</v>
      </c>
    </row>
    <row r="30" spans="3:18" hidden="1">
      <c r="D30" s="26" t="s">
        <v>10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/>
      <c r="Q30" s="30"/>
      <c r="R30" s="30">
        <v>0</v>
      </c>
    </row>
    <row r="31" spans="3:18" hidden="1">
      <c r="D31" s="26" t="s">
        <v>11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/>
      <c r="Q31" s="30"/>
      <c r="R31" s="30">
        <v>0</v>
      </c>
    </row>
    <row r="32" spans="3:18" hidden="1">
      <c r="D32" s="26" t="s">
        <v>16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/>
      <c r="Q32" s="30"/>
      <c r="R32" s="30">
        <v>0</v>
      </c>
    </row>
    <row r="33" spans="1:19" hidden="1">
      <c r="D33" s="26" t="s">
        <v>15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/>
      <c r="Q33" s="30"/>
      <c r="R33" s="30">
        <v>0</v>
      </c>
    </row>
    <row r="34" spans="1:19"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9">
      <c r="B35" s="26" t="s">
        <v>12</v>
      </c>
      <c r="F35" s="35">
        <v>26801</v>
      </c>
      <c r="G35" s="35">
        <v>1144</v>
      </c>
      <c r="H35" s="35">
        <v>10757</v>
      </c>
      <c r="I35" s="35">
        <v>2743</v>
      </c>
      <c r="J35" s="35">
        <v>5779</v>
      </c>
      <c r="K35" s="35">
        <v>3467</v>
      </c>
      <c r="L35" s="35">
        <v>20396</v>
      </c>
      <c r="M35" s="35">
        <v>4706</v>
      </c>
      <c r="N35" s="35">
        <v>9149</v>
      </c>
      <c r="O35" s="35">
        <v>6478</v>
      </c>
      <c r="P35" s="35">
        <v>1936</v>
      </c>
      <c r="Q35" s="35">
        <v>7334</v>
      </c>
      <c r="R35" s="35">
        <v>100690</v>
      </c>
    </row>
    <row r="36" spans="1:19">
      <c r="C36" s="26" t="s">
        <v>8</v>
      </c>
      <c r="F36" s="30">
        <v>26801</v>
      </c>
      <c r="G36" s="30">
        <v>1144</v>
      </c>
      <c r="H36" s="30">
        <v>10757</v>
      </c>
      <c r="I36" s="30">
        <v>2743</v>
      </c>
      <c r="J36" s="30">
        <v>5779</v>
      </c>
      <c r="K36" s="30">
        <v>3467</v>
      </c>
      <c r="L36" s="30">
        <v>20396</v>
      </c>
      <c r="M36" s="30">
        <v>4706</v>
      </c>
      <c r="N36" s="30">
        <v>9149</v>
      </c>
      <c r="O36" s="30">
        <v>6478</v>
      </c>
      <c r="P36" s="30">
        <v>1936</v>
      </c>
      <c r="Q36" s="30">
        <v>7334</v>
      </c>
      <c r="R36" s="30">
        <v>100690</v>
      </c>
      <c r="S36" s="26" t="s">
        <v>0</v>
      </c>
    </row>
    <row r="37" spans="1:19">
      <c r="C37" s="26" t="s">
        <v>9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</row>
    <row r="38" spans="1:19" hidden="1">
      <c r="E38" s="26" t="s">
        <v>10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/>
      <c r="Q38" s="30"/>
      <c r="R38" s="30">
        <v>0</v>
      </c>
    </row>
    <row r="39" spans="1:19" hidden="1">
      <c r="E39" s="26" t="s">
        <v>11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/>
      <c r="Q39" s="30"/>
      <c r="R39" s="30">
        <v>0</v>
      </c>
    </row>
    <row r="40" spans="1:19" hidden="1">
      <c r="E40" s="26" t="s">
        <v>83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/>
      <c r="Q40" s="30"/>
      <c r="R40" s="30">
        <v>0</v>
      </c>
    </row>
    <row r="41" spans="1:19" hidden="1">
      <c r="E41" s="26" t="s">
        <v>15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/>
      <c r="Q41" s="30"/>
      <c r="R41" s="30">
        <v>0</v>
      </c>
    </row>
    <row r="42" spans="1:19">
      <c r="E42" s="26" t="s">
        <v>16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9" hidden="1">
      <c r="E43" s="26" t="s">
        <v>55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/>
      <c r="Q43" s="30"/>
      <c r="R43" s="30">
        <v>0</v>
      </c>
    </row>
    <row r="44" spans="1:19" hidden="1">
      <c r="E44" s="26" t="s">
        <v>13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/>
      <c r="Q44" s="30"/>
      <c r="R44" s="30">
        <v>0</v>
      </c>
    </row>
    <row r="45" spans="1:19" hidden="1">
      <c r="E45" s="26" t="s">
        <v>80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/>
      <c r="Q45" s="30"/>
      <c r="R45" s="30">
        <v>0</v>
      </c>
    </row>
    <row r="46" spans="1:19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9" s="25" customFormat="1" ht="15">
      <c r="A47" s="25" t="s">
        <v>17</v>
      </c>
      <c r="F47" s="34">
        <v>68170</v>
      </c>
      <c r="G47" s="34">
        <v>6552</v>
      </c>
      <c r="H47" s="34">
        <v>15381</v>
      </c>
      <c r="I47" s="34">
        <v>25318</v>
      </c>
      <c r="J47" s="34">
        <v>16201</v>
      </c>
      <c r="K47" s="34">
        <v>4258</v>
      </c>
      <c r="L47" s="34">
        <v>5458</v>
      </c>
      <c r="M47" s="34">
        <v>10601</v>
      </c>
      <c r="N47" s="34">
        <v>19925</v>
      </c>
      <c r="O47" s="34">
        <v>6672</v>
      </c>
      <c r="P47" s="34">
        <v>8960</v>
      </c>
      <c r="Q47" s="34">
        <v>6326</v>
      </c>
      <c r="R47" s="34">
        <v>193822</v>
      </c>
    </row>
    <row r="48" spans="1:19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2:19" ht="15">
      <c r="B49" s="26" t="s">
        <v>7</v>
      </c>
      <c r="F49" s="35">
        <v>24115</v>
      </c>
      <c r="G49" s="35">
        <v>1985</v>
      </c>
      <c r="H49" s="35">
        <v>9733</v>
      </c>
      <c r="I49" s="35">
        <v>22905</v>
      </c>
      <c r="J49" s="35">
        <v>10632</v>
      </c>
      <c r="K49" s="35">
        <v>0</v>
      </c>
      <c r="L49" s="35">
        <v>3852</v>
      </c>
      <c r="M49" s="35">
        <v>6624</v>
      </c>
      <c r="N49" s="35">
        <v>14864</v>
      </c>
      <c r="O49" s="35">
        <v>4168</v>
      </c>
      <c r="P49" s="35">
        <v>3503</v>
      </c>
      <c r="Q49" s="35">
        <v>1074</v>
      </c>
      <c r="R49" s="35">
        <v>103455</v>
      </c>
      <c r="S49" s="25"/>
    </row>
    <row r="50" spans="2:19" ht="15">
      <c r="B50" s="26" t="s">
        <v>0</v>
      </c>
      <c r="C50" s="26" t="s">
        <v>8</v>
      </c>
      <c r="F50" s="30">
        <v>24115</v>
      </c>
      <c r="G50" s="30">
        <v>1985</v>
      </c>
      <c r="H50" s="30">
        <v>9733</v>
      </c>
      <c r="I50" s="30">
        <v>22633</v>
      </c>
      <c r="J50" s="30">
        <v>10359</v>
      </c>
      <c r="K50" s="30">
        <v>0</v>
      </c>
      <c r="L50" s="30">
        <v>3255</v>
      </c>
      <c r="M50" s="30">
        <v>5906</v>
      </c>
      <c r="N50" s="30">
        <v>14864</v>
      </c>
      <c r="O50" s="30">
        <v>3560</v>
      </c>
      <c r="P50" s="30">
        <v>3269</v>
      </c>
      <c r="Q50" s="30">
        <v>321</v>
      </c>
      <c r="R50" s="30">
        <v>100000</v>
      </c>
      <c r="S50" s="25"/>
    </row>
    <row r="51" spans="2:19" ht="15">
      <c r="C51" s="26" t="s">
        <v>104</v>
      </c>
      <c r="F51" s="30">
        <v>0</v>
      </c>
      <c r="G51" s="30">
        <v>0</v>
      </c>
      <c r="H51" s="30">
        <v>0</v>
      </c>
      <c r="I51" s="30">
        <v>272</v>
      </c>
      <c r="J51" s="30">
        <v>273</v>
      </c>
      <c r="K51" s="30">
        <v>0</v>
      </c>
      <c r="L51" s="30">
        <v>597</v>
      </c>
      <c r="M51" s="30">
        <v>718</v>
      </c>
      <c r="N51" s="30">
        <v>0</v>
      </c>
      <c r="O51" s="30">
        <v>608</v>
      </c>
      <c r="P51" s="30">
        <v>234</v>
      </c>
      <c r="Q51" s="30">
        <v>753</v>
      </c>
      <c r="R51" s="30">
        <v>3455</v>
      </c>
      <c r="S51" s="25"/>
    </row>
    <row r="52" spans="2:19" ht="15">
      <c r="D52" s="26" t="s">
        <v>102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25"/>
    </row>
    <row r="53" spans="2:19" ht="15">
      <c r="D53" s="26" t="s">
        <v>124</v>
      </c>
      <c r="F53" s="30">
        <v>0</v>
      </c>
      <c r="G53" s="30">
        <v>0</v>
      </c>
      <c r="H53" s="30">
        <v>0</v>
      </c>
      <c r="I53" s="30">
        <v>272</v>
      </c>
      <c r="J53" s="30">
        <v>273</v>
      </c>
      <c r="K53" s="30">
        <v>0</v>
      </c>
      <c r="L53" s="30">
        <v>597</v>
      </c>
      <c r="M53" s="30">
        <v>718</v>
      </c>
      <c r="N53" s="30">
        <v>0</v>
      </c>
      <c r="O53" s="30">
        <v>608</v>
      </c>
      <c r="P53" s="30">
        <v>234</v>
      </c>
      <c r="Q53" s="30">
        <v>753</v>
      </c>
      <c r="R53" s="30">
        <v>3455</v>
      </c>
      <c r="S53" s="25"/>
    </row>
    <row r="54" spans="2:19" ht="15"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25"/>
    </row>
    <row r="55" spans="2:19" ht="15">
      <c r="B55" s="26" t="s">
        <v>12</v>
      </c>
      <c r="F55" s="35">
        <v>44055</v>
      </c>
      <c r="G55" s="35">
        <v>4567</v>
      </c>
      <c r="H55" s="35">
        <v>5648</v>
      </c>
      <c r="I55" s="35">
        <v>2413</v>
      </c>
      <c r="J55" s="35">
        <v>5569</v>
      </c>
      <c r="K55" s="35">
        <v>4258</v>
      </c>
      <c r="L55" s="35">
        <v>1606</v>
      </c>
      <c r="M55" s="35">
        <v>3977</v>
      </c>
      <c r="N55" s="35">
        <v>5061</v>
      </c>
      <c r="O55" s="35">
        <v>2504</v>
      </c>
      <c r="P55" s="35">
        <v>5457</v>
      </c>
      <c r="Q55" s="35">
        <v>5252</v>
      </c>
      <c r="R55" s="35">
        <v>90367</v>
      </c>
      <c r="S55" s="25"/>
    </row>
    <row r="56" spans="2:19" ht="15">
      <c r="C56" s="26" t="s">
        <v>8</v>
      </c>
      <c r="F56" s="30">
        <v>44055</v>
      </c>
      <c r="G56" s="30">
        <v>4567</v>
      </c>
      <c r="H56" s="30">
        <v>5648</v>
      </c>
      <c r="I56" s="30">
        <v>2413</v>
      </c>
      <c r="J56" s="30">
        <v>5569</v>
      </c>
      <c r="K56" s="30">
        <v>4258</v>
      </c>
      <c r="L56" s="30">
        <v>1606</v>
      </c>
      <c r="M56" s="30">
        <v>3977</v>
      </c>
      <c r="N56" s="30">
        <v>5061</v>
      </c>
      <c r="O56" s="30">
        <v>2504</v>
      </c>
      <c r="P56" s="30">
        <v>5457</v>
      </c>
      <c r="Q56" s="30">
        <v>5252</v>
      </c>
      <c r="R56" s="30">
        <v>90367</v>
      </c>
      <c r="S56" s="25"/>
    </row>
    <row r="57" spans="2:19" ht="15">
      <c r="C57" s="26" t="s">
        <v>92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25"/>
    </row>
    <row r="58" spans="2:19" ht="15">
      <c r="C58" s="26" t="s">
        <v>9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0">
        <v>0</v>
      </c>
      <c r="S58" s="25"/>
    </row>
    <row r="59" spans="2:19" ht="15">
      <c r="E59" s="26" t="s">
        <v>10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25"/>
    </row>
    <row r="60" spans="2:19" ht="15" hidden="1">
      <c r="E60" s="26" t="s">
        <v>11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/>
      <c r="L60" s="30"/>
      <c r="M60" s="30"/>
      <c r="N60" s="30"/>
      <c r="O60" s="30"/>
      <c r="P60" s="30"/>
      <c r="Q60" s="30"/>
      <c r="R60" s="30">
        <v>0</v>
      </c>
      <c r="S60" s="25"/>
    </row>
    <row r="61" spans="2:19" ht="15" hidden="1">
      <c r="E61" s="26" t="s">
        <v>13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/>
      <c r="L61" s="30"/>
      <c r="M61" s="30"/>
      <c r="N61" s="30"/>
      <c r="O61" s="30"/>
      <c r="P61" s="30"/>
      <c r="Q61" s="30"/>
      <c r="R61" s="30">
        <v>0</v>
      </c>
      <c r="S61" s="25"/>
    </row>
    <row r="62" spans="2:19" ht="15" hidden="1">
      <c r="E62" s="26" t="s">
        <v>88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/>
      <c r="L62" s="30"/>
      <c r="M62" s="30"/>
      <c r="N62" s="30"/>
      <c r="O62" s="30"/>
      <c r="P62" s="30"/>
      <c r="Q62" s="30"/>
      <c r="R62" s="30">
        <v>0</v>
      </c>
      <c r="S62" s="25"/>
    </row>
    <row r="63" spans="2:19" ht="15" hidden="1">
      <c r="E63" s="26" t="s">
        <v>15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/>
      <c r="L63" s="30"/>
      <c r="M63" s="30"/>
      <c r="N63" s="30"/>
      <c r="O63" s="30"/>
      <c r="P63" s="30"/>
      <c r="Q63" s="30"/>
      <c r="R63" s="30">
        <v>0</v>
      </c>
      <c r="S63" s="25"/>
    </row>
    <row r="64" spans="2:19" ht="15">
      <c r="E64" s="26" t="s">
        <v>16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25"/>
    </row>
    <row r="65" spans="1:34" ht="15" hidden="1">
      <c r="E65" s="26" t="s">
        <v>55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/>
      <c r="Q65" s="30"/>
      <c r="R65" s="30">
        <v>0</v>
      </c>
      <c r="S65" s="25"/>
    </row>
    <row r="66" spans="1:34" ht="15" hidden="1">
      <c r="E66" s="26" t="s">
        <v>80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/>
      <c r="Q66" s="30"/>
      <c r="R66" s="30">
        <v>0</v>
      </c>
      <c r="S66" s="25"/>
    </row>
    <row r="67" spans="1:34" ht="15" hidden="1">
      <c r="E67" s="26" t="s">
        <v>82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/>
      <c r="Q67" s="30"/>
      <c r="R67" s="30">
        <v>0</v>
      </c>
      <c r="S67" s="25"/>
    </row>
    <row r="68" spans="1:34" ht="15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25"/>
    </row>
    <row r="69" spans="1:34" s="25" customFormat="1" ht="15">
      <c r="E69" s="36" t="s">
        <v>18</v>
      </c>
      <c r="F69" s="37">
        <v>124635</v>
      </c>
      <c r="G69" s="37">
        <v>22417</v>
      </c>
      <c r="H69" s="37">
        <v>46180</v>
      </c>
      <c r="I69" s="37">
        <v>38716</v>
      </c>
      <c r="J69" s="37">
        <v>39795</v>
      </c>
      <c r="K69" s="37">
        <v>23878</v>
      </c>
      <c r="L69" s="37">
        <v>53682</v>
      </c>
      <c r="M69" s="37">
        <v>31199</v>
      </c>
      <c r="N69" s="37">
        <v>48755</v>
      </c>
      <c r="O69" s="37">
        <v>23439</v>
      </c>
      <c r="P69" s="37">
        <v>27059</v>
      </c>
      <c r="Q69" s="37">
        <v>35252</v>
      </c>
      <c r="R69" s="37">
        <v>515007</v>
      </c>
      <c r="T69" s="36" t="s">
        <v>0</v>
      </c>
      <c r="U69" s="36" t="s">
        <v>0</v>
      </c>
      <c r="V69" s="36" t="s">
        <v>0</v>
      </c>
      <c r="W69" s="36" t="s">
        <v>0</v>
      </c>
      <c r="X69" s="36" t="s">
        <v>0</v>
      </c>
      <c r="Y69" s="36" t="s">
        <v>0</v>
      </c>
      <c r="Z69" s="36" t="s">
        <v>0</v>
      </c>
      <c r="AA69" s="36" t="s">
        <v>0</v>
      </c>
      <c r="AB69" s="36" t="s">
        <v>0</v>
      </c>
      <c r="AC69" s="36" t="s">
        <v>0</v>
      </c>
      <c r="AD69" s="36" t="s">
        <v>0</v>
      </c>
      <c r="AE69" s="36" t="s">
        <v>0</v>
      </c>
      <c r="AF69" s="36" t="s">
        <v>0</v>
      </c>
      <c r="AG69" s="36" t="s">
        <v>0</v>
      </c>
      <c r="AH69" s="36" t="s">
        <v>0</v>
      </c>
    </row>
    <row r="70" spans="1:34" s="25" customFormat="1" ht="15">
      <c r="E70" s="36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</row>
    <row r="71" spans="1:34" s="25" customFormat="1" ht="15">
      <c r="E71" s="36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</row>
    <row r="72" spans="1:34" s="25" customFormat="1" ht="15">
      <c r="A72" s="41" t="s">
        <v>105</v>
      </c>
      <c r="E72" s="36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</row>
    <row r="73" spans="1:34" ht="15" thickBot="1">
      <c r="B73" s="38"/>
      <c r="C73" s="38"/>
      <c r="D73" s="38"/>
      <c r="E73" s="38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34" ht="15" thickTop="1">
      <c r="A74" s="41" t="s">
        <v>71</v>
      </c>
      <c r="B74" s="41"/>
      <c r="C74" s="41"/>
      <c r="D74" s="41"/>
      <c r="E74" s="41"/>
      <c r="F74" s="54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34">
      <c r="A75" s="41" t="s">
        <v>72</v>
      </c>
      <c r="B75" s="41"/>
      <c r="C75" s="41"/>
      <c r="D75" s="41"/>
      <c r="E75" s="41"/>
      <c r="F75" s="54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34">
      <c r="A76" s="26">
        <v>2008</v>
      </c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4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4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4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4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</sheetData>
  <mergeCells count="1">
    <mergeCell ref="A6:E6"/>
  </mergeCells>
  <printOptions horizontalCentered="1"/>
  <pageMargins left="0" right="0" top="1.2598425196850394" bottom="0" header="0.59055118110236227" footer="0"/>
  <pageSetup paperSize="9" scale="67" fitToHeight="0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H382"/>
  <sheetViews>
    <sheetView zoomScaleNormal="100" zoomScaleSheetLayoutView="85" workbookViewId="0">
      <pane xSplit="5" ySplit="6" topLeftCell="J7" activePane="bottomRight" state="frozen"/>
      <selection activeCell="E60" sqref="E60"/>
      <selection pane="topRight" activeCell="E60" sqref="E60"/>
      <selection pane="bottomLeft" activeCell="E60" sqref="E60"/>
      <selection pane="bottomRight" activeCell="R9" sqref="R9"/>
    </sheetView>
  </sheetViews>
  <sheetFormatPr defaultRowHeight="14.25"/>
  <cols>
    <col min="1" max="3" width="0.85546875" style="26" customWidth="1"/>
    <col min="4" max="4" width="1" style="26" customWidth="1"/>
    <col min="5" max="5" width="28" style="26" customWidth="1"/>
    <col min="6" max="18" width="10.140625" style="26" customWidth="1"/>
    <col min="19" max="19" width="3.85546875" style="26" customWidth="1"/>
    <col min="20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108</v>
      </c>
      <c r="B2" s="25"/>
      <c r="C2" s="25"/>
      <c r="D2" s="25"/>
      <c r="E2" s="25"/>
      <c r="F2" s="25"/>
      <c r="G2" s="25"/>
    </row>
    <row r="3" spans="1:19">
      <c r="A3" s="26" t="s">
        <v>3</v>
      </c>
    </row>
    <row r="5" spans="1:19" ht="15">
      <c r="A5" s="24" t="s">
        <v>117</v>
      </c>
    </row>
    <row r="6" spans="1:19" ht="23.25" customHeight="1">
      <c r="A6" s="186" t="s">
        <v>4</v>
      </c>
      <c r="B6" s="187"/>
      <c r="C6" s="187"/>
      <c r="D6" s="187"/>
      <c r="E6" s="187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5" t="s">
        <v>5</v>
      </c>
      <c r="S6" s="93"/>
    </row>
    <row r="7" spans="1:19">
      <c r="J7" s="26" t="s">
        <v>0</v>
      </c>
    </row>
    <row r="8" spans="1:19" s="25" customFormat="1" ht="15">
      <c r="A8" s="25" t="s">
        <v>78</v>
      </c>
      <c r="F8" s="34">
        <v>56465</v>
      </c>
      <c r="G8" s="34">
        <v>15865</v>
      </c>
      <c r="H8" s="34">
        <v>30799</v>
      </c>
      <c r="I8" s="34">
        <v>13398</v>
      </c>
      <c r="J8" s="34">
        <v>23594</v>
      </c>
      <c r="K8" s="34">
        <v>19620</v>
      </c>
      <c r="L8" s="34">
        <v>48224</v>
      </c>
      <c r="M8" s="34">
        <v>20598</v>
      </c>
      <c r="N8" s="34">
        <v>28830</v>
      </c>
      <c r="O8" s="34">
        <v>16767</v>
      </c>
      <c r="P8" s="34">
        <v>18099</v>
      </c>
      <c r="Q8" s="34">
        <v>28926</v>
      </c>
      <c r="R8" s="34">
        <v>321185</v>
      </c>
    </row>
    <row r="9" spans="1:19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29664</v>
      </c>
      <c r="G10" s="35">
        <v>14721</v>
      </c>
      <c r="H10" s="35">
        <v>20042</v>
      </c>
      <c r="I10" s="35">
        <v>10655</v>
      </c>
      <c r="J10" s="35">
        <v>17815</v>
      </c>
      <c r="K10" s="35">
        <v>16153</v>
      </c>
      <c r="L10" s="35">
        <v>27828</v>
      </c>
      <c r="M10" s="35">
        <v>15892</v>
      </c>
      <c r="N10" s="35">
        <v>19681</v>
      </c>
      <c r="O10" s="35">
        <v>10289</v>
      </c>
      <c r="P10" s="35">
        <v>16163</v>
      </c>
      <c r="Q10" s="35">
        <v>21592</v>
      </c>
      <c r="R10" s="35">
        <v>220495</v>
      </c>
    </row>
    <row r="11" spans="1:19" ht="16.5" customHeight="1">
      <c r="B11" s="26" t="s">
        <v>0</v>
      </c>
      <c r="C11" s="26" t="s">
        <v>8</v>
      </c>
      <c r="F11" s="35">
        <v>29664</v>
      </c>
      <c r="G11" s="35">
        <v>14721</v>
      </c>
      <c r="H11" s="35">
        <v>20042</v>
      </c>
      <c r="I11" s="35">
        <v>10655</v>
      </c>
      <c r="J11" s="35">
        <v>17815</v>
      </c>
      <c r="K11" s="35">
        <v>16153</v>
      </c>
      <c r="L11" s="35">
        <v>27828</v>
      </c>
      <c r="M11" s="35">
        <v>15892</v>
      </c>
      <c r="N11" s="35">
        <v>19681</v>
      </c>
      <c r="O11" s="35">
        <v>10289</v>
      </c>
      <c r="P11" s="35">
        <v>16163</v>
      </c>
      <c r="Q11" s="35">
        <v>21592</v>
      </c>
      <c r="R11" s="35">
        <v>220495</v>
      </c>
      <c r="S11" s="83"/>
    </row>
    <row r="12" spans="1:19">
      <c r="D12" s="26" t="s">
        <v>34</v>
      </c>
      <c r="F12" s="30">
        <v>40</v>
      </c>
      <c r="G12" s="30">
        <v>15</v>
      </c>
      <c r="H12" s="30">
        <v>134</v>
      </c>
      <c r="I12" s="30">
        <v>196</v>
      </c>
      <c r="J12" s="30">
        <v>27</v>
      </c>
      <c r="K12" s="30">
        <v>170</v>
      </c>
      <c r="L12" s="30">
        <v>171</v>
      </c>
      <c r="M12" s="30">
        <v>96</v>
      </c>
      <c r="N12" s="30">
        <v>186</v>
      </c>
      <c r="O12" s="30">
        <v>185</v>
      </c>
      <c r="P12" s="30">
        <v>181</v>
      </c>
      <c r="Q12" s="30">
        <v>191.14</v>
      </c>
      <c r="R12" s="30">
        <f>SUM(F12:Q12)</f>
        <v>1592.1399999999999</v>
      </c>
      <c r="S12" s="61"/>
    </row>
    <row r="13" spans="1:19" hidden="1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/>
      <c r="Q13" s="30"/>
      <c r="R13" s="30">
        <v>0</v>
      </c>
      <c r="S13" s="60"/>
    </row>
    <row r="14" spans="1:19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/>
      <c r="Q14" s="30"/>
      <c r="R14" s="30">
        <v>0</v>
      </c>
      <c r="S14" s="60"/>
    </row>
    <row r="15" spans="1:19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/>
      <c r="Q15" s="30"/>
      <c r="R15" s="30">
        <v>0</v>
      </c>
      <c r="S15" s="60"/>
    </row>
    <row r="16" spans="1:19">
      <c r="D16" s="26" t="s">
        <v>35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61"/>
    </row>
    <row r="17" spans="3:18">
      <c r="D17" s="26" t="s">
        <v>68</v>
      </c>
      <c r="F17" s="30">
        <v>25024</v>
      </c>
      <c r="G17" s="30">
        <v>12274</v>
      </c>
      <c r="H17" s="30">
        <v>14650</v>
      </c>
      <c r="I17" s="30">
        <v>5841</v>
      </c>
      <c r="J17" s="30">
        <v>15340</v>
      </c>
      <c r="K17" s="30">
        <v>10619</v>
      </c>
      <c r="L17" s="30">
        <v>22844</v>
      </c>
      <c r="M17" s="30">
        <v>13094</v>
      </c>
      <c r="N17" s="30">
        <v>14414</v>
      </c>
      <c r="O17" s="30">
        <v>5379</v>
      </c>
      <c r="P17" s="30">
        <v>13593</v>
      </c>
      <c r="Q17" s="30">
        <v>13125</v>
      </c>
      <c r="R17" s="30">
        <v>166197</v>
      </c>
    </row>
    <row r="18" spans="3:18">
      <c r="D18" s="26" t="s">
        <v>69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</row>
    <row r="19" spans="3:18">
      <c r="D19" s="26" t="s">
        <v>77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</row>
    <row r="20" spans="3:18">
      <c r="D20" s="26" t="s">
        <v>67</v>
      </c>
      <c r="F20" s="30">
        <v>4600</v>
      </c>
      <c r="G20" s="30">
        <v>2432</v>
      </c>
      <c r="H20" s="30">
        <v>5258</v>
      </c>
      <c r="I20" s="30">
        <v>4596</v>
      </c>
      <c r="J20" s="30">
        <v>2432</v>
      </c>
      <c r="K20" s="30">
        <v>5258</v>
      </c>
      <c r="L20" s="30">
        <v>4594</v>
      </c>
      <c r="M20" s="30">
        <v>2432</v>
      </c>
      <c r="N20" s="30">
        <v>5081</v>
      </c>
      <c r="O20" s="30">
        <v>4566</v>
      </c>
      <c r="P20" s="30">
        <v>2330</v>
      </c>
      <c r="Q20" s="30">
        <v>4509</v>
      </c>
      <c r="R20" s="30">
        <v>48088</v>
      </c>
    </row>
    <row r="21" spans="3:18">
      <c r="D21" s="26" t="s">
        <v>107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106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135.44</v>
      </c>
      <c r="R21" s="30">
        <f>SUM(F21:Q21)</f>
        <v>241.44</v>
      </c>
    </row>
    <row r="22" spans="3:18">
      <c r="D22" s="26" t="s">
        <v>102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3:18" hidden="1">
      <c r="D23" s="26" t="s">
        <v>41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/>
      <c r="L23" s="30"/>
      <c r="M23" s="30"/>
      <c r="N23" s="30"/>
      <c r="O23" s="30"/>
      <c r="P23" s="30"/>
      <c r="Q23" s="30"/>
      <c r="R23" s="30">
        <v>0</v>
      </c>
    </row>
    <row r="24" spans="3:18" hidden="1">
      <c r="D24" s="26" t="s">
        <v>70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/>
      <c r="L24" s="30"/>
      <c r="M24" s="30"/>
      <c r="N24" s="30"/>
      <c r="O24" s="30"/>
      <c r="P24" s="30"/>
      <c r="Q24" s="30"/>
      <c r="R24" s="30">
        <v>0</v>
      </c>
    </row>
    <row r="25" spans="3:18" hidden="1">
      <c r="D25" s="26" t="s">
        <v>90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/>
      <c r="L25" s="30"/>
      <c r="M25" s="30"/>
      <c r="N25" s="30"/>
      <c r="O25" s="30"/>
      <c r="P25" s="30"/>
      <c r="Q25" s="30"/>
      <c r="R25" s="30">
        <v>0</v>
      </c>
    </row>
    <row r="26" spans="3:18" hidden="1">
      <c r="D26" s="26" t="s">
        <v>37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/>
      <c r="L26" s="30"/>
      <c r="M26" s="30"/>
      <c r="N26" s="30"/>
      <c r="O26" s="30"/>
      <c r="P26" s="30"/>
      <c r="Q26" s="30"/>
      <c r="R26" s="30">
        <v>0</v>
      </c>
    </row>
    <row r="27" spans="3:18" hidden="1">
      <c r="D27" s="26" t="s">
        <v>91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/>
      <c r="L27" s="30"/>
      <c r="M27" s="30"/>
      <c r="N27" s="30"/>
      <c r="O27" s="30"/>
      <c r="P27" s="30"/>
      <c r="Q27" s="30"/>
      <c r="R27" s="30">
        <v>0</v>
      </c>
    </row>
    <row r="28" spans="3:18">
      <c r="D28" s="26" t="s">
        <v>38</v>
      </c>
      <c r="F28" s="30">
        <v>0</v>
      </c>
      <c r="G28" s="30">
        <v>0</v>
      </c>
      <c r="H28" s="30">
        <v>0</v>
      </c>
      <c r="I28" s="30">
        <v>22</v>
      </c>
      <c r="J28" s="30">
        <v>16</v>
      </c>
      <c r="K28" s="30">
        <v>0</v>
      </c>
      <c r="L28" s="30">
        <v>219</v>
      </c>
      <c r="M28" s="30">
        <v>270</v>
      </c>
      <c r="N28" s="30">
        <v>0</v>
      </c>
      <c r="O28" s="30">
        <v>159</v>
      </c>
      <c r="P28" s="30">
        <v>59</v>
      </c>
      <c r="Q28" s="30">
        <v>3631</v>
      </c>
      <c r="R28" s="30">
        <v>4376</v>
      </c>
    </row>
    <row r="29" spans="3:18" hidden="1">
      <c r="C29" s="26" t="s">
        <v>9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/>
      <c r="Q29" s="35"/>
      <c r="R29" s="35">
        <v>0</v>
      </c>
    </row>
    <row r="30" spans="3:18" hidden="1">
      <c r="D30" s="26" t="s">
        <v>10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/>
      <c r="Q30" s="30"/>
      <c r="R30" s="30">
        <v>0</v>
      </c>
    </row>
    <row r="31" spans="3:18" hidden="1">
      <c r="D31" s="26" t="s">
        <v>11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/>
      <c r="Q31" s="30"/>
      <c r="R31" s="30">
        <v>0</v>
      </c>
    </row>
    <row r="32" spans="3:18" hidden="1">
      <c r="D32" s="26" t="s">
        <v>16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/>
      <c r="Q32" s="30"/>
      <c r="R32" s="30">
        <v>0</v>
      </c>
    </row>
    <row r="33" spans="1:19" hidden="1">
      <c r="D33" s="26" t="s">
        <v>15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/>
      <c r="Q33" s="30"/>
      <c r="R33" s="30">
        <v>0</v>
      </c>
    </row>
    <row r="34" spans="1:19"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9">
      <c r="B35" s="26" t="s">
        <v>12</v>
      </c>
      <c r="F35" s="35">
        <v>26801</v>
      </c>
      <c r="G35" s="35">
        <v>1144</v>
      </c>
      <c r="H35" s="35">
        <v>10757</v>
      </c>
      <c r="I35" s="35">
        <v>2743</v>
      </c>
      <c r="J35" s="35">
        <v>5779</v>
      </c>
      <c r="K35" s="35">
        <v>3467</v>
      </c>
      <c r="L35" s="35">
        <v>20396</v>
      </c>
      <c r="M35" s="35">
        <v>4706</v>
      </c>
      <c r="N35" s="35">
        <v>9149</v>
      </c>
      <c r="O35" s="35">
        <v>6478</v>
      </c>
      <c r="P35" s="35">
        <v>1936</v>
      </c>
      <c r="Q35" s="35">
        <v>7334</v>
      </c>
      <c r="R35" s="35">
        <v>100690</v>
      </c>
    </row>
    <row r="36" spans="1:19">
      <c r="C36" s="26" t="s">
        <v>8</v>
      </c>
      <c r="F36" s="30">
        <v>26801</v>
      </c>
      <c r="G36" s="30">
        <v>1144</v>
      </c>
      <c r="H36" s="30">
        <v>10757</v>
      </c>
      <c r="I36" s="30">
        <v>2743</v>
      </c>
      <c r="J36" s="30">
        <v>5779</v>
      </c>
      <c r="K36" s="30">
        <v>3467</v>
      </c>
      <c r="L36" s="30">
        <v>20396</v>
      </c>
      <c r="M36" s="30">
        <v>4706</v>
      </c>
      <c r="N36" s="30">
        <v>9149</v>
      </c>
      <c r="O36" s="30">
        <v>6478</v>
      </c>
      <c r="P36" s="30">
        <v>1936</v>
      </c>
      <c r="Q36" s="30">
        <v>7334</v>
      </c>
      <c r="R36" s="30">
        <v>100690</v>
      </c>
      <c r="S36" s="26" t="s">
        <v>0</v>
      </c>
    </row>
    <row r="37" spans="1:19">
      <c r="C37" s="26" t="s">
        <v>9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</row>
    <row r="38" spans="1:19" hidden="1">
      <c r="E38" s="26" t="s">
        <v>10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/>
      <c r="Q38" s="30"/>
      <c r="R38" s="30">
        <v>0</v>
      </c>
    </row>
    <row r="39" spans="1:19" hidden="1">
      <c r="E39" s="26" t="s">
        <v>11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/>
      <c r="Q39" s="30"/>
      <c r="R39" s="30">
        <v>0</v>
      </c>
    </row>
    <row r="40" spans="1:19" hidden="1">
      <c r="E40" s="26" t="s">
        <v>83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/>
      <c r="Q40" s="30"/>
      <c r="R40" s="30">
        <v>0</v>
      </c>
    </row>
    <row r="41" spans="1:19" hidden="1">
      <c r="E41" s="26" t="s">
        <v>15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/>
      <c r="Q41" s="30"/>
      <c r="R41" s="30">
        <v>0</v>
      </c>
    </row>
    <row r="42" spans="1:19">
      <c r="E42" s="26" t="s">
        <v>16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9" hidden="1">
      <c r="E43" s="26" t="s">
        <v>55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/>
      <c r="Q43" s="30"/>
      <c r="R43" s="30">
        <v>0</v>
      </c>
    </row>
    <row r="44" spans="1:19" hidden="1">
      <c r="E44" s="26" t="s">
        <v>13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/>
      <c r="Q44" s="30"/>
      <c r="R44" s="30">
        <v>0</v>
      </c>
    </row>
    <row r="45" spans="1:19" hidden="1">
      <c r="E45" s="26" t="s">
        <v>80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/>
      <c r="Q45" s="30"/>
      <c r="R45" s="30">
        <v>0</v>
      </c>
    </row>
    <row r="46" spans="1:19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9" s="25" customFormat="1" ht="15">
      <c r="A47" s="25" t="s">
        <v>17</v>
      </c>
      <c r="F47" s="34">
        <v>190991</v>
      </c>
      <c r="G47" s="34">
        <v>4567</v>
      </c>
      <c r="H47" s="34">
        <v>16170</v>
      </c>
      <c r="I47" s="34">
        <v>2685</v>
      </c>
      <c r="J47" s="34">
        <v>5842</v>
      </c>
      <c r="K47" s="34">
        <v>4258</v>
      </c>
      <c r="L47" s="34">
        <v>7739</v>
      </c>
      <c r="M47" s="34">
        <v>126411</v>
      </c>
      <c r="N47" s="34">
        <v>41618</v>
      </c>
      <c r="O47" s="34">
        <v>22385</v>
      </c>
      <c r="P47" s="34">
        <v>5691</v>
      </c>
      <c r="Q47" s="34">
        <v>6005</v>
      </c>
      <c r="R47" s="34">
        <v>434362</v>
      </c>
    </row>
    <row r="48" spans="1:19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2:19" ht="15">
      <c r="B49" s="26" t="s">
        <v>7</v>
      </c>
      <c r="F49" s="35">
        <v>107926</v>
      </c>
      <c r="G49" s="35">
        <v>0</v>
      </c>
      <c r="H49" s="35">
        <v>10522</v>
      </c>
      <c r="I49" s="35">
        <v>272</v>
      </c>
      <c r="J49" s="35">
        <v>273</v>
      </c>
      <c r="K49" s="35">
        <v>0</v>
      </c>
      <c r="L49" s="35">
        <v>6133</v>
      </c>
      <c r="M49" s="35">
        <v>122434</v>
      </c>
      <c r="N49" s="35">
        <v>36557</v>
      </c>
      <c r="O49" s="35">
        <v>19881</v>
      </c>
      <c r="P49" s="35">
        <v>234</v>
      </c>
      <c r="Q49" s="35">
        <v>753</v>
      </c>
      <c r="R49" s="35">
        <v>304985</v>
      </c>
      <c r="S49" s="25"/>
    </row>
    <row r="50" spans="2:19" ht="15">
      <c r="C50" s="26" t="s">
        <v>8</v>
      </c>
      <c r="F50" s="30">
        <v>107926</v>
      </c>
      <c r="G50" s="30">
        <v>0</v>
      </c>
      <c r="H50" s="30">
        <v>10522</v>
      </c>
      <c r="I50" s="30">
        <v>0</v>
      </c>
      <c r="J50" s="30">
        <v>0</v>
      </c>
      <c r="K50" s="30">
        <v>0</v>
      </c>
      <c r="L50" s="30">
        <v>5536</v>
      </c>
      <c r="M50" s="30">
        <v>0</v>
      </c>
      <c r="N50" s="30">
        <v>36557</v>
      </c>
      <c r="O50" s="30">
        <v>19273</v>
      </c>
      <c r="P50" s="30">
        <v>0</v>
      </c>
      <c r="Q50" s="30">
        <v>0</v>
      </c>
      <c r="R50" s="30">
        <v>179814</v>
      </c>
      <c r="S50" s="25"/>
    </row>
    <row r="51" spans="2:19" ht="15">
      <c r="C51" s="26" t="s">
        <v>104</v>
      </c>
      <c r="F51" s="30">
        <v>0</v>
      </c>
      <c r="G51" s="30">
        <v>0</v>
      </c>
      <c r="H51" s="30">
        <v>0</v>
      </c>
      <c r="I51" s="30">
        <v>272</v>
      </c>
      <c r="J51" s="30">
        <v>273</v>
      </c>
      <c r="K51" s="30">
        <v>0</v>
      </c>
      <c r="L51" s="30">
        <v>597</v>
      </c>
      <c r="M51" s="30">
        <v>122434</v>
      </c>
      <c r="N51" s="30">
        <v>0</v>
      </c>
      <c r="O51" s="30">
        <v>608</v>
      </c>
      <c r="P51" s="30">
        <v>234</v>
      </c>
      <c r="Q51" s="30">
        <v>753</v>
      </c>
      <c r="R51" s="30">
        <v>125171</v>
      </c>
      <c r="S51" s="25"/>
    </row>
    <row r="52" spans="2:19" ht="15">
      <c r="D52" s="26" t="s">
        <v>102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121716</v>
      </c>
      <c r="N52" s="30">
        <v>0</v>
      </c>
      <c r="O52" s="30">
        <v>0</v>
      </c>
      <c r="P52" s="30">
        <v>0</v>
      </c>
      <c r="Q52" s="30">
        <v>0</v>
      </c>
      <c r="R52" s="30">
        <v>121716</v>
      </c>
      <c r="S52" s="25"/>
    </row>
    <row r="53" spans="2:19" ht="15">
      <c r="D53" s="26" t="s">
        <v>124</v>
      </c>
      <c r="F53" s="88">
        <v>0</v>
      </c>
      <c r="G53" s="88">
        <v>0</v>
      </c>
      <c r="H53" s="88">
        <v>0</v>
      </c>
      <c r="I53" s="88">
        <v>272</v>
      </c>
      <c r="J53" s="88">
        <v>273</v>
      </c>
      <c r="K53" s="88">
        <v>0</v>
      </c>
      <c r="L53" s="88">
        <v>597</v>
      </c>
      <c r="M53" s="88">
        <v>718</v>
      </c>
      <c r="N53" s="88">
        <v>0</v>
      </c>
      <c r="O53" s="88">
        <v>608</v>
      </c>
      <c r="P53" s="88">
        <v>234</v>
      </c>
      <c r="Q53" s="88">
        <v>753</v>
      </c>
      <c r="R53" s="30">
        <v>3455</v>
      </c>
      <c r="S53" s="25"/>
    </row>
    <row r="54" spans="2:19" ht="15"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25"/>
    </row>
    <row r="55" spans="2:19" ht="15">
      <c r="B55" s="26" t="s">
        <v>12</v>
      </c>
      <c r="F55" s="35">
        <v>83065</v>
      </c>
      <c r="G55" s="35">
        <v>4567</v>
      </c>
      <c r="H55" s="35">
        <v>5648</v>
      </c>
      <c r="I55" s="35">
        <v>2413</v>
      </c>
      <c r="J55" s="35">
        <v>5569</v>
      </c>
      <c r="K55" s="35">
        <v>4258</v>
      </c>
      <c r="L55" s="35">
        <v>1606</v>
      </c>
      <c r="M55" s="35">
        <v>3977</v>
      </c>
      <c r="N55" s="35">
        <v>5061</v>
      </c>
      <c r="O55" s="35">
        <v>2504</v>
      </c>
      <c r="P55" s="35">
        <v>5457</v>
      </c>
      <c r="Q55" s="35">
        <v>5252</v>
      </c>
      <c r="R55" s="35">
        <v>129377</v>
      </c>
      <c r="S55" s="25"/>
    </row>
    <row r="56" spans="2:19" ht="15">
      <c r="C56" s="26" t="s">
        <v>8</v>
      </c>
      <c r="F56" s="30">
        <v>44055</v>
      </c>
      <c r="G56" s="30">
        <v>4567</v>
      </c>
      <c r="H56" s="30">
        <v>5648</v>
      </c>
      <c r="I56" s="30">
        <v>2413</v>
      </c>
      <c r="J56" s="30">
        <v>5569</v>
      </c>
      <c r="K56" s="30">
        <v>4258</v>
      </c>
      <c r="L56" s="30">
        <v>1606</v>
      </c>
      <c r="M56" s="30">
        <v>3977</v>
      </c>
      <c r="N56" s="30">
        <v>5061</v>
      </c>
      <c r="O56" s="30">
        <v>2504</v>
      </c>
      <c r="P56" s="30">
        <v>5457</v>
      </c>
      <c r="Q56" s="30">
        <v>5252</v>
      </c>
      <c r="R56" s="30">
        <v>90367</v>
      </c>
      <c r="S56" s="25"/>
    </row>
    <row r="57" spans="2:19" ht="15">
      <c r="C57" s="26" t="s">
        <v>92</v>
      </c>
      <c r="F57" s="30">
        <v>39010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39010</v>
      </c>
      <c r="S57" s="25"/>
    </row>
    <row r="58" spans="2:19" ht="15">
      <c r="C58" s="26" t="s">
        <v>9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0">
        <v>0</v>
      </c>
      <c r="S58" s="25"/>
    </row>
    <row r="59" spans="2:19" ht="15">
      <c r="E59" s="26" t="s">
        <v>10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25"/>
    </row>
    <row r="60" spans="2:19" ht="15" hidden="1">
      <c r="E60" s="26" t="s">
        <v>11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/>
      <c r="L60" s="30"/>
      <c r="M60" s="30"/>
      <c r="N60" s="30"/>
      <c r="O60" s="30"/>
      <c r="P60" s="30"/>
      <c r="Q60" s="30"/>
      <c r="R60" s="30">
        <v>0</v>
      </c>
      <c r="S60" s="25"/>
    </row>
    <row r="61" spans="2:19" ht="15" hidden="1">
      <c r="E61" s="26" t="s">
        <v>13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/>
      <c r="L61" s="30"/>
      <c r="M61" s="30"/>
      <c r="N61" s="30"/>
      <c r="O61" s="30"/>
      <c r="P61" s="30"/>
      <c r="Q61" s="30"/>
      <c r="R61" s="30">
        <v>0</v>
      </c>
      <c r="S61" s="25"/>
    </row>
    <row r="62" spans="2:19" ht="15" hidden="1">
      <c r="E62" s="26" t="s">
        <v>88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/>
      <c r="L62" s="30"/>
      <c r="M62" s="30"/>
      <c r="N62" s="30"/>
      <c r="O62" s="30"/>
      <c r="P62" s="30"/>
      <c r="Q62" s="30"/>
      <c r="R62" s="30">
        <v>0</v>
      </c>
      <c r="S62" s="25"/>
    </row>
    <row r="63" spans="2:19" ht="15" hidden="1">
      <c r="E63" s="26" t="s">
        <v>15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/>
      <c r="L63" s="30"/>
      <c r="M63" s="30"/>
      <c r="N63" s="30"/>
      <c r="O63" s="30"/>
      <c r="P63" s="30"/>
      <c r="Q63" s="30"/>
      <c r="R63" s="30">
        <v>0</v>
      </c>
      <c r="S63" s="25"/>
    </row>
    <row r="64" spans="2:19" ht="15">
      <c r="E64" s="26" t="s">
        <v>16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25"/>
    </row>
    <row r="65" spans="1:34" ht="15" hidden="1">
      <c r="E65" s="26" t="s">
        <v>55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/>
      <c r="Q65" s="30"/>
      <c r="R65" s="30">
        <v>0</v>
      </c>
      <c r="S65" s="25"/>
    </row>
    <row r="66" spans="1:34" ht="15" hidden="1">
      <c r="E66" s="26" t="s">
        <v>80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/>
      <c r="Q66" s="30"/>
      <c r="R66" s="30">
        <v>0</v>
      </c>
      <c r="S66" s="25"/>
    </row>
    <row r="67" spans="1:34" ht="15" hidden="1">
      <c r="E67" s="26" t="s">
        <v>82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/>
      <c r="Q67" s="30"/>
      <c r="R67" s="30">
        <v>0</v>
      </c>
      <c r="S67" s="25"/>
    </row>
    <row r="68" spans="1:34" ht="15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25"/>
    </row>
    <row r="69" spans="1:34" s="25" customFormat="1" ht="15">
      <c r="E69" s="36" t="s">
        <v>18</v>
      </c>
      <c r="F69" s="37">
        <v>247456</v>
      </c>
      <c r="G69" s="37">
        <v>20432</v>
      </c>
      <c r="H69" s="37">
        <v>46969</v>
      </c>
      <c r="I69" s="37">
        <v>16083</v>
      </c>
      <c r="J69" s="37">
        <v>29436</v>
      </c>
      <c r="K69" s="37">
        <v>23878</v>
      </c>
      <c r="L69" s="37">
        <v>55963</v>
      </c>
      <c r="M69" s="37">
        <v>147009</v>
      </c>
      <c r="N69" s="37">
        <v>70448</v>
      </c>
      <c r="O69" s="37">
        <v>39152</v>
      </c>
      <c r="P69" s="37">
        <v>23790</v>
      </c>
      <c r="Q69" s="37">
        <v>34931</v>
      </c>
      <c r="R69" s="37">
        <v>755547</v>
      </c>
      <c r="T69" s="36" t="s">
        <v>0</v>
      </c>
      <c r="U69" s="36" t="s">
        <v>0</v>
      </c>
      <c r="V69" s="36" t="s">
        <v>0</v>
      </c>
      <c r="W69" s="36" t="s">
        <v>0</v>
      </c>
      <c r="X69" s="36" t="s">
        <v>0</v>
      </c>
      <c r="Y69" s="36" t="s">
        <v>0</v>
      </c>
      <c r="Z69" s="36" t="s">
        <v>0</v>
      </c>
      <c r="AA69" s="36" t="s">
        <v>0</v>
      </c>
      <c r="AB69" s="36" t="s">
        <v>0</v>
      </c>
      <c r="AC69" s="36" t="s">
        <v>0</v>
      </c>
      <c r="AD69" s="36" t="s">
        <v>0</v>
      </c>
      <c r="AE69" s="36" t="s">
        <v>0</v>
      </c>
      <c r="AF69" s="36" t="s">
        <v>0</v>
      </c>
      <c r="AG69" s="36" t="s">
        <v>0</v>
      </c>
      <c r="AH69" s="36" t="s">
        <v>0</v>
      </c>
    </row>
    <row r="70" spans="1:34" s="25" customFormat="1" ht="15">
      <c r="E70" s="36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</row>
    <row r="71" spans="1:34" s="25" customFormat="1" ht="15">
      <c r="E71" s="36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</row>
    <row r="72" spans="1:34" s="25" customFormat="1" ht="15">
      <c r="A72" s="41" t="s">
        <v>105</v>
      </c>
      <c r="E72" s="36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</row>
    <row r="73" spans="1:34" ht="15" thickBot="1">
      <c r="B73" s="38"/>
      <c r="C73" s="38"/>
      <c r="D73" s="38"/>
      <c r="E73" s="38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34" ht="15" thickTop="1">
      <c r="A74" s="41" t="s">
        <v>71</v>
      </c>
      <c r="B74" s="41"/>
      <c r="C74" s="41"/>
      <c r="D74" s="41"/>
      <c r="E74" s="41"/>
      <c r="F74" s="54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34">
      <c r="A75" s="41" t="s">
        <v>72</v>
      </c>
      <c r="B75" s="41"/>
      <c r="C75" s="41"/>
      <c r="D75" s="41"/>
      <c r="E75" s="41"/>
      <c r="F75" s="54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34">
      <c r="A76" s="26">
        <v>2008</v>
      </c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4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4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4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4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</sheetData>
  <mergeCells count="1">
    <mergeCell ref="A6:E6"/>
  </mergeCells>
  <printOptions horizontalCentered="1"/>
  <pageMargins left="0" right="0" top="1.2598425196850394" bottom="0" header="0.59055118110236227" footer="0"/>
  <pageSetup paperSize="9" scale="63" fitToHeight="0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G381"/>
  <sheetViews>
    <sheetView zoomScaleNormal="100" zoomScaleSheetLayoutView="85" workbookViewId="0">
      <pane xSplit="5" ySplit="6" topLeftCell="I7" activePane="bottomRight" state="frozen"/>
      <selection activeCell="E60" sqref="E60"/>
      <selection pane="topRight" activeCell="E60" sqref="E60"/>
      <selection pane="bottomLeft" activeCell="E60" sqref="E60"/>
      <selection pane="bottomRight" activeCell="P48" sqref="P48:P49"/>
    </sheetView>
  </sheetViews>
  <sheetFormatPr defaultRowHeight="14.25"/>
  <cols>
    <col min="1" max="3" width="0.85546875" style="26" customWidth="1"/>
    <col min="4" max="4" width="1" style="26" customWidth="1"/>
    <col min="5" max="5" width="27.7109375" style="26" customWidth="1"/>
    <col min="6" max="6" width="8.85546875" style="26" customWidth="1"/>
    <col min="7" max="17" width="7.85546875" style="26" customWidth="1"/>
    <col min="18" max="18" width="9" style="26" customWidth="1"/>
    <col min="19" max="28" width="8.7109375" style="26" customWidth="1"/>
    <col min="29" max="16384" width="9.140625" style="26"/>
  </cols>
  <sheetData>
    <row r="1" spans="1:18" ht="15">
      <c r="A1" s="25" t="s">
        <v>20</v>
      </c>
      <c r="B1" s="25"/>
      <c r="C1" s="25"/>
      <c r="D1" s="25"/>
      <c r="E1" s="25"/>
      <c r="F1" s="25"/>
      <c r="G1" s="25"/>
    </row>
    <row r="2" spans="1:18" ht="15">
      <c r="A2" s="25" t="s">
        <v>106</v>
      </c>
      <c r="B2" s="25"/>
      <c r="C2" s="25"/>
      <c r="D2" s="25"/>
      <c r="E2" s="25"/>
      <c r="F2" s="25"/>
      <c r="G2" s="25"/>
    </row>
    <row r="3" spans="1:18">
      <c r="A3" s="26" t="s">
        <v>3</v>
      </c>
    </row>
    <row r="5" spans="1:18" ht="15">
      <c r="A5" s="79" t="s">
        <v>128</v>
      </c>
    </row>
    <row r="6" spans="1:18" s="41" customFormat="1" ht="23.25" customHeight="1">
      <c r="A6" s="91" t="s">
        <v>4</v>
      </c>
      <c r="B6" s="92"/>
      <c r="C6" s="92"/>
      <c r="D6" s="92"/>
      <c r="E6" s="92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18">
      <c r="J7" s="26" t="s">
        <v>0</v>
      </c>
    </row>
    <row r="8" spans="1:18" s="25" customFormat="1" ht="15">
      <c r="A8" s="25" t="s">
        <v>78</v>
      </c>
      <c r="F8" s="34">
        <v>54841</v>
      </c>
      <c r="G8" s="34">
        <v>17920</v>
      </c>
      <c r="H8" s="34">
        <v>25575</v>
      </c>
      <c r="I8" s="34">
        <v>23681</v>
      </c>
      <c r="J8" s="34">
        <v>16700</v>
      </c>
      <c r="K8" s="34">
        <v>18418</v>
      </c>
      <c r="L8" s="34">
        <v>53510</v>
      </c>
      <c r="M8" s="34">
        <v>18230</v>
      </c>
      <c r="N8" s="34">
        <v>29214</v>
      </c>
      <c r="O8" s="34">
        <v>20484</v>
      </c>
      <c r="P8" s="34">
        <v>18116</v>
      </c>
      <c r="Q8" s="34">
        <v>26745</v>
      </c>
      <c r="R8" s="34">
        <v>323434</v>
      </c>
    </row>
    <row r="9" spans="1:18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26" t="s">
        <v>7</v>
      </c>
      <c r="F10" s="35">
        <v>34458</v>
      </c>
      <c r="G10" s="35">
        <v>10870</v>
      </c>
      <c r="H10" s="35">
        <v>15251</v>
      </c>
      <c r="I10" s="35">
        <v>16919</v>
      </c>
      <c r="J10" s="35">
        <v>14908</v>
      </c>
      <c r="K10" s="35">
        <v>14798</v>
      </c>
      <c r="L10" s="35">
        <v>32124</v>
      </c>
      <c r="M10" s="35">
        <v>12613</v>
      </c>
      <c r="N10" s="35">
        <v>20020</v>
      </c>
      <c r="O10" s="35">
        <v>13593</v>
      </c>
      <c r="P10" s="35">
        <v>16262</v>
      </c>
      <c r="Q10" s="35">
        <v>20501</v>
      </c>
      <c r="R10" s="35">
        <v>222317</v>
      </c>
    </row>
    <row r="11" spans="1:18" ht="16.5" customHeight="1">
      <c r="B11" s="26" t="s">
        <v>0</v>
      </c>
      <c r="C11" s="26" t="s">
        <v>8</v>
      </c>
      <c r="F11" s="35">
        <v>34458</v>
      </c>
      <c r="G11" s="35">
        <v>10870</v>
      </c>
      <c r="H11" s="35">
        <v>15251</v>
      </c>
      <c r="I11" s="35">
        <v>16919</v>
      </c>
      <c r="J11" s="35">
        <v>14908</v>
      </c>
      <c r="K11" s="35">
        <v>14798</v>
      </c>
      <c r="L11" s="35">
        <v>32124</v>
      </c>
      <c r="M11" s="35">
        <v>12613</v>
      </c>
      <c r="N11" s="35">
        <v>20020</v>
      </c>
      <c r="O11" s="35">
        <v>13593</v>
      </c>
      <c r="P11" s="35">
        <v>16262</v>
      </c>
      <c r="Q11" s="35">
        <v>20501</v>
      </c>
      <c r="R11" s="35">
        <v>222317</v>
      </c>
    </row>
    <row r="12" spans="1:18">
      <c r="D12" s="26" t="s">
        <v>34</v>
      </c>
      <c r="F12" s="30">
        <v>69</v>
      </c>
      <c r="G12" s="30">
        <v>70</v>
      </c>
      <c r="H12" s="30">
        <v>53</v>
      </c>
      <c r="I12" s="30">
        <v>38</v>
      </c>
      <c r="J12" s="30">
        <v>30</v>
      </c>
      <c r="K12" s="30">
        <v>164</v>
      </c>
      <c r="L12" s="30">
        <v>153</v>
      </c>
      <c r="M12" s="30">
        <v>75</v>
      </c>
      <c r="N12" s="30">
        <v>127</v>
      </c>
      <c r="O12" s="30">
        <v>44</v>
      </c>
      <c r="P12" s="30">
        <v>21</v>
      </c>
      <c r="Q12" s="30">
        <v>0</v>
      </c>
      <c r="R12" s="30">
        <v>844</v>
      </c>
    </row>
    <row r="13" spans="1:18" hidden="1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</row>
    <row r="14" spans="1:18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</row>
    <row r="15" spans="1:18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</row>
    <row r="16" spans="1:18">
      <c r="D16" s="26" t="s">
        <v>35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</row>
    <row r="17" spans="3:18">
      <c r="D17" s="26" t="s">
        <v>68</v>
      </c>
      <c r="F17" s="30">
        <v>28886</v>
      </c>
      <c r="G17" s="30">
        <v>9586</v>
      </c>
      <c r="H17" s="30">
        <v>9916</v>
      </c>
      <c r="I17" s="30">
        <v>11367</v>
      </c>
      <c r="J17" s="30">
        <v>13652</v>
      </c>
      <c r="K17" s="30">
        <v>9308</v>
      </c>
      <c r="L17" s="30">
        <v>26563</v>
      </c>
      <c r="M17" s="30">
        <v>11316</v>
      </c>
      <c r="N17" s="30">
        <v>14617</v>
      </c>
      <c r="O17" s="30">
        <v>8742</v>
      </c>
      <c r="P17" s="30">
        <v>13806</v>
      </c>
      <c r="Q17" s="30">
        <v>10619</v>
      </c>
      <c r="R17" s="30">
        <v>168378</v>
      </c>
    </row>
    <row r="18" spans="3:18">
      <c r="D18" s="26" t="s">
        <v>69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</row>
    <row r="19" spans="3:18">
      <c r="D19" s="26" t="s">
        <v>77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</row>
    <row r="20" spans="3:18">
      <c r="D20" s="26" t="s">
        <v>67</v>
      </c>
      <c r="F20" s="30">
        <v>5503</v>
      </c>
      <c r="G20" s="30">
        <v>1214</v>
      </c>
      <c r="H20" s="30">
        <v>5258</v>
      </c>
      <c r="I20" s="30">
        <v>5504</v>
      </c>
      <c r="J20" s="30">
        <v>1213</v>
      </c>
      <c r="K20" s="30">
        <v>5258</v>
      </c>
      <c r="L20" s="30">
        <v>5401</v>
      </c>
      <c r="M20" s="30">
        <v>1213</v>
      </c>
      <c r="N20" s="30">
        <v>5258</v>
      </c>
      <c r="O20" s="30">
        <v>4597</v>
      </c>
      <c r="P20" s="30">
        <v>2435</v>
      </c>
      <c r="Q20" s="30">
        <v>5258</v>
      </c>
      <c r="R20" s="30">
        <v>48112</v>
      </c>
    </row>
    <row r="21" spans="3:18">
      <c r="D21" s="26" t="s">
        <v>107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3:18">
      <c r="D22" s="26" t="s">
        <v>102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35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132</v>
      </c>
      <c r="R22" s="30">
        <v>167</v>
      </c>
    </row>
    <row r="23" spans="3:18" hidden="1">
      <c r="D23" s="26" t="s">
        <v>41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3:18" hidden="1">
      <c r="D24" s="26" t="s">
        <v>70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3:18" hidden="1">
      <c r="D25" s="26" t="s">
        <v>90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</row>
    <row r="26" spans="3:18" hidden="1">
      <c r="D26" s="26" t="s">
        <v>37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</row>
    <row r="27" spans="3:18" hidden="1">
      <c r="D27" s="26" t="s">
        <v>91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</row>
    <row r="28" spans="3:18">
      <c r="D28" s="26" t="s">
        <v>38</v>
      </c>
      <c r="F28" s="30">
        <v>0</v>
      </c>
      <c r="G28" s="30">
        <v>0</v>
      </c>
      <c r="H28" s="30">
        <v>24</v>
      </c>
      <c r="I28" s="30">
        <v>10</v>
      </c>
      <c r="J28" s="30">
        <v>13</v>
      </c>
      <c r="K28" s="30">
        <v>33</v>
      </c>
      <c r="L28" s="30">
        <v>7</v>
      </c>
      <c r="M28" s="30">
        <v>9</v>
      </c>
      <c r="N28" s="30">
        <v>18</v>
      </c>
      <c r="O28" s="30">
        <v>210</v>
      </c>
      <c r="P28" s="30">
        <v>0</v>
      </c>
      <c r="Q28" s="30">
        <v>4492</v>
      </c>
      <c r="R28" s="30">
        <v>4816</v>
      </c>
    </row>
    <row r="29" spans="3:18" hidden="1">
      <c r="C29" s="26" t="s">
        <v>9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</row>
    <row r="30" spans="3:18" hidden="1">
      <c r="D30" s="26" t="s">
        <v>10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3:18" hidden="1">
      <c r="D31" s="26" t="s">
        <v>11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</row>
    <row r="32" spans="3:18" hidden="1">
      <c r="D32" s="26" t="s">
        <v>16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</row>
    <row r="33" spans="1:18" hidden="1">
      <c r="D33" s="26" t="s">
        <v>15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</row>
    <row r="34" spans="1:18"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>
      <c r="B35" s="26" t="s">
        <v>12</v>
      </c>
      <c r="F35" s="35">
        <v>20383</v>
      </c>
      <c r="G35" s="35">
        <v>7050</v>
      </c>
      <c r="H35" s="35">
        <v>10324</v>
      </c>
      <c r="I35" s="35">
        <v>6762</v>
      </c>
      <c r="J35" s="35">
        <v>1792</v>
      </c>
      <c r="K35" s="35">
        <v>3620</v>
      </c>
      <c r="L35" s="35">
        <v>21386</v>
      </c>
      <c r="M35" s="35">
        <v>5617</v>
      </c>
      <c r="N35" s="35">
        <v>9194</v>
      </c>
      <c r="O35" s="35">
        <v>6891</v>
      </c>
      <c r="P35" s="35">
        <v>1854</v>
      </c>
      <c r="Q35" s="35">
        <v>6244</v>
      </c>
      <c r="R35" s="35">
        <v>101117</v>
      </c>
    </row>
    <row r="36" spans="1:18">
      <c r="C36" s="26" t="s">
        <v>8</v>
      </c>
      <c r="F36" s="30">
        <v>20383</v>
      </c>
      <c r="G36" s="30">
        <v>7050</v>
      </c>
      <c r="H36" s="30">
        <v>10324</v>
      </c>
      <c r="I36" s="30">
        <v>6762</v>
      </c>
      <c r="J36" s="30">
        <v>1792</v>
      </c>
      <c r="K36" s="30">
        <v>3620</v>
      </c>
      <c r="L36" s="30">
        <v>21386</v>
      </c>
      <c r="M36" s="30">
        <v>5617</v>
      </c>
      <c r="N36" s="30">
        <v>9194</v>
      </c>
      <c r="O36" s="30">
        <v>6891</v>
      </c>
      <c r="P36" s="30">
        <v>1854</v>
      </c>
      <c r="Q36" s="30">
        <v>6244</v>
      </c>
      <c r="R36" s="30">
        <v>101117</v>
      </c>
    </row>
    <row r="37" spans="1:18">
      <c r="C37" s="26" t="s">
        <v>9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</row>
    <row r="38" spans="1:18" hidden="1">
      <c r="E38" s="26" t="s">
        <v>10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18" hidden="1">
      <c r="E39" s="26" t="s">
        <v>11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</row>
    <row r="40" spans="1:18" hidden="1">
      <c r="E40" s="26" t="s">
        <v>83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</row>
    <row r="41" spans="1:18" hidden="1">
      <c r="E41" s="26" t="s">
        <v>15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18">
      <c r="E42" s="26" t="s">
        <v>16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8" hidden="1">
      <c r="E43" s="26" t="s">
        <v>55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</row>
    <row r="44" spans="1:18" hidden="1">
      <c r="E44" s="26" t="s">
        <v>13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</row>
    <row r="45" spans="1:18" hidden="1">
      <c r="E45" s="26" t="s">
        <v>80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</row>
    <row r="46" spans="1:18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s="25" customFormat="1" ht="15">
      <c r="A47" s="25" t="s">
        <v>17</v>
      </c>
      <c r="F47" s="34">
        <v>56889</v>
      </c>
      <c r="G47" s="34">
        <v>44696</v>
      </c>
      <c r="H47" s="34">
        <v>25401</v>
      </c>
      <c r="I47" s="34">
        <v>6557</v>
      </c>
      <c r="J47" s="34">
        <v>12832</v>
      </c>
      <c r="K47" s="34">
        <v>12872</v>
      </c>
      <c r="L47" s="34">
        <v>14305</v>
      </c>
      <c r="M47" s="34">
        <v>22658</v>
      </c>
      <c r="N47" s="34">
        <v>15841</v>
      </c>
      <c r="O47" s="34">
        <v>7421</v>
      </c>
      <c r="P47" s="34">
        <v>10820</v>
      </c>
      <c r="Q47" s="34">
        <v>5291</v>
      </c>
      <c r="R47" s="34">
        <v>235583</v>
      </c>
    </row>
    <row r="48" spans="1:18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2:18">
      <c r="B49" s="26" t="s">
        <v>7</v>
      </c>
      <c r="F49" s="35">
        <v>55223</v>
      </c>
      <c r="G49" s="35">
        <v>0</v>
      </c>
      <c r="H49" s="35">
        <v>19234</v>
      </c>
      <c r="I49" s="35">
        <v>3682</v>
      </c>
      <c r="J49" s="35">
        <v>7605</v>
      </c>
      <c r="K49" s="35">
        <v>185</v>
      </c>
      <c r="L49" s="35">
        <v>12604</v>
      </c>
      <c r="M49" s="35">
        <v>94</v>
      </c>
      <c r="N49" s="35">
        <v>9395</v>
      </c>
      <c r="O49" s="35">
        <v>4570</v>
      </c>
      <c r="P49" s="35">
        <v>4978</v>
      </c>
      <c r="Q49" s="35">
        <v>425</v>
      </c>
      <c r="R49" s="35">
        <v>117995</v>
      </c>
    </row>
    <row r="50" spans="2:18">
      <c r="B50" s="26" t="s">
        <v>0</v>
      </c>
      <c r="C50" s="26" t="s">
        <v>8</v>
      </c>
      <c r="F50" s="30">
        <v>55223</v>
      </c>
      <c r="G50" s="30">
        <v>0</v>
      </c>
      <c r="H50" s="30">
        <v>18970</v>
      </c>
      <c r="I50" s="30">
        <v>3540</v>
      </c>
      <c r="J50" s="30">
        <v>7497</v>
      </c>
      <c r="K50" s="30">
        <v>0</v>
      </c>
      <c r="L50" s="30">
        <v>12507</v>
      </c>
      <c r="M50" s="30">
        <v>0</v>
      </c>
      <c r="N50" s="30">
        <v>9173</v>
      </c>
      <c r="O50" s="30">
        <v>4251</v>
      </c>
      <c r="P50" s="30">
        <v>4978</v>
      </c>
      <c r="Q50" s="30">
        <v>0</v>
      </c>
      <c r="R50" s="30">
        <v>116139</v>
      </c>
    </row>
    <row r="51" spans="2:18">
      <c r="C51" s="26" t="s">
        <v>104</v>
      </c>
      <c r="F51" s="30">
        <v>0</v>
      </c>
      <c r="G51" s="30">
        <v>0</v>
      </c>
      <c r="H51" s="30">
        <v>264</v>
      </c>
      <c r="I51" s="30">
        <v>142</v>
      </c>
      <c r="J51" s="30">
        <v>108</v>
      </c>
      <c r="K51" s="30">
        <v>185</v>
      </c>
      <c r="L51" s="30">
        <v>97</v>
      </c>
      <c r="M51" s="30">
        <v>94</v>
      </c>
      <c r="N51" s="30">
        <v>222</v>
      </c>
      <c r="O51" s="30">
        <v>319</v>
      </c>
      <c r="P51" s="30">
        <v>0</v>
      </c>
      <c r="Q51" s="30">
        <v>425</v>
      </c>
      <c r="R51" s="30">
        <v>1856</v>
      </c>
    </row>
    <row r="52" spans="2:18">
      <c r="D52" s="26" t="s">
        <v>102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</row>
    <row r="53" spans="2:18">
      <c r="D53" s="26" t="s">
        <v>124</v>
      </c>
      <c r="F53" s="30">
        <v>0</v>
      </c>
      <c r="G53" s="30">
        <v>0</v>
      </c>
      <c r="H53" s="30">
        <v>264</v>
      </c>
      <c r="I53" s="30">
        <v>142</v>
      </c>
      <c r="J53" s="30">
        <v>108</v>
      </c>
      <c r="K53" s="30">
        <v>185</v>
      </c>
      <c r="L53" s="30">
        <v>97</v>
      </c>
      <c r="M53" s="30">
        <v>94</v>
      </c>
      <c r="N53" s="30">
        <v>222</v>
      </c>
      <c r="O53" s="30">
        <v>319</v>
      </c>
      <c r="P53" s="30">
        <v>0</v>
      </c>
      <c r="Q53" s="30">
        <v>425</v>
      </c>
      <c r="R53" s="30">
        <v>1856</v>
      </c>
    </row>
    <row r="54" spans="2:18"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2:18">
      <c r="B55" s="26" t="s">
        <v>12</v>
      </c>
      <c r="F55" s="35">
        <v>1666</v>
      </c>
      <c r="G55" s="35">
        <v>44696</v>
      </c>
      <c r="H55" s="35">
        <v>6167</v>
      </c>
      <c r="I55" s="35">
        <v>2875</v>
      </c>
      <c r="J55" s="35">
        <v>5227</v>
      </c>
      <c r="K55" s="35">
        <v>12687</v>
      </c>
      <c r="L55" s="35">
        <v>1701</v>
      </c>
      <c r="M55" s="35">
        <v>22564</v>
      </c>
      <c r="N55" s="35">
        <v>6446</v>
      </c>
      <c r="O55" s="35">
        <v>2851</v>
      </c>
      <c r="P55" s="35">
        <v>5842</v>
      </c>
      <c r="Q55" s="35">
        <v>4866</v>
      </c>
      <c r="R55" s="35">
        <v>117588</v>
      </c>
    </row>
    <row r="56" spans="2:18">
      <c r="C56" s="26" t="s">
        <v>8</v>
      </c>
      <c r="F56" s="30">
        <v>1666</v>
      </c>
      <c r="G56" s="30">
        <v>44696</v>
      </c>
      <c r="H56" s="30">
        <v>6167</v>
      </c>
      <c r="I56" s="30">
        <v>2875</v>
      </c>
      <c r="J56" s="30">
        <v>5227</v>
      </c>
      <c r="K56" s="30">
        <v>12687</v>
      </c>
      <c r="L56" s="30">
        <v>1701</v>
      </c>
      <c r="M56" s="30">
        <v>22564</v>
      </c>
      <c r="N56" s="30">
        <v>6446</v>
      </c>
      <c r="O56" s="30">
        <v>2851</v>
      </c>
      <c r="P56" s="30">
        <v>5842</v>
      </c>
      <c r="Q56" s="30">
        <v>4858</v>
      </c>
      <c r="R56" s="30">
        <v>117580</v>
      </c>
    </row>
    <row r="57" spans="2:18">
      <c r="C57" s="26" t="s">
        <v>92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</row>
    <row r="58" spans="2:18">
      <c r="C58" s="26" t="s">
        <v>9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8</v>
      </c>
      <c r="R58" s="35">
        <v>8</v>
      </c>
    </row>
    <row r="59" spans="2:18">
      <c r="E59" s="26" t="s">
        <v>10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</row>
    <row r="60" spans="2:18" hidden="1">
      <c r="E60" s="26" t="s">
        <v>11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</row>
    <row r="61" spans="2:18" hidden="1">
      <c r="E61" s="26" t="s">
        <v>13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</row>
    <row r="62" spans="2:18" hidden="1">
      <c r="E62" s="26" t="s">
        <v>88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</row>
    <row r="63" spans="2:18" hidden="1">
      <c r="E63" s="26" t="s">
        <v>15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</row>
    <row r="64" spans="2:18">
      <c r="E64" s="26" t="s">
        <v>16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8</v>
      </c>
      <c r="R64" s="30">
        <v>8</v>
      </c>
    </row>
    <row r="65" spans="1:33" hidden="1">
      <c r="E65" s="26" t="s">
        <v>55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</row>
    <row r="66" spans="1:33" hidden="1">
      <c r="E66" s="26" t="s">
        <v>80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</row>
    <row r="67" spans="1:33" hidden="1">
      <c r="E67" s="26" t="s">
        <v>82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</row>
    <row r="68" spans="1:33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1:33" s="25" customFormat="1" ht="15">
      <c r="E69" s="36" t="s">
        <v>18</v>
      </c>
      <c r="F69" s="37">
        <v>111730</v>
      </c>
      <c r="G69" s="37">
        <v>62616</v>
      </c>
      <c r="H69" s="37">
        <v>50976</v>
      </c>
      <c r="I69" s="37">
        <v>30238</v>
      </c>
      <c r="J69" s="37">
        <v>29532</v>
      </c>
      <c r="K69" s="37">
        <v>31290</v>
      </c>
      <c r="L69" s="37">
        <v>67815</v>
      </c>
      <c r="M69" s="37">
        <v>40888</v>
      </c>
      <c r="N69" s="37">
        <v>45055</v>
      </c>
      <c r="O69" s="37">
        <v>27905</v>
      </c>
      <c r="P69" s="37">
        <v>28936</v>
      </c>
      <c r="Q69" s="37">
        <v>32036</v>
      </c>
      <c r="R69" s="37">
        <v>559017</v>
      </c>
      <c r="S69" s="36" t="s">
        <v>0</v>
      </c>
      <c r="T69" s="36" t="s">
        <v>0</v>
      </c>
      <c r="U69" s="36" t="s">
        <v>0</v>
      </c>
      <c r="V69" s="36" t="s">
        <v>0</v>
      </c>
      <c r="W69" s="36" t="s">
        <v>0</v>
      </c>
      <c r="X69" s="36" t="s">
        <v>0</v>
      </c>
      <c r="Y69" s="36" t="s">
        <v>0</v>
      </c>
      <c r="Z69" s="36" t="s">
        <v>0</v>
      </c>
      <c r="AA69" s="36" t="s">
        <v>0</v>
      </c>
      <c r="AB69" s="36" t="s">
        <v>0</v>
      </c>
      <c r="AC69" s="36" t="s">
        <v>0</v>
      </c>
      <c r="AD69" s="36" t="s">
        <v>0</v>
      </c>
      <c r="AE69" s="36" t="s">
        <v>0</v>
      </c>
      <c r="AF69" s="36" t="s">
        <v>0</v>
      </c>
      <c r="AG69" s="36" t="s">
        <v>0</v>
      </c>
    </row>
    <row r="70" spans="1:33" s="25" customFormat="1" ht="15">
      <c r="E70" s="36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</row>
    <row r="71" spans="1:33" s="25" customFormat="1" ht="15">
      <c r="E71" s="36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</row>
    <row r="72" spans="1:33" s="25" customFormat="1" ht="15">
      <c r="A72" s="41" t="s">
        <v>105</v>
      </c>
      <c r="E72" s="36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</row>
    <row r="73" spans="1:33" ht="15" thickBot="1">
      <c r="B73" s="38"/>
      <c r="C73" s="38"/>
      <c r="D73" s="38"/>
      <c r="E73" s="38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33" ht="15" thickTop="1">
      <c r="A74" s="41" t="s">
        <v>71</v>
      </c>
      <c r="B74" s="41"/>
      <c r="C74" s="41"/>
      <c r="D74" s="41"/>
      <c r="E74" s="41"/>
      <c r="F74" s="54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33">
      <c r="A75" s="41" t="s">
        <v>72</v>
      </c>
      <c r="B75" s="41"/>
      <c r="C75" s="41"/>
      <c r="D75" s="41"/>
      <c r="E75" s="41"/>
      <c r="F75" s="54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33">
      <c r="A76" s="26">
        <v>2008</v>
      </c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3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3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3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3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</sheetData>
  <printOptions horizontalCentered="1"/>
  <pageMargins left="0" right="0" top="1.2598425196850394" bottom="0" header="0.59055118110236227" footer="0"/>
  <pageSetup paperSize="9" scale="76" fitToHeight="0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G382"/>
  <sheetViews>
    <sheetView zoomScaleNormal="100" zoomScaleSheetLayoutView="85" workbookViewId="0">
      <pane xSplit="5" ySplit="6" topLeftCell="J7" activePane="bottomRight" state="frozen"/>
      <selection activeCell="E60" sqref="E60"/>
      <selection pane="topRight" activeCell="E60" sqref="E60"/>
      <selection pane="bottomLeft" activeCell="E60" sqref="E60"/>
      <selection pane="bottomRight" activeCell="O56" sqref="O56"/>
    </sheetView>
  </sheetViews>
  <sheetFormatPr defaultRowHeight="14.25"/>
  <cols>
    <col min="1" max="3" width="0.85546875" style="26" customWidth="1"/>
    <col min="4" max="4" width="1" style="26" customWidth="1"/>
    <col min="5" max="5" width="28.28515625" style="26" customWidth="1"/>
    <col min="6" max="6" width="9.140625" style="26" bestFit="1" customWidth="1"/>
    <col min="7" max="7" width="8.140625" style="26" bestFit="1" customWidth="1"/>
    <col min="8" max="8" width="9.140625" style="26" bestFit="1" customWidth="1"/>
    <col min="9" max="11" width="8" style="26" bestFit="1" customWidth="1"/>
    <col min="12" max="12" width="8.140625" style="26" bestFit="1" customWidth="1"/>
    <col min="13" max="17" width="8" style="26" bestFit="1" customWidth="1"/>
    <col min="18" max="18" width="9.5703125" style="26" bestFit="1" customWidth="1"/>
    <col min="19" max="28" width="8.7109375" style="26" customWidth="1"/>
    <col min="29" max="16384" width="9.140625" style="26"/>
  </cols>
  <sheetData>
    <row r="1" spans="1:18" ht="15">
      <c r="A1" s="25" t="s">
        <v>20</v>
      </c>
      <c r="B1" s="25"/>
      <c r="C1" s="25"/>
      <c r="D1" s="25"/>
      <c r="E1" s="25"/>
      <c r="F1" s="25"/>
      <c r="G1" s="25"/>
    </row>
    <row r="2" spans="1:18" ht="15">
      <c r="A2" s="25" t="s">
        <v>106</v>
      </c>
      <c r="B2" s="25"/>
      <c r="C2" s="25"/>
      <c r="D2" s="25"/>
      <c r="E2" s="25"/>
      <c r="F2" s="25"/>
      <c r="G2" s="25"/>
    </row>
    <row r="3" spans="1:18">
      <c r="A3" s="26" t="s">
        <v>3</v>
      </c>
    </row>
    <row r="5" spans="1:18" ht="15">
      <c r="A5" s="24" t="s">
        <v>117</v>
      </c>
    </row>
    <row r="6" spans="1:18" s="41" customFormat="1" ht="24" customHeight="1">
      <c r="A6" s="186" t="s">
        <v>4</v>
      </c>
      <c r="B6" s="187"/>
      <c r="C6" s="187"/>
      <c r="D6" s="187"/>
      <c r="E6" s="187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18">
      <c r="J7" s="26" t="s">
        <v>0</v>
      </c>
    </row>
    <row r="8" spans="1:18" s="25" customFormat="1" ht="15">
      <c r="A8" s="25" t="s">
        <v>78</v>
      </c>
      <c r="F8" s="34">
        <v>54841</v>
      </c>
      <c r="G8" s="34">
        <v>17920</v>
      </c>
      <c r="H8" s="34">
        <v>25575</v>
      </c>
      <c r="I8" s="34">
        <v>23681</v>
      </c>
      <c r="J8" s="34">
        <v>16700</v>
      </c>
      <c r="K8" s="34">
        <v>18418</v>
      </c>
      <c r="L8" s="34">
        <v>53510</v>
      </c>
      <c r="M8" s="34">
        <v>18230</v>
      </c>
      <c r="N8" s="34">
        <v>29214</v>
      </c>
      <c r="O8" s="34">
        <v>20484</v>
      </c>
      <c r="P8" s="34">
        <v>18116</v>
      </c>
      <c r="Q8" s="34">
        <v>26745</v>
      </c>
      <c r="R8" s="34">
        <v>323434</v>
      </c>
    </row>
    <row r="9" spans="1:18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26" t="s">
        <v>7</v>
      </c>
      <c r="F10" s="35">
        <v>34458</v>
      </c>
      <c r="G10" s="35">
        <v>10870</v>
      </c>
      <c r="H10" s="35">
        <v>15251</v>
      </c>
      <c r="I10" s="35">
        <v>16919</v>
      </c>
      <c r="J10" s="35">
        <v>14908</v>
      </c>
      <c r="K10" s="35">
        <v>14798</v>
      </c>
      <c r="L10" s="35">
        <v>32124</v>
      </c>
      <c r="M10" s="35">
        <v>12613</v>
      </c>
      <c r="N10" s="35">
        <v>20020</v>
      </c>
      <c r="O10" s="35">
        <v>13593</v>
      </c>
      <c r="P10" s="35">
        <v>16262</v>
      </c>
      <c r="Q10" s="35">
        <v>20501</v>
      </c>
      <c r="R10" s="35">
        <v>222317</v>
      </c>
    </row>
    <row r="11" spans="1:18" ht="16.5" customHeight="1">
      <c r="B11" s="26" t="s">
        <v>0</v>
      </c>
      <c r="C11" s="26" t="s">
        <v>8</v>
      </c>
      <c r="F11" s="35">
        <v>34458</v>
      </c>
      <c r="G11" s="35">
        <v>10870</v>
      </c>
      <c r="H11" s="35">
        <v>15251</v>
      </c>
      <c r="I11" s="35">
        <v>16919</v>
      </c>
      <c r="J11" s="35">
        <v>14908</v>
      </c>
      <c r="K11" s="35">
        <v>14798</v>
      </c>
      <c r="L11" s="35">
        <v>32124</v>
      </c>
      <c r="M11" s="35">
        <v>12613</v>
      </c>
      <c r="N11" s="35">
        <v>20020</v>
      </c>
      <c r="O11" s="35">
        <v>13593</v>
      </c>
      <c r="P11" s="35">
        <v>16262</v>
      </c>
      <c r="Q11" s="35">
        <v>20501</v>
      </c>
      <c r="R11" s="35">
        <v>222317</v>
      </c>
    </row>
    <row r="12" spans="1:18">
      <c r="D12" s="26" t="s">
        <v>34</v>
      </c>
      <c r="F12" s="30">
        <v>69</v>
      </c>
      <c r="G12" s="30">
        <v>70</v>
      </c>
      <c r="H12" s="30">
        <v>53</v>
      </c>
      <c r="I12" s="30">
        <v>38</v>
      </c>
      <c r="J12" s="30">
        <v>30</v>
      </c>
      <c r="K12" s="30">
        <v>164</v>
      </c>
      <c r="L12" s="30">
        <v>153</v>
      </c>
      <c r="M12" s="30">
        <v>75</v>
      </c>
      <c r="N12" s="30">
        <v>127</v>
      </c>
      <c r="O12" s="30">
        <v>44</v>
      </c>
      <c r="P12" s="30">
        <v>21</v>
      </c>
      <c r="Q12" s="30">
        <v>0</v>
      </c>
      <c r="R12" s="30">
        <v>844</v>
      </c>
    </row>
    <row r="13" spans="1:18" hidden="1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</row>
    <row r="14" spans="1:18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</row>
    <row r="15" spans="1:18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</row>
    <row r="16" spans="1:18">
      <c r="D16" s="26" t="s">
        <v>35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</row>
    <row r="17" spans="3:18">
      <c r="D17" s="26" t="s">
        <v>68</v>
      </c>
      <c r="F17" s="30">
        <v>28886</v>
      </c>
      <c r="G17" s="30">
        <v>9586</v>
      </c>
      <c r="H17" s="30">
        <v>9916</v>
      </c>
      <c r="I17" s="30">
        <v>11367</v>
      </c>
      <c r="J17" s="30">
        <v>13652</v>
      </c>
      <c r="K17" s="30">
        <v>9308</v>
      </c>
      <c r="L17" s="30">
        <v>26563</v>
      </c>
      <c r="M17" s="30">
        <v>11316</v>
      </c>
      <c r="N17" s="30">
        <v>14617</v>
      </c>
      <c r="O17" s="30">
        <v>8742</v>
      </c>
      <c r="P17" s="30">
        <v>13806</v>
      </c>
      <c r="Q17" s="30">
        <v>10619</v>
      </c>
      <c r="R17" s="30">
        <v>168378</v>
      </c>
    </row>
    <row r="18" spans="3:18">
      <c r="D18" s="26" t="s">
        <v>69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</row>
    <row r="19" spans="3:18">
      <c r="D19" s="26" t="s">
        <v>77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</row>
    <row r="20" spans="3:18">
      <c r="D20" s="26" t="s">
        <v>67</v>
      </c>
      <c r="F20" s="30">
        <v>5503</v>
      </c>
      <c r="G20" s="30">
        <v>1214</v>
      </c>
      <c r="H20" s="30">
        <v>5258</v>
      </c>
      <c r="I20" s="30">
        <v>5504</v>
      </c>
      <c r="J20" s="30">
        <v>1213</v>
      </c>
      <c r="K20" s="30">
        <v>5258</v>
      </c>
      <c r="L20" s="30">
        <v>5401</v>
      </c>
      <c r="M20" s="30">
        <v>1213</v>
      </c>
      <c r="N20" s="30">
        <v>5258</v>
      </c>
      <c r="O20" s="30">
        <v>4597</v>
      </c>
      <c r="P20" s="30">
        <v>2435</v>
      </c>
      <c r="Q20" s="30">
        <v>5258</v>
      </c>
      <c r="R20" s="30">
        <v>48112</v>
      </c>
    </row>
    <row r="21" spans="3:18">
      <c r="D21" s="26" t="s">
        <v>107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3:18">
      <c r="D22" s="26" t="s">
        <v>102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35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132</v>
      </c>
      <c r="R22" s="30">
        <v>167</v>
      </c>
    </row>
    <row r="23" spans="3:18" hidden="1">
      <c r="D23" s="26" t="s">
        <v>41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3:18" hidden="1">
      <c r="D24" s="26" t="s">
        <v>70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3:18" hidden="1">
      <c r="D25" s="26" t="s">
        <v>90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</row>
    <row r="26" spans="3:18" hidden="1">
      <c r="D26" s="26" t="s">
        <v>37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</row>
    <row r="27" spans="3:18" hidden="1">
      <c r="D27" s="26" t="s">
        <v>91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</row>
    <row r="28" spans="3:18">
      <c r="D28" s="26" t="s">
        <v>38</v>
      </c>
      <c r="F28" s="30">
        <v>0</v>
      </c>
      <c r="G28" s="30">
        <v>0</v>
      </c>
      <c r="H28" s="30">
        <v>24</v>
      </c>
      <c r="I28" s="30">
        <v>10</v>
      </c>
      <c r="J28" s="30">
        <v>13</v>
      </c>
      <c r="K28" s="30">
        <v>33</v>
      </c>
      <c r="L28" s="30">
        <v>7</v>
      </c>
      <c r="M28" s="30">
        <v>9</v>
      </c>
      <c r="N28" s="30">
        <v>18</v>
      </c>
      <c r="O28" s="30">
        <v>210</v>
      </c>
      <c r="P28" s="30">
        <v>0</v>
      </c>
      <c r="Q28" s="30">
        <v>4492</v>
      </c>
      <c r="R28" s="30">
        <v>4816</v>
      </c>
    </row>
    <row r="29" spans="3:18" hidden="1">
      <c r="C29" s="26" t="s">
        <v>9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</row>
    <row r="30" spans="3:18" hidden="1">
      <c r="D30" s="26" t="s">
        <v>10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3:18" hidden="1">
      <c r="D31" s="26" t="s">
        <v>11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</row>
    <row r="32" spans="3:18" hidden="1">
      <c r="D32" s="26" t="s">
        <v>16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</row>
    <row r="33" spans="1:18" hidden="1">
      <c r="D33" s="26" t="s">
        <v>15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</row>
    <row r="34" spans="1:18"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>
      <c r="B35" s="26" t="s">
        <v>12</v>
      </c>
      <c r="F35" s="35">
        <v>20383</v>
      </c>
      <c r="G35" s="35">
        <v>7050</v>
      </c>
      <c r="H35" s="35">
        <v>10324</v>
      </c>
      <c r="I35" s="35">
        <v>6762</v>
      </c>
      <c r="J35" s="35">
        <v>1792</v>
      </c>
      <c r="K35" s="35">
        <v>3620</v>
      </c>
      <c r="L35" s="35">
        <v>21386</v>
      </c>
      <c r="M35" s="35">
        <v>5617</v>
      </c>
      <c r="N35" s="35">
        <v>9194</v>
      </c>
      <c r="O35" s="35">
        <v>6891</v>
      </c>
      <c r="P35" s="35">
        <v>1854</v>
      </c>
      <c r="Q35" s="35">
        <v>6244</v>
      </c>
      <c r="R35" s="35">
        <v>101117</v>
      </c>
    </row>
    <row r="36" spans="1:18">
      <c r="C36" s="26" t="s">
        <v>8</v>
      </c>
      <c r="F36" s="30">
        <v>20383</v>
      </c>
      <c r="G36" s="30">
        <v>7050</v>
      </c>
      <c r="H36" s="30">
        <v>10324</v>
      </c>
      <c r="I36" s="30">
        <v>6762</v>
      </c>
      <c r="J36" s="30">
        <v>1792</v>
      </c>
      <c r="K36" s="30">
        <v>3620</v>
      </c>
      <c r="L36" s="30">
        <v>21386</v>
      </c>
      <c r="M36" s="30">
        <v>5617</v>
      </c>
      <c r="N36" s="30">
        <v>9194</v>
      </c>
      <c r="O36" s="30">
        <v>6891</v>
      </c>
      <c r="P36" s="30">
        <v>1854</v>
      </c>
      <c r="Q36" s="30">
        <v>6244</v>
      </c>
      <c r="R36" s="30">
        <v>101117</v>
      </c>
    </row>
    <row r="37" spans="1:18">
      <c r="C37" s="26" t="s">
        <v>9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</row>
    <row r="38" spans="1:18" hidden="1">
      <c r="E38" s="26" t="s">
        <v>10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18" hidden="1">
      <c r="E39" s="26" t="s">
        <v>11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</row>
    <row r="40" spans="1:18" hidden="1">
      <c r="E40" s="26" t="s">
        <v>83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</row>
    <row r="41" spans="1:18" hidden="1">
      <c r="E41" s="26" t="s">
        <v>15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18">
      <c r="E42" s="26" t="s">
        <v>16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8" hidden="1">
      <c r="E43" s="26" t="s">
        <v>55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</row>
    <row r="44" spans="1:18" hidden="1">
      <c r="E44" s="26" t="s">
        <v>13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</row>
    <row r="45" spans="1:18" hidden="1">
      <c r="E45" s="26" t="s">
        <v>80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</row>
    <row r="46" spans="1:18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s="25" customFormat="1" ht="15">
      <c r="A47" s="25" t="s">
        <v>17</v>
      </c>
      <c r="F47" s="34">
        <f t="shared" ref="F47:R47" si="0">SUM(F49+F55)</f>
        <v>98781</v>
      </c>
      <c r="G47" s="34">
        <f t="shared" si="0"/>
        <v>44696</v>
      </c>
      <c r="H47" s="34">
        <f t="shared" si="0"/>
        <v>94201</v>
      </c>
      <c r="I47" s="34">
        <f t="shared" si="0"/>
        <v>17696</v>
      </c>
      <c r="J47" s="34">
        <f t="shared" si="0"/>
        <v>8543</v>
      </c>
      <c r="K47" s="34">
        <f t="shared" si="0"/>
        <v>12872</v>
      </c>
      <c r="L47" s="34">
        <f t="shared" si="0"/>
        <v>38988</v>
      </c>
      <c r="M47" s="34">
        <f t="shared" si="0"/>
        <v>22658</v>
      </c>
      <c r="N47" s="34">
        <f t="shared" si="0"/>
        <v>6668</v>
      </c>
      <c r="O47" s="34">
        <f t="shared" si="0"/>
        <v>5352</v>
      </c>
      <c r="P47" s="34">
        <f t="shared" si="0"/>
        <v>19341.599999999999</v>
      </c>
      <c r="Q47" s="34">
        <f t="shared" si="0"/>
        <v>5291</v>
      </c>
      <c r="R47" s="34">
        <f t="shared" si="0"/>
        <v>375087.6</v>
      </c>
    </row>
    <row r="48" spans="1:18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2:18">
      <c r="B49" s="26" t="s">
        <v>7</v>
      </c>
      <c r="F49" s="35">
        <f>SUM(F50:F51)</f>
        <v>97115</v>
      </c>
      <c r="G49" s="35">
        <f t="shared" ref="G49:R49" si="1">SUM(G50:G51)</f>
        <v>0</v>
      </c>
      <c r="H49" s="35">
        <f t="shared" si="1"/>
        <v>88034</v>
      </c>
      <c r="I49" s="35">
        <f t="shared" si="1"/>
        <v>14821</v>
      </c>
      <c r="J49" s="35">
        <f t="shared" si="1"/>
        <v>3316</v>
      </c>
      <c r="K49" s="35">
        <f t="shared" si="1"/>
        <v>185</v>
      </c>
      <c r="L49" s="35">
        <f t="shared" si="1"/>
        <v>37287</v>
      </c>
      <c r="M49" s="35">
        <f t="shared" si="1"/>
        <v>94</v>
      </c>
      <c r="N49" s="35">
        <f t="shared" si="1"/>
        <v>222</v>
      </c>
      <c r="O49" s="35">
        <f t="shared" si="1"/>
        <v>2501</v>
      </c>
      <c r="P49" s="35">
        <f t="shared" si="1"/>
        <v>13499.6</v>
      </c>
      <c r="Q49" s="35">
        <f t="shared" si="1"/>
        <v>425</v>
      </c>
      <c r="R49" s="35">
        <f t="shared" si="1"/>
        <v>257499.6</v>
      </c>
    </row>
    <row r="50" spans="2:18">
      <c r="C50" s="26" t="s">
        <v>8</v>
      </c>
      <c r="F50" s="86">
        <v>97115</v>
      </c>
      <c r="G50" s="86">
        <v>0</v>
      </c>
      <c r="H50" s="86">
        <v>87770</v>
      </c>
      <c r="I50" s="86">
        <v>14679</v>
      </c>
      <c r="J50" s="86">
        <v>3208</v>
      </c>
      <c r="K50" s="86">
        <v>0</v>
      </c>
      <c r="L50" s="86">
        <v>37190</v>
      </c>
      <c r="M50" s="87">
        <v>0</v>
      </c>
      <c r="N50" s="87">
        <v>0</v>
      </c>
      <c r="O50" s="86">
        <v>2182</v>
      </c>
      <c r="P50" s="87">
        <v>13499.6</v>
      </c>
      <c r="Q50" s="87">
        <v>0</v>
      </c>
      <c r="R50" s="30">
        <f t="shared" ref="R50" si="2">SUM(F50:Q50)</f>
        <v>255643.6</v>
      </c>
    </row>
    <row r="51" spans="2:18">
      <c r="C51" s="26" t="s">
        <v>104</v>
      </c>
      <c r="F51" s="35">
        <f>SUM(F52:F53)</f>
        <v>0</v>
      </c>
      <c r="G51" s="35">
        <f t="shared" ref="G51:R51" si="3">SUM(G52:G53)</f>
        <v>0</v>
      </c>
      <c r="H51" s="35">
        <f t="shared" si="3"/>
        <v>264</v>
      </c>
      <c r="I51" s="35">
        <f t="shared" si="3"/>
        <v>142</v>
      </c>
      <c r="J51" s="35">
        <f t="shared" si="3"/>
        <v>108</v>
      </c>
      <c r="K51" s="35">
        <f t="shared" si="3"/>
        <v>185</v>
      </c>
      <c r="L51" s="35">
        <f t="shared" si="3"/>
        <v>97</v>
      </c>
      <c r="M51" s="35">
        <f t="shared" si="3"/>
        <v>94</v>
      </c>
      <c r="N51" s="35">
        <f t="shared" si="3"/>
        <v>222</v>
      </c>
      <c r="O51" s="35">
        <f t="shared" si="3"/>
        <v>319</v>
      </c>
      <c r="P51" s="35">
        <f t="shared" si="3"/>
        <v>0</v>
      </c>
      <c r="Q51" s="35">
        <f t="shared" si="3"/>
        <v>425</v>
      </c>
      <c r="R51" s="35">
        <f t="shared" si="3"/>
        <v>1856</v>
      </c>
    </row>
    <row r="52" spans="2:18">
      <c r="B52" s="26" t="s">
        <v>0</v>
      </c>
      <c r="D52" s="26" t="s">
        <v>127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f>SUM(F52:Q52)</f>
        <v>0</v>
      </c>
    </row>
    <row r="53" spans="2:18">
      <c r="D53" s="26" t="s">
        <v>124</v>
      </c>
      <c r="F53" s="88">
        <v>0</v>
      </c>
      <c r="G53" s="88">
        <v>0</v>
      </c>
      <c r="H53" s="88">
        <v>264</v>
      </c>
      <c r="I53" s="88">
        <v>142</v>
      </c>
      <c r="J53" s="88">
        <v>108</v>
      </c>
      <c r="K53" s="88">
        <v>185</v>
      </c>
      <c r="L53" s="88">
        <v>97</v>
      </c>
      <c r="M53" s="88">
        <v>94</v>
      </c>
      <c r="N53" s="90">
        <v>222</v>
      </c>
      <c r="O53" s="90">
        <v>319</v>
      </c>
      <c r="P53" s="90">
        <v>0</v>
      </c>
      <c r="Q53" s="90">
        <v>425</v>
      </c>
      <c r="R53" s="30">
        <f t="shared" ref="R53" si="4">SUM(F53:Q53)</f>
        <v>1856</v>
      </c>
    </row>
    <row r="54" spans="2:18"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2:18">
      <c r="B55" s="26" t="s">
        <v>12</v>
      </c>
      <c r="F55" s="35">
        <v>1666</v>
      </c>
      <c r="G55" s="35">
        <v>44696</v>
      </c>
      <c r="H55" s="35">
        <v>6167</v>
      </c>
      <c r="I55" s="35">
        <v>2875</v>
      </c>
      <c r="J55" s="35">
        <v>5227</v>
      </c>
      <c r="K55" s="35">
        <v>12687</v>
      </c>
      <c r="L55" s="35">
        <v>1701</v>
      </c>
      <c r="M55" s="35">
        <v>22564</v>
      </c>
      <c r="N55" s="35">
        <v>6446</v>
      </c>
      <c r="O55" s="35">
        <v>2851</v>
      </c>
      <c r="P55" s="35">
        <v>5842</v>
      </c>
      <c r="Q55" s="35">
        <v>4866</v>
      </c>
      <c r="R55" s="35">
        <v>117588</v>
      </c>
    </row>
    <row r="56" spans="2:18">
      <c r="C56" s="26" t="s">
        <v>8</v>
      </c>
      <c r="F56" s="30">
        <v>1666</v>
      </c>
      <c r="G56" s="30">
        <v>44696</v>
      </c>
      <c r="H56" s="30">
        <v>6167</v>
      </c>
      <c r="I56" s="30">
        <v>2875</v>
      </c>
      <c r="J56" s="30">
        <v>5227</v>
      </c>
      <c r="K56" s="30">
        <v>12687</v>
      </c>
      <c r="L56" s="30">
        <v>1701</v>
      </c>
      <c r="M56" s="30">
        <v>22564</v>
      </c>
      <c r="N56" s="30">
        <v>6446</v>
      </c>
      <c r="O56" s="30">
        <v>2851</v>
      </c>
      <c r="P56" s="30">
        <v>5842</v>
      </c>
      <c r="Q56" s="30">
        <v>4858</v>
      </c>
      <c r="R56" s="30">
        <v>117580</v>
      </c>
    </row>
    <row r="57" spans="2:18">
      <c r="C57" s="26" t="s">
        <v>92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</row>
    <row r="58" spans="2:18">
      <c r="C58" s="26" t="s">
        <v>9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8</v>
      </c>
      <c r="R58" s="35">
        <v>8</v>
      </c>
    </row>
    <row r="59" spans="2:18">
      <c r="E59" s="26" t="s">
        <v>10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</row>
    <row r="60" spans="2:18" hidden="1">
      <c r="E60" s="26" t="s">
        <v>11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</row>
    <row r="61" spans="2:18" hidden="1">
      <c r="E61" s="26" t="s">
        <v>13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</row>
    <row r="62" spans="2:18" hidden="1">
      <c r="E62" s="26" t="s">
        <v>88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</row>
    <row r="63" spans="2:18" hidden="1">
      <c r="E63" s="26" t="s">
        <v>15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</row>
    <row r="64" spans="2:18">
      <c r="E64" s="26" t="s">
        <v>16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8</v>
      </c>
      <c r="R64" s="30">
        <v>8</v>
      </c>
    </row>
    <row r="65" spans="1:33" hidden="1">
      <c r="E65" s="26" t="s">
        <v>55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</row>
    <row r="66" spans="1:33" hidden="1">
      <c r="E66" s="26" t="s">
        <v>80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</row>
    <row r="67" spans="1:33" hidden="1">
      <c r="E67" s="26" t="s">
        <v>82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</row>
    <row r="68" spans="1:33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1:33" s="25" customFormat="1" ht="15">
      <c r="E69" s="36" t="s">
        <v>18</v>
      </c>
      <c r="F69" s="37">
        <f>SUM(F47+F8)</f>
        <v>153622</v>
      </c>
      <c r="G69" s="37">
        <f t="shared" ref="G69:Q69" si="5">SUM(G47+G8)</f>
        <v>62616</v>
      </c>
      <c r="H69" s="37">
        <f t="shared" si="5"/>
        <v>119776</v>
      </c>
      <c r="I69" s="37">
        <f t="shared" si="5"/>
        <v>41377</v>
      </c>
      <c r="J69" s="37">
        <f t="shared" si="5"/>
        <v>25243</v>
      </c>
      <c r="K69" s="37">
        <f t="shared" si="5"/>
        <v>31290</v>
      </c>
      <c r="L69" s="37">
        <f t="shared" si="5"/>
        <v>92498</v>
      </c>
      <c r="M69" s="37">
        <f t="shared" si="5"/>
        <v>40888</v>
      </c>
      <c r="N69" s="37">
        <f t="shared" si="5"/>
        <v>35882</v>
      </c>
      <c r="O69" s="37">
        <f t="shared" si="5"/>
        <v>25836</v>
      </c>
      <c r="P69" s="37">
        <f t="shared" si="5"/>
        <v>37457.599999999999</v>
      </c>
      <c r="Q69" s="37">
        <f t="shared" si="5"/>
        <v>32036</v>
      </c>
      <c r="R69" s="37">
        <f>SUM(R47+R8)</f>
        <v>698521.59999999998</v>
      </c>
      <c r="S69" s="36" t="s">
        <v>0</v>
      </c>
      <c r="T69" s="36" t="s">
        <v>0</v>
      </c>
      <c r="U69" s="36" t="s">
        <v>0</v>
      </c>
      <c r="V69" s="36" t="s">
        <v>0</v>
      </c>
      <c r="W69" s="36" t="s">
        <v>0</v>
      </c>
      <c r="X69" s="36" t="s">
        <v>0</v>
      </c>
      <c r="Y69" s="36" t="s">
        <v>0</v>
      </c>
      <c r="Z69" s="36" t="s">
        <v>0</v>
      </c>
      <c r="AA69" s="36" t="s">
        <v>0</v>
      </c>
      <c r="AB69" s="36" t="s">
        <v>0</v>
      </c>
      <c r="AC69" s="36" t="s">
        <v>0</v>
      </c>
      <c r="AD69" s="36" t="s">
        <v>0</v>
      </c>
      <c r="AE69" s="36" t="s">
        <v>0</v>
      </c>
      <c r="AF69" s="36" t="s">
        <v>0</v>
      </c>
      <c r="AG69" s="36" t="s">
        <v>0</v>
      </c>
    </row>
    <row r="70" spans="1:33" s="25" customFormat="1" ht="15">
      <c r="E70" s="36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</row>
    <row r="71" spans="1:33" s="25" customFormat="1" ht="15">
      <c r="E71" s="36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</row>
    <row r="72" spans="1:33" s="25" customFormat="1" ht="15">
      <c r="A72" s="41" t="s">
        <v>105</v>
      </c>
      <c r="E72" s="36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</row>
    <row r="73" spans="1:33" ht="15" thickBot="1">
      <c r="B73" s="38"/>
      <c r="C73" s="38"/>
      <c r="D73" s="38"/>
      <c r="E73" s="38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33" ht="15" thickTop="1">
      <c r="A74" s="41" t="s">
        <v>71</v>
      </c>
      <c r="B74" s="41"/>
      <c r="C74" s="41"/>
      <c r="D74" s="41"/>
      <c r="E74" s="41"/>
      <c r="F74" s="54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33">
      <c r="A75" s="41" t="s">
        <v>72</v>
      </c>
      <c r="B75" s="41"/>
      <c r="C75" s="41"/>
      <c r="D75" s="41"/>
      <c r="E75" s="41"/>
      <c r="F75" s="54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33">
      <c r="A76" s="26">
        <v>2008</v>
      </c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3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3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3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3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</sheetData>
  <mergeCells count="1">
    <mergeCell ref="A6:E6"/>
  </mergeCells>
  <printOptions horizontalCentered="1"/>
  <pageMargins left="0" right="0" top="1.2598425196850394" bottom="0" header="0.59055118110236227" footer="0"/>
  <pageSetup paperSize="9" scale="73" fitToHeight="0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G382"/>
  <sheetViews>
    <sheetView zoomScaleNormal="100" zoomScaleSheetLayoutView="85" workbookViewId="0">
      <pane xSplit="5" ySplit="6" topLeftCell="J7" activePane="bottomRight" state="frozen"/>
      <selection activeCell="E60" sqref="E60"/>
      <selection pane="topRight" activeCell="E60" sqref="E60"/>
      <selection pane="bottomLeft" activeCell="E60" sqref="E60"/>
      <selection pane="bottomRight" activeCell="U28" sqref="U28"/>
    </sheetView>
  </sheetViews>
  <sheetFormatPr defaultRowHeight="14.25"/>
  <cols>
    <col min="1" max="3" width="0.85546875" style="26" customWidth="1"/>
    <col min="4" max="4" width="1" style="26" customWidth="1"/>
    <col min="5" max="5" width="25.7109375" style="26" customWidth="1"/>
    <col min="6" max="6" width="9.28515625" style="26" customWidth="1"/>
    <col min="7" max="17" width="8" style="26" customWidth="1"/>
    <col min="18" max="18" width="10.140625" style="26" customWidth="1"/>
    <col min="19" max="28" width="8.7109375" style="26" customWidth="1"/>
    <col min="29" max="16384" width="9.140625" style="26"/>
  </cols>
  <sheetData>
    <row r="1" spans="1:18" ht="15">
      <c r="A1" s="25" t="s">
        <v>20</v>
      </c>
      <c r="B1" s="25"/>
      <c r="C1" s="25"/>
      <c r="D1" s="25"/>
      <c r="E1" s="25"/>
      <c r="F1" s="25"/>
      <c r="G1" s="25"/>
    </row>
    <row r="2" spans="1:18" ht="15">
      <c r="A2" s="25" t="s">
        <v>103</v>
      </c>
      <c r="B2" s="25"/>
      <c r="C2" s="25"/>
      <c r="D2" s="25"/>
      <c r="E2" s="25"/>
      <c r="F2" s="25"/>
      <c r="G2" s="25"/>
    </row>
    <row r="3" spans="1:18">
      <c r="A3" s="26" t="s">
        <v>3</v>
      </c>
    </row>
    <row r="5" spans="1:18" ht="15">
      <c r="A5" s="79" t="s">
        <v>128</v>
      </c>
    </row>
    <row r="6" spans="1:18" s="41" customFormat="1" ht="21.75" customHeight="1">
      <c r="A6" s="186" t="s">
        <v>4</v>
      </c>
      <c r="B6" s="187"/>
      <c r="C6" s="187"/>
      <c r="D6" s="187"/>
      <c r="E6" s="187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18">
      <c r="J7" s="26" t="s">
        <v>0</v>
      </c>
    </row>
    <row r="8" spans="1:18" s="25" customFormat="1" ht="15">
      <c r="A8" s="25" t="s">
        <v>78</v>
      </c>
      <c r="F8" s="34">
        <v>50280</v>
      </c>
      <c r="G8" s="34">
        <v>20571</v>
      </c>
      <c r="H8" s="34">
        <v>27638</v>
      </c>
      <c r="I8" s="34">
        <v>16138</v>
      </c>
      <c r="J8" s="34">
        <v>16362</v>
      </c>
      <c r="K8" s="34">
        <v>19021</v>
      </c>
      <c r="L8" s="34">
        <v>51289</v>
      </c>
      <c r="M8" s="34">
        <v>19816</v>
      </c>
      <c r="N8" s="34">
        <v>24134</v>
      </c>
      <c r="O8" s="34">
        <v>21440</v>
      </c>
      <c r="P8" s="34">
        <v>15648</v>
      </c>
      <c r="Q8" s="34">
        <v>30462</v>
      </c>
      <c r="R8" s="34">
        <v>312799</v>
      </c>
    </row>
    <row r="9" spans="1:18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26" t="s">
        <v>7</v>
      </c>
      <c r="F10" s="35">
        <v>28609</v>
      </c>
      <c r="G10" s="35">
        <v>12848</v>
      </c>
      <c r="H10" s="35">
        <v>16282</v>
      </c>
      <c r="I10" s="35">
        <v>9140</v>
      </c>
      <c r="J10" s="35">
        <v>14694</v>
      </c>
      <c r="K10" s="35">
        <v>15230</v>
      </c>
      <c r="L10" s="35">
        <v>29338</v>
      </c>
      <c r="M10" s="35">
        <v>12287</v>
      </c>
      <c r="N10" s="35">
        <v>14625</v>
      </c>
      <c r="O10" s="35">
        <v>14374</v>
      </c>
      <c r="P10" s="35">
        <v>14183</v>
      </c>
      <c r="Q10" s="35">
        <v>19605</v>
      </c>
      <c r="R10" s="35">
        <v>201215</v>
      </c>
    </row>
    <row r="11" spans="1:18" ht="16.5" customHeight="1">
      <c r="B11" s="26" t="s">
        <v>0</v>
      </c>
      <c r="C11" s="26" t="s">
        <v>8</v>
      </c>
      <c r="F11" s="35">
        <v>28609</v>
      </c>
      <c r="G11" s="35">
        <v>12848</v>
      </c>
      <c r="H11" s="35">
        <v>16282</v>
      </c>
      <c r="I11" s="35">
        <v>9140</v>
      </c>
      <c r="J11" s="35">
        <v>14694</v>
      </c>
      <c r="K11" s="35">
        <v>15230</v>
      </c>
      <c r="L11" s="35">
        <v>29338</v>
      </c>
      <c r="M11" s="35">
        <v>12287</v>
      </c>
      <c r="N11" s="35">
        <v>14625</v>
      </c>
      <c r="O11" s="35">
        <v>14374</v>
      </c>
      <c r="P11" s="35">
        <v>14183</v>
      </c>
      <c r="Q11" s="35">
        <v>19605</v>
      </c>
      <c r="R11" s="35">
        <v>201215</v>
      </c>
    </row>
    <row r="12" spans="1:18">
      <c r="D12" s="26" t="s">
        <v>34</v>
      </c>
      <c r="F12" s="30">
        <v>86</v>
      </c>
      <c r="G12" s="30">
        <v>210</v>
      </c>
      <c r="H12" s="30">
        <v>200</v>
      </c>
      <c r="I12" s="30">
        <v>126</v>
      </c>
      <c r="J12" s="30">
        <v>292</v>
      </c>
      <c r="K12" s="30">
        <v>107</v>
      </c>
      <c r="L12" s="30">
        <v>232</v>
      </c>
      <c r="M12" s="30">
        <v>112</v>
      </c>
      <c r="N12" s="30">
        <v>208</v>
      </c>
      <c r="O12" s="30">
        <v>221</v>
      </c>
      <c r="P12" s="30">
        <v>59</v>
      </c>
      <c r="Q12" s="30">
        <v>28</v>
      </c>
      <c r="R12" s="30">
        <v>1881</v>
      </c>
    </row>
    <row r="13" spans="1:18" hidden="1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</row>
    <row r="14" spans="1:18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</row>
    <row r="15" spans="1:18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</row>
    <row r="16" spans="1:18">
      <c r="D16" s="26" t="s">
        <v>35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3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3</v>
      </c>
    </row>
    <row r="17" spans="3:18">
      <c r="D17" s="26" t="s">
        <v>68</v>
      </c>
      <c r="F17" s="30">
        <v>25874</v>
      </c>
      <c r="G17" s="30">
        <v>10964</v>
      </c>
      <c r="H17" s="30">
        <v>12992</v>
      </c>
      <c r="I17" s="30">
        <v>6338</v>
      </c>
      <c r="J17" s="30">
        <v>12727</v>
      </c>
      <c r="K17" s="30">
        <v>9444</v>
      </c>
      <c r="L17" s="30">
        <v>26456</v>
      </c>
      <c r="M17" s="30">
        <v>10471</v>
      </c>
      <c r="N17" s="30">
        <v>8741</v>
      </c>
      <c r="O17" s="30">
        <v>11491</v>
      </c>
      <c r="P17" s="30">
        <v>12890</v>
      </c>
      <c r="Q17" s="30">
        <v>9225</v>
      </c>
      <c r="R17" s="30">
        <v>157613</v>
      </c>
    </row>
    <row r="18" spans="3:18" hidden="1">
      <c r="D18" s="26" t="s">
        <v>69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</row>
    <row r="19" spans="3:18" hidden="1">
      <c r="D19" s="26" t="s">
        <v>77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</row>
    <row r="20" spans="3:18">
      <c r="D20" s="26" t="s">
        <v>67</v>
      </c>
      <c r="F20" s="30">
        <v>2633</v>
      </c>
      <c r="G20" s="30">
        <v>1674</v>
      </c>
      <c r="H20" s="30">
        <v>3090</v>
      </c>
      <c r="I20" s="30">
        <v>2631</v>
      </c>
      <c r="J20" s="30">
        <v>1674</v>
      </c>
      <c r="K20" s="30">
        <v>5676</v>
      </c>
      <c r="L20" s="30">
        <v>2626</v>
      </c>
      <c r="M20" s="30">
        <v>1674</v>
      </c>
      <c r="N20" s="30">
        <v>5676</v>
      </c>
      <c r="O20" s="30">
        <v>2626</v>
      </c>
      <c r="P20" s="30">
        <v>1214</v>
      </c>
      <c r="Q20" s="30">
        <v>5429</v>
      </c>
      <c r="R20" s="30">
        <v>36623</v>
      </c>
    </row>
    <row r="21" spans="3:18">
      <c r="D21" s="26" t="s">
        <v>99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3:18">
      <c r="D22" s="26" t="s">
        <v>102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3:18" hidden="1">
      <c r="D23" s="26" t="s">
        <v>41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3:18" hidden="1">
      <c r="D24" s="26" t="s">
        <v>70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3:18" hidden="1">
      <c r="D25" s="26" t="s">
        <v>90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</row>
    <row r="26" spans="3:18" hidden="1">
      <c r="D26" s="26" t="s">
        <v>37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</row>
    <row r="27" spans="3:18" hidden="1">
      <c r="D27" s="26" t="s">
        <v>91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</row>
    <row r="28" spans="3:18">
      <c r="D28" s="26" t="s">
        <v>38</v>
      </c>
      <c r="F28" s="30">
        <v>16</v>
      </c>
      <c r="G28" s="30">
        <v>0</v>
      </c>
      <c r="H28" s="30">
        <v>0</v>
      </c>
      <c r="I28" s="30">
        <v>45</v>
      </c>
      <c r="J28" s="30">
        <v>1</v>
      </c>
      <c r="K28" s="30">
        <v>0</v>
      </c>
      <c r="L28" s="30">
        <v>24</v>
      </c>
      <c r="M28" s="30">
        <v>30</v>
      </c>
      <c r="N28" s="30">
        <v>0</v>
      </c>
      <c r="O28" s="30">
        <v>36</v>
      </c>
      <c r="P28" s="30">
        <v>20</v>
      </c>
      <c r="Q28" s="30">
        <v>4923</v>
      </c>
      <c r="R28" s="30">
        <v>5095</v>
      </c>
    </row>
    <row r="29" spans="3:18" hidden="1">
      <c r="C29" s="26" t="s">
        <v>9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</row>
    <row r="30" spans="3:18" hidden="1">
      <c r="D30" s="26" t="s">
        <v>10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3:18" hidden="1">
      <c r="D31" s="26" t="s">
        <v>11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</row>
    <row r="32" spans="3:18" hidden="1">
      <c r="D32" s="26" t="s">
        <v>16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</row>
    <row r="33" spans="1:18" hidden="1">
      <c r="D33" s="26" t="s">
        <v>15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</row>
    <row r="34" spans="1:18"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>
      <c r="B35" s="26" t="s">
        <v>12</v>
      </c>
      <c r="F35" s="35">
        <v>21671</v>
      </c>
      <c r="G35" s="35">
        <v>7723</v>
      </c>
      <c r="H35" s="35">
        <v>11356</v>
      </c>
      <c r="I35" s="35">
        <v>6998</v>
      </c>
      <c r="J35" s="35">
        <v>1668</v>
      </c>
      <c r="K35" s="35">
        <v>3791</v>
      </c>
      <c r="L35" s="35">
        <v>21951</v>
      </c>
      <c r="M35" s="35">
        <v>7529</v>
      </c>
      <c r="N35" s="35">
        <v>9509</v>
      </c>
      <c r="O35" s="35">
        <v>7066</v>
      </c>
      <c r="P35" s="35">
        <v>1465</v>
      </c>
      <c r="Q35" s="35">
        <v>10857</v>
      </c>
      <c r="R35" s="35">
        <v>111584</v>
      </c>
    </row>
    <row r="36" spans="1:18">
      <c r="C36" s="26" t="s">
        <v>8</v>
      </c>
      <c r="F36" s="30">
        <v>21671</v>
      </c>
      <c r="G36" s="30">
        <v>7723</v>
      </c>
      <c r="H36" s="30">
        <v>11356</v>
      </c>
      <c r="I36" s="30">
        <v>6998</v>
      </c>
      <c r="J36" s="30">
        <v>1668</v>
      </c>
      <c r="K36" s="30">
        <v>3791</v>
      </c>
      <c r="L36" s="30">
        <v>21951</v>
      </c>
      <c r="M36" s="30">
        <v>7529</v>
      </c>
      <c r="N36" s="30">
        <v>9509</v>
      </c>
      <c r="O36" s="30">
        <v>7066</v>
      </c>
      <c r="P36" s="30">
        <v>1465</v>
      </c>
      <c r="Q36" s="30">
        <v>10857</v>
      </c>
      <c r="R36" s="30">
        <v>111584</v>
      </c>
    </row>
    <row r="37" spans="1:18">
      <c r="C37" s="26" t="s">
        <v>9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</row>
    <row r="38" spans="1:18" hidden="1">
      <c r="E38" s="26" t="s">
        <v>10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18" hidden="1">
      <c r="E39" s="26" t="s">
        <v>11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</row>
    <row r="40" spans="1:18" hidden="1">
      <c r="E40" s="26" t="s">
        <v>83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</row>
    <row r="41" spans="1:18" hidden="1">
      <c r="E41" s="26" t="s">
        <v>15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18">
      <c r="E42" s="26" t="s">
        <v>16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8" hidden="1">
      <c r="E43" s="26" t="s">
        <v>55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</row>
    <row r="44" spans="1:18" hidden="1">
      <c r="E44" s="26" t="s">
        <v>13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</row>
    <row r="45" spans="1:18" hidden="1">
      <c r="E45" s="26" t="s">
        <v>80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</row>
    <row r="46" spans="1:18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s="25" customFormat="1" ht="15">
      <c r="A47" s="25" t="s">
        <v>17</v>
      </c>
      <c r="F47" s="34">
        <v>84426</v>
      </c>
      <c r="G47" s="34">
        <v>39868</v>
      </c>
      <c r="H47" s="34">
        <v>38458</v>
      </c>
      <c r="I47" s="34">
        <v>22435</v>
      </c>
      <c r="J47" s="34">
        <v>21016</v>
      </c>
      <c r="K47" s="34">
        <v>6577</v>
      </c>
      <c r="L47" s="34">
        <v>31311</v>
      </c>
      <c r="M47" s="34">
        <v>46478</v>
      </c>
      <c r="N47" s="34">
        <v>44573</v>
      </c>
      <c r="O47" s="34">
        <v>20218</v>
      </c>
      <c r="P47" s="34">
        <v>20308</v>
      </c>
      <c r="Q47" s="34">
        <v>41307</v>
      </c>
      <c r="R47" s="34">
        <v>416975</v>
      </c>
    </row>
    <row r="48" spans="1:18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2:18">
      <c r="B49" s="26" t="s">
        <v>7</v>
      </c>
      <c r="F49" s="35">
        <f>SUM(F50:F51)</f>
        <v>82899</v>
      </c>
      <c r="G49" s="35">
        <f t="shared" ref="G49:R49" si="0">SUM(G50:G51)</f>
        <v>32237</v>
      </c>
      <c r="H49" s="35">
        <f t="shared" si="0"/>
        <v>31367</v>
      </c>
      <c r="I49" s="35">
        <f t="shared" si="0"/>
        <v>19856</v>
      </c>
      <c r="J49" s="35">
        <f t="shared" si="0"/>
        <v>14845</v>
      </c>
      <c r="K49" s="35">
        <f t="shared" si="0"/>
        <v>774</v>
      </c>
      <c r="L49" s="35">
        <f t="shared" si="0"/>
        <v>29882</v>
      </c>
      <c r="M49" s="35">
        <f t="shared" si="0"/>
        <v>38912</v>
      </c>
      <c r="N49" s="35">
        <f t="shared" si="0"/>
        <v>37731</v>
      </c>
      <c r="O49" s="35">
        <f t="shared" si="0"/>
        <v>17494</v>
      </c>
      <c r="P49" s="35">
        <f t="shared" si="0"/>
        <v>14643</v>
      </c>
      <c r="Q49" s="35">
        <f t="shared" si="0"/>
        <v>9761</v>
      </c>
      <c r="R49" s="35">
        <f t="shared" si="0"/>
        <v>330401</v>
      </c>
    </row>
    <row r="50" spans="2:18">
      <c r="B50" s="26" t="s">
        <v>0</v>
      </c>
      <c r="C50" s="26" t="s">
        <v>8</v>
      </c>
      <c r="F50" s="30">
        <v>82899</v>
      </c>
      <c r="G50" s="30">
        <v>32237</v>
      </c>
      <c r="H50" s="30">
        <v>31367</v>
      </c>
      <c r="I50" s="30">
        <v>19394</v>
      </c>
      <c r="J50" s="30">
        <v>14845</v>
      </c>
      <c r="K50" s="30">
        <v>774</v>
      </c>
      <c r="L50" s="30">
        <v>29669</v>
      </c>
      <c r="M50" s="30">
        <v>38676</v>
      </c>
      <c r="N50" s="30">
        <v>37731</v>
      </c>
      <c r="O50" s="30">
        <v>17198</v>
      </c>
      <c r="P50" s="30">
        <v>14504</v>
      </c>
      <c r="Q50" s="30">
        <v>9394</v>
      </c>
      <c r="R50" s="30">
        <v>328688</v>
      </c>
    </row>
    <row r="51" spans="2:18">
      <c r="C51" s="26" t="s">
        <v>104</v>
      </c>
      <c r="F51" s="30">
        <f>SUM(F52:F53)</f>
        <v>0</v>
      </c>
      <c r="G51" s="30">
        <f t="shared" ref="G51:R51" si="1">SUM(G52:G53)</f>
        <v>0</v>
      </c>
      <c r="H51" s="30">
        <f t="shared" si="1"/>
        <v>0</v>
      </c>
      <c r="I51" s="30">
        <f t="shared" si="1"/>
        <v>462</v>
      </c>
      <c r="J51" s="30">
        <f t="shared" si="1"/>
        <v>0</v>
      </c>
      <c r="K51" s="30">
        <f t="shared" si="1"/>
        <v>0</v>
      </c>
      <c r="L51" s="30">
        <f t="shared" si="1"/>
        <v>213</v>
      </c>
      <c r="M51" s="30">
        <f t="shared" si="1"/>
        <v>236</v>
      </c>
      <c r="N51" s="30">
        <f t="shared" si="1"/>
        <v>0</v>
      </c>
      <c r="O51" s="30">
        <f t="shared" si="1"/>
        <v>296</v>
      </c>
      <c r="P51" s="30">
        <f t="shared" si="1"/>
        <v>139</v>
      </c>
      <c r="Q51" s="30">
        <f t="shared" si="1"/>
        <v>367</v>
      </c>
      <c r="R51" s="30">
        <f t="shared" si="1"/>
        <v>1713</v>
      </c>
    </row>
    <row r="52" spans="2:18">
      <c r="D52" s="26" t="s">
        <v>102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f>SUM(F52:Q52)</f>
        <v>0</v>
      </c>
    </row>
    <row r="53" spans="2:18">
      <c r="D53" s="26" t="s">
        <v>124</v>
      </c>
      <c r="F53" s="30">
        <v>0</v>
      </c>
      <c r="G53" s="30">
        <v>0</v>
      </c>
      <c r="H53" s="30">
        <v>0</v>
      </c>
      <c r="I53" s="30">
        <v>462</v>
      </c>
      <c r="J53" s="30">
        <v>0</v>
      </c>
      <c r="K53" s="30">
        <v>0</v>
      </c>
      <c r="L53" s="30">
        <v>213</v>
      </c>
      <c r="M53" s="30">
        <v>236</v>
      </c>
      <c r="N53" s="30">
        <v>0</v>
      </c>
      <c r="O53" s="30">
        <v>296</v>
      </c>
      <c r="P53" s="30">
        <v>139</v>
      </c>
      <c r="Q53" s="30">
        <v>367</v>
      </c>
      <c r="R53" s="30">
        <f>SUM(F53:Q53)</f>
        <v>1713</v>
      </c>
    </row>
    <row r="54" spans="2:18"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2:18">
      <c r="B55" s="26" t="s">
        <v>12</v>
      </c>
      <c r="F55" s="35">
        <v>1527</v>
      </c>
      <c r="G55" s="35">
        <v>7631</v>
      </c>
      <c r="H55" s="35">
        <v>7091</v>
      </c>
      <c r="I55" s="35">
        <v>2579</v>
      </c>
      <c r="J55" s="35">
        <v>6171</v>
      </c>
      <c r="K55" s="35">
        <v>5803</v>
      </c>
      <c r="L55" s="35">
        <v>1429</v>
      </c>
      <c r="M55" s="35">
        <v>7566</v>
      </c>
      <c r="N55" s="35">
        <v>6842</v>
      </c>
      <c r="O55" s="35">
        <v>2724</v>
      </c>
      <c r="P55" s="35">
        <v>5665</v>
      </c>
      <c r="Q55" s="35">
        <v>31546</v>
      </c>
      <c r="R55" s="35">
        <v>86574</v>
      </c>
    </row>
    <row r="56" spans="2:18">
      <c r="C56" s="26" t="s">
        <v>8</v>
      </c>
      <c r="F56" s="30">
        <v>1525</v>
      </c>
      <c r="G56" s="30">
        <v>7631</v>
      </c>
      <c r="H56" s="30">
        <v>7091</v>
      </c>
      <c r="I56" s="30">
        <v>2579</v>
      </c>
      <c r="J56" s="30">
        <v>6171</v>
      </c>
      <c r="K56" s="30">
        <v>5803</v>
      </c>
      <c r="L56" s="30">
        <v>1429</v>
      </c>
      <c r="M56" s="30">
        <v>7566</v>
      </c>
      <c r="N56" s="30">
        <v>6842</v>
      </c>
      <c r="O56" s="30">
        <v>2724</v>
      </c>
      <c r="P56" s="30">
        <v>5665</v>
      </c>
      <c r="Q56" s="30">
        <v>31543</v>
      </c>
      <c r="R56" s="30">
        <v>86569</v>
      </c>
    </row>
    <row r="57" spans="2:18">
      <c r="C57" s="26" t="s">
        <v>92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</row>
    <row r="58" spans="2:18">
      <c r="C58" s="26" t="s">
        <v>9</v>
      </c>
      <c r="F58" s="35">
        <v>2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3</v>
      </c>
      <c r="R58" s="35">
        <v>5</v>
      </c>
    </row>
    <row r="59" spans="2:18">
      <c r="E59" s="26" t="s">
        <v>10</v>
      </c>
      <c r="F59" s="30">
        <v>2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2</v>
      </c>
    </row>
    <row r="60" spans="2:18" hidden="1">
      <c r="E60" s="26" t="s">
        <v>11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</row>
    <row r="61" spans="2:18" hidden="1">
      <c r="E61" s="26" t="s">
        <v>13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</row>
    <row r="62" spans="2:18" hidden="1">
      <c r="E62" s="26" t="s">
        <v>88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</row>
    <row r="63" spans="2:18" hidden="1">
      <c r="E63" s="26" t="s">
        <v>15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</row>
    <row r="64" spans="2:18">
      <c r="E64" s="26" t="s">
        <v>16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3</v>
      </c>
      <c r="R64" s="30">
        <v>3</v>
      </c>
    </row>
    <row r="65" spans="1:33" hidden="1">
      <c r="E65" s="26" t="s">
        <v>55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</row>
    <row r="66" spans="1:33" hidden="1">
      <c r="E66" s="26" t="s">
        <v>80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</row>
    <row r="67" spans="1:33" hidden="1">
      <c r="E67" s="26" t="s">
        <v>82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</row>
    <row r="68" spans="1:33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1:33" s="25" customFormat="1" ht="15">
      <c r="E69" s="36" t="s">
        <v>18</v>
      </c>
      <c r="F69" s="37">
        <v>134706</v>
      </c>
      <c r="G69" s="37">
        <v>60439</v>
      </c>
      <c r="H69" s="37">
        <v>66096</v>
      </c>
      <c r="I69" s="37">
        <v>38573</v>
      </c>
      <c r="J69" s="37">
        <v>37378</v>
      </c>
      <c r="K69" s="37">
        <v>25598</v>
      </c>
      <c r="L69" s="37">
        <v>82600</v>
      </c>
      <c r="M69" s="37">
        <v>66294</v>
      </c>
      <c r="N69" s="37">
        <v>68707</v>
      </c>
      <c r="O69" s="37">
        <v>41658</v>
      </c>
      <c r="P69" s="37">
        <v>35956</v>
      </c>
      <c r="Q69" s="37">
        <v>71769</v>
      </c>
      <c r="R69" s="37">
        <v>729774</v>
      </c>
      <c r="S69" s="36" t="s">
        <v>0</v>
      </c>
      <c r="T69" s="36" t="s">
        <v>0</v>
      </c>
      <c r="U69" s="36" t="s">
        <v>0</v>
      </c>
      <c r="V69" s="36" t="s">
        <v>0</v>
      </c>
      <c r="W69" s="36" t="s">
        <v>0</v>
      </c>
      <c r="X69" s="36" t="s">
        <v>0</v>
      </c>
      <c r="Y69" s="36" t="s">
        <v>0</v>
      </c>
      <c r="Z69" s="36" t="s">
        <v>0</v>
      </c>
      <c r="AA69" s="36" t="s">
        <v>0</v>
      </c>
      <c r="AB69" s="36" t="s">
        <v>0</v>
      </c>
      <c r="AC69" s="36" t="s">
        <v>0</v>
      </c>
      <c r="AD69" s="36" t="s">
        <v>0</v>
      </c>
      <c r="AE69" s="36" t="s">
        <v>0</v>
      </c>
      <c r="AF69" s="36" t="s">
        <v>0</v>
      </c>
      <c r="AG69" s="36" t="s">
        <v>0</v>
      </c>
    </row>
    <row r="70" spans="1:33" s="25" customFormat="1" ht="15">
      <c r="E70" s="36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</row>
    <row r="71" spans="1:33" s="25" customFormat="1" ht="15">
      <c r="E71" s="36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</row>
    <row r="72" spans="1:33" s="25" customFormat="1" ht="15">
      <c r="A72" s="41" t="s">
        <v>105</v>
      </c>
      <c r="E72" s="36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</row>
    <row r="73" spans="1:33" ht="15" thickBot="1">
      <c r="B73" s="38"/>
      <c r="C73" s="38"/>
      <c r="D73" s="38"/>
      <c r="E73" s="38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33" ht="15" thickTop="1">
      <c r="A74" s="41" t="s">
        <v>71</v>
      </c>
      <c r="B74" s="41"/>
      <c r="C74" s="41"/>
      <c r="D74" s="41"/>
      <c r="E74" s="41"/>
      <c r="F74" s="54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33">
      <c r="A75" s="41" t="s">
        <v>72</v>
      </c>
      <c r="B75" s="41"/>
      <c r="C75" s="41"/>
      <c r="D75" s="41"/>
      <c r="E75" s="41"/>
      <c r="F75" s="54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33">
      <c r="A76" s="26">
        <v>2008</v>
      </c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3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3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3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3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</sheetData>
  <mergeCells count="1">
    <mergeCell ref="A6:E6"/>
  </mergeCells>
  <printOptions horizontalCentered="1"/>
  <pageMargins left="0" right="0" top="1.2598425196850394" bottom="0" header="0.39370078740157483" footer="0"/>
  <pageSetup paperSize="9" scale="75" fitToHeight="0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G382"/>
  <sheetViews>
    <sheetView zoomScaleNormal="100" zoomScaleSheetLayoutView="85" workbookViewId="0">
      <pane xSplit="5" ySplit="6" topLeftCell="I7" activePane="bottomRight" state="frozen"/>
      <selection activeCell="E60" sqref="E60"/>
      <selection pane="topRight" activeCell="E60" sqref="E60"/>
      <selection pane="bottomLeft" activeCell="E60" sqref="E60"/>
      <selection pane="bottomRight" activeCell="N55" sqref="N55"/>
    </sheetView>
  </sheetViews>
  <sheetFormatPr defaultRowHeight="14.25"/>
  <cols>
    <col min="1" max="3" width="0.85546875" style="26" customWidth="1"/>
    <col min="4" max="4" width="1" style="26" customWidth="1"/>
    <col min="5" max="5" width="29" style="26" customWidth="1"/>
    <col min="6" max="6" width="8.7109375" style="26" customWidth="1"/>
    <col min="7" max="7" width="10" style="26" customWidth="1"/>
    <col min="8" max="17" width="8.7109375" style="26" customWidth="1"/>
    <col min="18" max="18" width="11.42578125" style="26" customWidth="1"/>
    <col min="19" max="28" width="8.7109375" style="26" customWidth="1"/>
    <col min="29" max="16384" width="9.140625" style="26"/>
  </cols>
  <sheetData>
    <row r="1" spans="1:18" ht="15">
      <c r="A1" s="25" t="s">
        <v>20</v>
      </c>
      <c r="B1" s="25"/>
      <c r="C1" s="25"/>
      <c r="D1" s="25"/>
      <c r="E1" s="25"/>
      <c r="F1" s="25"/>
      <c r="G1" s="25"/>
    </row>
    <row r="2" spans="1:18" ht="15">
      <c r="A2" s="25" t="s">
        <v>103</v>
      </c>
      <c r="B2" s="25"/>
      <c r="C2" s="25"/>
      <c r="D2" s="25"/>
      <c r="E2" s="25"/>
      <c r="F2" s="25"/>
      <c r="G2" s="25"/>
    </row>
    <row r="3" spans="1:18">
      <c r="A3" s="26" t="s">
        <v>3</v>
      </c>
    </row>
    <row r="5" spans="1:18" ht="15">
      <c r="A5" s="24" t="s">
        <v>117</v>
      </c>
    </row>
    <row r="6" spans="1:18" s="89" customFormat="1" ht="23.25" customHeight="1">
      <c r="A6" s="186" t="s">
        <v>4</v>
      </c>
      <c r="B6" s="187"/>
      <c r="C6" s="187"/>
      <c r="D6" s="187"/>
      <c r="E6" s="187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18">
      <c r="J7" s="26" t="s">
        <v>0</v>
      </c>
    </row>
    <row r="8" spans="1:18" s="25" customFormat="1" ht="15">
      <c r="A8" s="25" t="s">
        <v>78</v>
      </c>
      <c r="F8" s="34">
        <v>50280</v>
      </c>
      <c r="G8" s="34">
        <v>20571</v>
      </c>
      <c r="H8" s="34">
        <v>27638</v>
      </c>
      <c r="I8" s="34">
        <v>16138</v>
      </c>
      <c r="J8" s="34">
        <v>16362</v>
      </c>
      <c r="K8" s="34">
        <v>19021</v>
      </c>
      <c r="L8" s="34">
        <v>51289</v>
      </c>
      <c r="M8" s="34">
        <v>19816</v>
      </c>
      <c r="N8" s="34">
        <v>24134</v>
      </c>
      <c r="O8" s="34">
        <v>21440</v>
      </c>
      <c r="P8" s="34">
        <v>15648</v>
      </c>
      <c r="Q8" s="34">
        <v>30462</v>
      </c>
      <c r="R8" s="34">
        <v>312799</v>
      </c>
    </row>
    <row r="9" spans="1:18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26" t="s">
        <v>7</v>
      </c>
      <c r="F10" s="35">
        <v>28609</v>
      </c>
      <c r="G10" s="35">
        <v>12848</v>
      </c>
      <c r="H10" s="35">
        <v>16282</v>
      </c>
      <c r="I10" s="35">
        <v>9140</v>
      </c>
      <c r="J10" s="35">
        <v>14694</v>
      </c>
      <c r="K10" s="35">
        <v>15230</v>
      </c>
      <c r="L10" s="35">
        <v>29338</v>
      </c>
      <c r="M10" s="35">
        <v>12287</v>
      </c>
      <c r="N10" s="35">
        <v>14625</v>
      </c>
      <c r="O10" s="35">
        <v>14374</v>
      </c>
      <c r="P10" s="35">
        <v>14183</v>
      </c>
      <c r="Q10" s="35">
        <v>19605</v>
      </c>
      <c r="R10" s="35">
        <v>201215</v>
      </c>
    </row>
    <row r="11" spans="1:18" ht="16.5" customHeight="1">
      <c r="B11" s="26" t="s">
        <v>0</v>
      </c>
      <c r="C11" s="26" t="s">
        <v>8</v>
      </c>
      <c r="F11" s="35">
        <v>28609</v>
      </c>
      <c r="G11" s="35">
        <v>12848</v>
      </c>
      <c r="H11" s="35">
        <v>16282</v>
      </c>
      <c r="I11" s="35">
        <v>9140</v>
      </c>
      <c r="J11" s="35">
        <v>14694</v>
      </c>
      <c r="K11" s="35">
        <v>15230</v>
      </c>
      <c r="L11" s="35">
        <v>29338</v>
      </c>
      <c r="M11" s="35">
        <v>12287</v>
      </c>
      <c r="N11" s="35">
        <v>14625</v>
      </c>
      <c r="O11" s="35">
        <v>14374</v>
      </c>
      <c r="P11" s="35">
        <v>14183</v>
      </c>
      <c r="Q11" s="35">
        <v>19605</v>
      </c>
      <c r="R11" s="35">
        <v>201215</v>
      </c>
    </row>
    <row r="12" spans="1:18">
      <c r="D12" s="26" t="s">
        <v>34</v>
      </c>
      <c r="F12" s="30">
        <v>86</v>
      </c>
      <c r="G12" s="30">
        <v>210</v>
      </c>
      <c r="H12" s="30">
        <v>200</v>
      </c>
      <c r="I12" s="30">
        <v>126</v>
      </c>
      <c r="J12" s="30">
        <v>292</v>
      </c>
      <c r="K12" s="30">
        <v>107</v>
      </c>
      <c r="L12" s="30">
        <v>232</v>
      </c>
      <c r="M12" s="30">
        <v>112</v>
      </c>
      <c r="N12" s="30">
        <v>208</v>
      </c>
      <c r="O12" s="30">
        <v>221</v>
      </c>
      <c r="P12" s="30">
        <v>59</v>
      </c>
      <c r="Q12" s="30">
        <v>28</v>
      </c>
      <c r="R12" s="30">
        <v>1881</v>
      </c>
    </row>
    <row r="13" spans="1:18" hidden="1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</row>
    <row r="14" spans="1:18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</row>
    <row r="15" spans="1:18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</row>
    <row r="16" spans="1:18">
      <c r="D16" s="26" t="s">
        <v>35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3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3</v>
      </c>
    </row>
    <row r="17" spans="3:18">
      <c r="D17" s="26" t="s">
        <v>68</v>
      </c>
      <c r="F17" s="30">
        <v>25874</v>
      </c>
      <c r="G17" s="30">
        <v>10964</v>
      </c>
      <c r="H17" s="30">
        <v>12992</v>
      </c>
      <c r="I17" s="30">
        <v>6338</v>
      </c>
      <c r="J17" s="30">
        <v>12727</v>
      </c>
      <c r="K17" s="30">
        <v>9444</v>
      </c>
      <c r="L17" s="30">
        <v>26456</v>
      </c>
      <c r="M17" s="30">
        <v>10471</v>
      </c>
      <c r="N17" s="30">
        <v>8741</v>
      </c>
      <c r="O17" s="30">
        <v>11491</v>
      </c>
      <c r="P17" s="30">
        <v>12890</v>
      </c>
      <c r="Q17" s="30">
        <v>9225</v>
      </c>
      <c r="R17" s="30">
        <v>157613</v>
      </c>
    </row>
    <row r="18" spans="3:18" hidden="1">
      <c r="D18" s="26" t="s">
        <v>69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</row>
    <row r="19" spans="3:18" hidden="1">
      <c r="D19" s="26" t="s">
        <v>77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</row>
    <row r="20" spans="3:18">
      <c r="D20" s="26" t="s">
        <v>67</v>
      </c>
      <c r="F20" s="30">
        <v>2633</v>
      </c>
      <c r="G20" s="30">
        <v>1674</v>
      </c>
      <c r="H20" s="30">
        <v>3090</v>
      </c>
      <c r="I20" s="30">
        <v>2631</v>
      </c>
      <c r="J20" s="30">
        <v>1674</v>
      </c>
      <c r="K20" s="30">
        <v>5676</v>
      </c>
      <c r="L20" s="30">
        <v>2626</v>
      </c>
      <c r="M20" s="30">
        <v>1674</v>
      </c>
      <c r="N20" s="30">
        <v>5676</v>
      </c>
      <c r="O20" s="30">
        <v>2626</v>
      </c>
      <c r="P20" s="30">
        <v>1214</v>
      </c>
      <c r="Q20" s="30">
        <v>5429</v>
      </c>
      <c r="R20" s="30">
        <v>36623</v>
      </c>
    </row>
    <row r="21" spans="3:18">
      <c r="D21" s="26" t="s">
        <v>99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3:18">
      <c r="D22" s="26" t="s">
        <v>102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3:18" hidden="1">
      <c r="D23" s="26" t="s">
        <v>41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3:18" hidden="1">
      <c r="D24" s="26" t="s">
        <v>70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3:18" hidden="1">
      <c r="D25" s="26" t="s">
        <v>90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</row>
    <row r="26" spans="3:18" hidden="1">
      <c r="D26" s="26" t="s">
        <v>37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</row>
    <row r="27" spans="3:18" hidden="1">
      <c r="D27" s="26" t="s">
        <v>91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</row>
    <row r="28" spans="3:18">
      <c r="D28" s="26" t="s">
        <v>38</v>
      </c>
      <c r="F28" s="30">
        <v>16</v>
      </c>
      <c r="G28" s="30">
        <v>0</v>
      </c>
      <c r="H28" s="30">
        <v>0</v>
      </c>
      <c r="I28" s="30">
        <v>45</v>
      </c>
      <c r="J28" s="30">
        <v>1</v>
      </c>
      <c r="K28" s="30">
        <v>0</v>
      </c>
      <c r="L28" s="30">
        <v>24</v>
      </c>
      <c r="M28" s="30">
        <v>30</v>
      </c>
      <c r="N28" s="30">
        <v>0</v>
      </c>
      <c r="O28" s="30">
        <v>36</v>
      </c>
      <c r="P28" s="30">
        <v>20</v>
      </c>
      <c r="Q28" s="30">
        <v>4923</v>
      </c>
      <c r="R28" s="30">
        <v>5095</v>
      </c>
    </row>
    <row r="29" spans="3:18" hidden="1">
      <c r="C29" s="26" t="s">
        <v>9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</row>
    <row r="30" spans="3:18" hidden="1">
      <c r="D30" s="26" t="s">
        <v>10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3:18" hidden="1">
      <c r="D31" s="26" t="s">
        <v>11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</row>
    <row r="32" spans="3:18" hidden="1">
      <c r="D32" s="26" t="s">
        <v>16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</row>
    <row r="33" spans="1:18" hidden="1">
      <c r="D33" s="26" t="s">
        <v>15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</row>
    <row r="34" spans="1:18"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>
      <c r="B35" s="26" t="s">
        <v>12</v>
      </c>
      <c r="F35" s="35">
        <v>21671</v>
      </c>
      <c r="G35" s="35">
        <v>7723</v>
      </c>
      <c r="H35" s="35">
        <v>11356</v>
      </c>
      <c r="I35" s="35">
        <v>6998</v>
      </c>
      <c r="J35" s="35">
        <v>1668</v>
      </c>
      <c r="K35" s="35">
        <v>3791</v>
      </c>
      <c r="L35" s="35">
        <v>21951</v>
      </c>
      <c r="M35" s="35">
        <v>7529</v>
      </c>
      <c r="N35" s="35">
        <v>9509</v>
      </c>
      <c r="O35" s="35">
        <v>7066</v>
      </c>
      <c r="P35" s="35">
        <v>1465</v>
      </c>
      <c r="Q35" s="35">
        <v>10857</v>
      </c>
      <c r="R35" s="35">
        <v>111584</v>
      </c>
    </row>
    <row r="36" spans="1:18">
      <c r="C36" s="26" t="s">
        <v>8</v>
      </c>
      <c r="F36" s="30">
        <v>21671</v>
      </c>
      <c r="G36" s="30">
        <v>7723</v>
      </c>
      <c r="H36" s="30">
        <v>11356</v>
      </c>
      <c r="I36" s="30">
        <v>6998</v>
      </c>
      <c r="J36" s="30">
        <v>1668</v>
      </c>
      <c r="K36" s="30">
        <v>3791</v>
      </c>
      <c r="L36" s="30">
        <v>21951</v>
      </c>
      <c r="M36" s="30">
        <v>7529</v>
      </c>
      <c r="N36" s="30">
        <v>9509</v>
      </c>
      <c r="O36" s="30">
        <v>7066</v>
      </c>
      <c r="P36" s="30">
        <v>1465</v>
      </c>
      <c r="Q36" s="30">
        <v>10857</v>
      </c>
      <c r="R36" s="30">
        <v>111584</v>
      </c>
    </row>
    <row r="37" spans="1:18">
      <c r="C37" s="26" t="s">
        <v>9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</row>
    <row r="38" spans="1:18" hidden="1">
      <c r="E38" s="26" t="s">
        <v>10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18" hidden="1">
      <c r="E39" s="26" t="s">
        <v>11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</row>
    <row r="40" spans="1:18" hidden="1">
      <c r="E40" s="26" t="s">
        <v>83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</row>
    <row r="41" spans="1:18" hidden="1">
      <c r="E41" s="26" t="s">
        <v>15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18">
      <c r="E42" s="26" t="s">
        <v>16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8" hidden="1">
      <c r="E43" s="26" t="s">
        <v>55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</row>
    <row r="44" spans="1:18" hidden="1">
      <c r="E44" s="26" t="s">
        <v>13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</row>
    <row r="45" spans="1:18" hidden="1">
      <c r="E45" s="26" t="s">
        <v>80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</row>
    <row r="46" spans="1:18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s="25" customFormat="1" ht="15">
      <c r="A47" s="25" t="s">
        <v>17</v>
      </c>
      <c r="F47" s="34">
        <f t="shared" ref="F47:R47" si="0">SUM(F49+F55)</f>
        <v>6404</v>
      </c>
      <c r="G47" s="34">
        <f t="shared" si="0"/>
        <v>95993</v>
      </c>
      <c r="H47" s="34">
        <f t="shared" si="0"/>
        <v>7091</v>
      </c>
      <c r="I47" s="34">
        <f t="shared" si="0"/>
        <v>20685</v>
      </c>
      <c r="J47" s="34">
        <f t="shared" si="0"/>
        <v>6171</v>
      </c>
      <c r="K47" s="34">
        <f t="shared" si="0"/>
        <v>5803</v>
      </c>
      <c r="L47" s="34">
        <f t="shared" si="0"/>
        <v>4861</v>
      </c>
      <c r="M47" s="34">
        <f t="shared" si="0"/>
        <v>47849</v>
      </c>
      <c r="N47" s="34">
        <f t="shared" si="0"/>
        <v>46812</v>
      </c>
      <c r="O47" s="34">
        <f t="shared" si="0"/>
        <v>4193</v>
      </c>
      <c r="P47" s="34">
        <f t="shared" si="0"/>
        <v>8668</v>
      </c>
      <c r="Q47" s="34">
        <f t="shared" si="0"/>
        <v>31913</v>
      </c>
      <c r="R47" s="34">
        <f t="shared" si="0"/>
        <v>286443</v>
      </c>
    </row>
    <row r="48" spans="1:18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2:18">
      <c r="B49" s="26" t="s">
        <v>7</v>
      </c>
      <c r="F49" s="35">
        <f>SUM(F50:F51)</f>
        <v>4877</v>
      </c>
      <c r="G49" s="35">
        <f t="shared" ref="G49:R49" si="1">SUM(G50:G51)</f>
        <v>88362</v>
      </c>
      <c r="H49" s="35">
        <f t="shared" si="1"/>
        <v>0</v>
      </c>
      <c r="I49" s="35">
        <f t="shared" si="1"/>
        <v>18106</v>
      </c>
      <c r="J49" s="35">
        <f t="shared" si="1"/>
        <v>0</v>
      </c>
      <c r="K49" s="35">
        <f t="shared" si="1"/>
        <v>0</v>
      </c>
      <c r="L49" s="35">
        <f t="shared" si="1"/>
        <v>3432</v>
      </c>
      <c r="M49" s="35">
        <f t="shared" si="1"/>
        <v>40283</v>
      </c>
      <c r="N49" s="35">
        <f t="shared" si="1"/>
        <v>39970</v>
      </c>
      <c r="O49" s="35">
        <f t="shared" si="1"/>
        <v>1469</v>
      </c>
      <c r="P49" s="35">
        <f t="shared" si="1"/>
        <v>3003</v>
      </c>
      <c r="Q49" s="35">
        <f t="shared" si="1"/>
        <v>367</v>
      </c>
      <c r="R49" s="35">
        <f t="shared" si="1"/>
        <v>199869</v>
      </c>
    </row>
    <row r="50" spans="2:18">
      <c r="C50" s="26" t="s">
        <v>8</v>
      </c>
      <c r="F50" s="30">
        <v>4877</v>
      </c>
      <c r="G50" s="30">
        <v>88362</v>
      </c>
      <c r="H50" s="30">
        <v>0</v>
      </c>
      <c r="I50" s="30">
        <v>17644</v>
      </c>
      <c r="J50" s="30">
        <v>0</v>
      </c>
      <c r="K50" s="30">
        <v>0</v>
      </c>
      <c r="L50" s="30">
        <v>3219</v>
      </c>
      <c r="M50" s="30">
        <v>40047</v>
      </c>
      <c r="N50" s="30">
        <v>39970</v>
      </c>
      <c r="O50" s="30">
        <v>1173</v>
      </c>
      <c r="P50" s="30">
        <v>2864</v>
      </c>
      <c r="Q50" s="30">
        <v>0</v>
      </c>
      <c r="R50" s="30">
        <f t="shared" ref="R50" si="2">SUM(F50:Q50)</f>
        <v>198156</v>
      </c>
    </row>
    <row r="51" spans="2:18">
      <c r="C51" s="26" t="s">
        <v>104</v>
      </c>
      <c r="F51" s="35">
        <f>SUM(F52:F53)</f>
        <v>0</v>
      </c>
      <c r="G51" s="35">
        <f t="shared" ref="G51:R51" si="3">SUM(G52:G53)</f>
        <v>0</v>
      </c>
      <c r="H51" s="35">
        <f t="shared" si="3"/>
        <v>0</v>
      </c>
      <c r="I51" s="35">
        <f t="shared" si="3"/>
        <v>462</v>
      </c>
      <c r="J51" s="35">
        <f t="shared" si="3"/>
        <v>0</v>
      </c>
      <c r="K51" s="35">
        <f t="shared" si="3"/>
        <v>0</v>
      </c>
      <c r="L51" s="35">
        <f t="shared" si="3"/>
        <v>213</v>
      </c>
      <c r="M51" s="35">
        <f t="shared" si="3"/>
        <v>236</v>
      </c>
      <c r="N51" s="35">
        <f t="shared" si="3"/>
        <v>0</v>
      </c>
      <c r="O51" s="35">
        <f t="shared" si="3"/>
        <v>296</v>
      </c>
      <c r="P51" s="35">
        <f t="shared" si="3"/>
        <v>139</v>
      </c>
      <c r="Q51" s="35">
        <f>SUM(Q52:Q53)</f>
        <v>367</v>
      </c>
      <c r="R51" s="35">
        <f t="shared" si="3"/>
        <v>1713</v>
      </c>
    </row>
    <row r="52" spans="2:18">
      <c r="B52" s="26" t="s">
        <v>0</v>
      </c>
      <c r="D52" s="26" t="s">
        <v>127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f>SUM(F52:Q52)</f>
        <v>0</v>
      </c>
    </row>
    <row r="53" spans="2:18">
      <c r="D53" s="26" t="s">
        <v>124</v>
      </c>
      <c r="F53" s="30">
        <v>0</v>
      </c>
      <c r="G53" s="30">
        <v>0</v>
      </c>
      <c r="H53" s="30">
        <v>0</v>
      </c>
      <c r="I53" s="30">
        <v>462</v>
      </c>
      <c r="J53" s="30">
        <v>0</v>
      </c>
      <c r="K53" s="30">
        <v>0</v>
      </c>
      <c r="L53" s="30">
        <v>213</v>
      </c>
      <c r="M53" s="30">
        <v>236</v>
      </c>
      <c r="N53" s="30">
        <v>0</v>
      </c>
      <c r="O53" s="30">
        <v>296</v>
      </c>
      <c r="P53" s="30">
        <v>139</v>
      </c>
      <c r="Q53" s="30">
        <v>367</v>
      </c>
      <c r="R53" s="30">
        <f t="shared" ref="R53" si="4">SUM(F53:Q53)</f>
        <v>1713</v>
      </c>
    </row>
    <row r="54" spans="2:18"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2:18">
      <c r="B55" s="26" t="s">
        <v>12</v>
      </c>
      <c r="F55" s="35">
        <v>1527</v>
      </c>
      <c r="G55" s="35">
        <v>7631</v>
      </c>
      <c r="H55" s="35">
        <v>7091</v>
      </c>
      <c r="I55" s="35">
        <v>2579</v>
      </c>
      <c r="J55" s="35">
        <v>6171</v>
      </c>
      <c r="K55" s="35">
        <v>5803</v>
      </c>
      <c r="L55" s="35">
        <v>1429</v>
      </c>
      <c r="M55" s="35">
        <v>7566</v>
      </c>
      <c r="N55" s="35">
        <v>6842</v>
      </c>
      <c r="O55" s="35">
        <v>2724</v>
      </c>
      <c r="P55" s="35">
        <v>5665</v>
      </c>
      <c r="Q55" s="35">
        <v>31546</v>
      </c>
      <c r="R55" s="35">
        <v>86574</v>
      </c>
    </row>
    <row r="56" spans="2:18">
      <c r="C56" s="26" t="s">
        <v>8</v>
      </c>
      <c r="F56" s="30">
        <v>1525</v>
      </c>
      <c r="G56" s="30">
        <v>7631</v>
      </c>
      <c r="H56" s="30">
        <v>7091</v>
      </c>
      <c r="I56" s="30">
        <v>2579</v>
      </c>
      <c r="J56" s="30">
        <v>6171</v>
      </c>
      <c r="K56" s="30">
        <v>5803</v>
      </c>
      <c r="L56" s="30">
        <v>1429</v>
      </c>
      <c r="M56" s="30">
        <v>7566</v>
      </c>
      <c r="N56" s="30">
        <v>6842</v>
      </c>
      <c r="O56" s="30">
        <v>2724</v>
      </c>
      <c r="P56" s="30">
        <v>5665</v>
      </c>
      <c r="Q56" s="30">
        <v>31543</v>
      </c>
      <c r="R56" s="30">
        <v>86569</v>
      </c>
    </row>
    <row r="57" spans="2:18">
      <c r="C57" s="26" t="s">
        <v>92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</row>
    <row r="58" spans="2:18">
      <c r="C58" s="26" t="s">
        <v>9</v>
      </c>
      <c r="F58" s="35">
        <v>2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3</v>
      </c>
      <c r="R58" s="35">
        <v>5</v>
      </c>
    </row>
    <row r="59" spans="2:18">
      <c r="E59" s="26" t="s">
        <v>10</v>
      </c>
      <c r="F59" s="30">
        <v>2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2</v>
      </c>
    </row>
    <row r="60" spans="2:18" hidden="1">
      <c r="E60" s="26" t="s">
        <v>11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</row>
    <row r="61" spans="2:18" hidden="1">
      <c r="E61" s="26" t="s">
        <v>13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</row>
    <row r="62" spans="2:18" hidden="1">
      <c r="E62" s="26" t="s">
        <v>88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</row>
    <row r="63" spans="2:18" hidden="1">
      <c r="E63" s="26" t="s">
        <v>15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</row>
    <row r="64" spans="2:18">
      <c r="E64" s="26" t="s">
        <v>16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3</v>
      </c>
      <c r="R64" s="30">
        <v>3</v>
      </c>
    </row>
    <row r="65" spans="1:33" hidden="1">
      <c r="E65" s="26" t="s">
        <v>55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</row>
    <row r="66" spans="1:33" hidden="1">
      <c r="E66" s="26" t="s">
        <v>80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</row>
    <row r="67" spans="1:33" hidden="1">
      <c r="E67" s="26" t="s">
        <v>82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</row>
    <row r="68" spans="1:33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1:33" s="25" customFormat="1" ht="15">
      <c r="E69" s="36" t="s">
        <v>18</v>
      </c>
      <c r="F69" s="37">
        <f>SUM(F47+F8)</f>
        <v>56684</v>
      </c>
      <c r="G69" s="37">
        <f t="shared" ref="G69:R69" si="5">SUM(G47+G8)</f>
        <v>116564</v>
      </c>
      <c r="H69" s="37">
        <f t="shared" si="5"/>
        <v>34729</v>
      </c>
      <c r="I69" s="37">
        <f t="shared" si="5"/>
        <v>36823</v>
      </c>
      <c r="J69" s="37">
        <f t="shared" si="5"/>
        <v>22533</v>
      </c>
      <c r="K69" s="37">
        <f t="shared" si="5"/>
        <v>24824</v>
      </c>
      <c r="L69" s="37">
        <f t="shared" si="5"/>
        <v>56150</v>
      </c>
      <c r="M69" s="37">
        <f t="shared" si="5"/>
        <v>67665</v>
      </c>
      <c r="N69" s="37">
        <f t="shared" si="5"/>
        <v>70946</v>
      </c>
      <c r="O69" s="37">
        <f t="shared" si="5"/>
        <v>25633</v>
      </c>
      <c r="P69" s="37">
        <f t="shared" si="5"/>
        <v>24316</v>
      </c>
      <c r="Q69" s="37">
        <f t="shared" si="5"/>
        <v>62375</v>
      </c>
      <c r="R69" s="37">
        <f t="shared" si="5"/>
        <v>599242</v>
      </c>
      <c r="S69" s="36" t="s">
        <v>0</v>
      </c>
      <c r="T69" s="36" t="s">
        <v>0</v>
      </c>
      <c r="U69" s="36" t="s">
        <v>0</v>
      </c>
      <c r="V69" s="36" t="s">
        <v>0</v>
      </c>
      <c r="W69" s="36" t="s">
        <v>0</v>
      </c>
      <c r="X69" s="36" t="s">
        <v>0</v>
      </c>
      <c r="Y69" s="36" t="s">
        <v>0</v>
      </c>
      <c r="Z69" s="36" t="s">
        <v>0</v>
      </c>
      <c r="AA69" s="36" t="s">
        <v>0</v>
      </c>
      <c r="AB69" s="36" t="s">
        <v>0</v>
      </c>
      <c r="AC69" s="36" t="s">
        <v>0</v>
      </c>
      <c r="AD69" s="36" t="s">
        <v>0</v>
      </c>
      <c r="AE69" s="36" t="s">
        <v>0</v>
      </c>
      <c r="AF69" s="36" t="s">
        <v>0</v>
      </c>
      <c r="AG69" s="36" t="s">
        <v>0</v>
      </c>
    </row>
    <row r="70" spans="1:33" s="25" customFormat="1" ht="15">
      <c r="E70" s="36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</row>
    <row r="71" spans="1:33" s="25" customFormat="1" ht="15">
      <c r="E71" s="36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</row>
    <row r="72" spans="1:33" s="25" customFormat="1" ht="15">
      <c r="A72" s="41" t="s">
        <v>105</v>
      </c>
      <c r="E72" s="36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</row>
    <row r="73" spans="1:33" ht="15" thickBot="1">
      <c r="B73" s="38"/>
      <c r="C73" s="38"/>
      <c r="D73" s="38"/>
      <c r="E73" s="38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33" ht="15" thickTop="1">
      <c r="A74" s="41" t="s">
        <v>71</v>
      </c>
      <c r="B74" s="41"/>
      <c r="C74" s="41"/>
      <c r="D74" s="41"/>
      <c r="E74" s="41"/>
      <c r="F74" s="54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33">
      <c r="A75" s="41" t="s">
        <v>72</v>
      </c>
      <c r="B75" s="41"/>
      <c r="C75" s="41"/>
      <c r="D75" s="41"/>
      <c r="E75" s="41"/>
      <c r="F75" s="54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33">
      <c r="A76" s="26">
        <v>2008</v>
      </c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3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3">
      <c r="A78" s="26" t="s">
        <v>0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3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3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</sheetData>
  <mergeCells count="1">
    <mergeCell ref="A6:E6"/>
  </mergeCells>
  <printOptions horizontalCentered="1"/>
  <pageMargins left="0" right="0" top="1.2598425196850394" bottom="0" header="0.39370078740157483" footer="0"/>
  <pageSetup paperSize="9" scale="68" fitToHeight="0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E75D-3787-40D6-B626-4B7693EF88BC}">
  <dimension ref="B1:T390"/>
  <sheetViews>
    <sheetView zoomScaleNormal="100" workbookViewId="0">
      <pane xSplit="6" ySplit="5" topLeftCell="J6" activePane="bottomRight" state="frozen"/>
      <selection pane="topRight" activeCell="G1" sqref="G1"/>
      <selection pane="bottomLeft" activeCell="A7" sqref="A7"/>
      <selection pane="bottomRight" activeCell="K44" sqref="K44"/>
    </sheetView>
  </sheetViews>
  <sheetFormatPr defaultRowHeight="14.25"/>
  <cols>
    <col min="1" max="1" width="1" style="112" customWidth="1"/>
    <col min="2" max="5" width="2.140625" style="112" customWidth="1"/>
    <col min="6" max="6" width="29.140625" style="112" customWidth="1"/>
    <col min="7" max="7" width="8" style="112" customWidth="1"/>
    <col min="8" max="8" width="8.85546875" style="112" customWidth="1"/>
    <col min="9" max="9" width="9" style="112" customWidth="1"/>
    <col min="10" max="10" width="9.28515625" style="112" customWidth="1"/>
    <col min="11" max="11" width="8.7109375" style="112" customWidth="1"/>
    <col min="12" max="13" width="8.42578125" style="112" customWidth="1"/>
    <col min="14" max="15" width="8.85546875" style="112" customWidth="1"/>
    <col min="16" max="16" width="8.42578125" style="112" customWidth="1"/>
    <col min="17" max="17" width="9" style="112" customWidth="1"/>
    <col min="18" max="18" width="8.85546875" style="112" customWidth="1"/>
    <col min="19" max="19" width="10.140625" style="112" customWidth="1"/>
    <col min="20" max="20" width="10.42578125" style="112" bestFit="1" customWidth="1"/>
    <col min="21" max="252" width="9.140625" style="112"/>
    <col min="253" max="256" width="2.140625" style="112" customWidth="1"/>
    <col min="257" max="257" width="25.42578125" style="112" customWidth="1"/>
    <col min="258" max="258" width="8" style="112" bestFit="1" customWidth="1"/>
    <col min="259" max="508" width="9.140625" style="112"/>
    <col min="509" max="512" width="2.140625" style="112" customWidth="1"/>
    <col min="513" max="513" width="25.42578125" style="112" customWidth="1"/>
    <col min="514" max="514" width="8" style="112" bestFit="1" customWidth="1"/>
    <col min="515" max="764" width="9.140625" style="112"/>
    <col min="765" max="768" width="2.140625" style="112" customWidth="1"/>
    <col min="769" max="769" width="25.42578125" style="112" customWidth="1"/>
    <col min="770" max="770" width="8" style="112" bestFit="1" customWidth="1"/>
    <col min="771" max="1020" width="9.140625" style="112"/>
    <col min="1021" max="1024" width="2.140625" style="112" customWidth="1"/>
    <col min="1025" max="1025" width="25.42578125" style="112" customWidth="1"/>
    <col min="1026" max="1026" width="8" style="112" bestFit="1" customWidth="1"/>
    <col min="1027" max="1276" width="9.140625" style="112"/>
    <col min="1277" max="1280" width="2.140625" style="112" customWidth="1"/>
    <col min="1281" max="1281" width="25.42578125" style="112" customWidth="1"/>
    <col min="1282" max="1282" width="8" style="112" bestFit="1" customWidth="1"/>
    <col min="1283" max="1532" width="9.140625" style="112"/>
    <col min="1533" max="1536" width="2.140625" style="112" customWidth="1"/>
    <col min="1537" max="1537" width="25.42578125" style="112" customWidth="1"/>
    <col min="1538" max="1538" width="8" style="112" bestFit="1" customWidth="1"/>
    <col min="1539" max="1788" width="9.140625" style="112"/>
    <col min="1789" max="1792" width="2.140625" style="112" customWidth="1"/>
    <col min="1793" max="1793" width="25.42578125" style="112" customWidth="1"/>
    <col min="1794" max="1794" width="8" style="112" bestFit="1" customWidth="1"/>
    <col min="1795" max="2044" width="9.140625" style="112"/>
    <col min="2045" max="2048" width="2.140625" style="112" customWidth="1"/>
    <col min="2049" max="2049" width="25.42578125" style="112" customWidth="1"/>
    <col min="2050" max="2050" width="8" style="112" bestFit="1" customWidth="1"/>
    <col min="2051" max="2300" width="9.140625" style="112"/>
    <col min="2301" max="2304" width="2.140625" style="112" customWidth="1"/>
    <col min="2305" max="2305" width="25.42578125" style="112" customWidth="1"/>
    <col min="2306" max="2306" width="8" style="112" bestFit="1" customWidth="1"/>
    <col min="2307" max="2556" width="9.140625" style="112"/>
    <col min="2557" max="2560" width="2.140625" style="112" customWidth="1"/>
    <col min="2561" max="2561" width="25.42578125" style="112" customWidth="1"/>
    <col min="2562" max="2562" width="8" style="112" bestFit="1" customWidth="1"/>
    <col min="2563" max="2812" width="9.140625" style="112"/>
    <col min="2813" max="2816" width="2.140625" style="112" customWidth="1"/>
    <col min="2817" max="2817" width="25.42578125" style="112" customWidth="1"/>
    <col min="2818" max="2818" width="8" style="112" bestFit="1" customWidth="1"/>
    <col min="2819" max="3068" width="9.140625" style="112"/>
    <col min="3069" max="3072" width="2.140625" style="112" customWidth="1"/>
    <col min="3073" max="3073" width="25.42578125" style="112" customWidth="1"/>
    <col min="3074" max="3074" width="8" style="112" bestFit="1" customWidth="1"/>
    <col min="3075" max="3324" width="9.140625" style="112"/>
    <col min="3325" max="3328" width="2.140625" style="112" customWidth="1"/>
    <col min="3329" max="3329" width="25.42578125" style="112" customWidth="1"/>
    <col min="3330" max="3330" width="8" style="112" bestFit="1" customWidth="1"/>
    <col min="3331" max="3580" width="9.140625" style="112"/>
    <col min="3581" max="3584" width="2.140625" style="112" customWidth="1"/>
    <col min="3585" max="3585" width="25.42578125" style="112" customWidth="1"/>
    <col min="3586" max="3586" width="8" style="112" bestFit="1" customWidth="1"/>
    <col min="3587" max="3836" width="9.140625" style="112"/>
    <col min="3837" max="3840" width="2.140625" style="112" customWidth="1"/>
    <col min="3841" max="3841" width="25.42578125" style="112" customWidth="1"/>
    <col min="3842" max="3842" width="8" style="112" bestFit="1" customWidth="1"/>
    <col min="3843" max="4092" width="9.140625" style="112"/>
    <col min="4093" max="4096" width="2.140625" style="112" customWidth="1"/>
    <col min="4097" max="4097" width="25.42578125" style="112" customWidth="1"/>
    <col min="4098" max="4098" width="8" style="112" bestFit="1" customWidth="1"/>
    <col min="4099" max="4348" width="9.140625" style="112"/>
    <col min="4349" max="4352" width="2.140625" style="112" customWidth="1"/>
    <col min="4353" max="4353" width="25.42578125" style="112" customWidth="1"/>
    <col min="4354" max="4354" width="8" style="112" bestFit="1" customWidth="1"/>
    <col min="4355" max="4604" width="9.140625" style="112"/>
    <col min="4605" max="4608" width="2.140625" style="112" customWidth="1"/>
    <col min="4609" max="4609" width="25.42578125" style="112" customWidth="1"/>
    <col min="4610" max="4610" width="8" style="112" bestFit="1" customWidth="1"/>
    <col min="4611" max="4860" width="9.140625" style="112"/>
    <col min="4861" max="4864" width="2.140625" style="112" customWidth="1"/>
    <col min="4865" max="4865" width="25.42578125" style="112" customWidth="1"/>
    <col min="4866" max="4866" width="8" style="112" bestFit="1" customWidth="1"/>
    <col min="4867" max="5116" width="9.140625" style="112"/>
    <col min="5117" max="5120" width="2.140625" style="112" customWidth="1"/>
    <col min="5121" max="5121" width="25.42578125" style="112" customWidth="1"/>
    <col min="5122" max="5122" width="8" style="112" bestFit="1" customWidth="1"/>
    <col min="5123" max="5372" width="9.140625" style="112"/>
    <col min="5373" max="5376" width="2.140625" style="112" customWidth="1"/>
    <col min="5377" max="5377" width="25.42578125" style="112" customWidth="1"/>
    <col min="5378" max="5378" width="8" style="112" bestFit="1" customWidth="1"/>
    <col min="5379" max="5628" width="9.140625" style="112"/>
    <col min="5629" max="5632" width="2.140625" style="112" customWidth="1"/>
    <col min="5633" max="5633" width="25.42578125" style="112" customWidth="1"/>
    <col min="5634" max="5634" width="8" style="112" bestFit="1" customWidth="1"/>
    <col min="5635" max="5884" width="9.140625" style="112"/>
    <col min="5885" max="5888" width="2.140625" style="112" customWidth="1"/>
    <col min="5889" max="5889" width="25.42578125" style="112" customWidth="1"/>
    <col min="5890" max="5890" width="8" style="112" bestFit="1" customWidth="1"/>
    <col min="5891" max="6140" width="9.140625" style="112"/>
    <col min="6141" max="6144" width="2.140625" style="112" customWidth="1"/>
    <col min="6145" max="6145" width="25.42578125" style="112" customWidth="1"/>
    <col min="6146" max="6146" width="8" style="112" bestFit="1" customWidth="1"/>
    <col min="6147" max="6396" width="9.140625" style="112"/>
    <col min="6397" max="6400" width="2.140625" style="112" customWidth="1"/>
    <col min="6401" max="6401" width="25.42578125" style="112" customWidth="1"/>
    <col min="6402" max="6402" width="8" style="112" bestFit="1" customWidth="1"/>
    <col min="6403" max="6652" width="9.140625" style="112"/>
    <col min="6653" max="6656" width="2.140625" style="112" customWidth="1"/>
    <col min="6657" max="6657" width="25.42578125" style="112" customWidth="1"/>
    <col min="6658" max="6658" width="8" style="112" bestFit="1" customWidth="1"/>
    <col min="6659" max="6908" width="9.140625" style="112"/>
    <col min="6909" max="6912" width="2.140625" style="112" customWidth="1"/>
    <col min="6913" max="6913" width="25.42578125" style="112" customWidth="1"/>
    <col min="6914" max="6914" width="8" style="112" bestFit="1" customWidth="1"/>
    <col min="6915" max="7164" width="9.140625" style="112"/>
    <col min="7165" max="7168" width="2.140625" style="112" customWidth="1"/>
    <col min="7169" max="7169" width="25.42578125" style="112" customWidth="1"/>
    <col min="7170" max="7170" width="8" style="112" bestFit="1" customWidth="1"/>
    <col min="7171" max="7420" width="9.140625" style="112"/>
    <col min="7421" max="7424" width="2.140625" style="112" customWidth="1"/>
    <col min="7425" max="7425" width="25.42578125" style="112" customWidth="1"/>
    <col min="7426" max="7426" width="8" style="112" bestFit="1" customWidth="1"/>
    <col min="7427" max="7676" width="9.140625" style="112"/>
    <col min="7677" max="7680" width="2.140625" style="112" customWidth="1"/>
    <col min="7681" max="7681" width="25.42578125" style="112" customWidth="1"/>
    <col min="7682" max="7682" width="8" style="112" bestFit="1" customWidth="1"/>
    <col min="7683" max="7932" width="9.140625" style="112"/>
    <col min="7933" max="7936" width="2.140625" style="112" customWidth="1"/>
    <col min="7937" max="7937" width="25.42578125" style="112" customWidth="1"/>
    <col min="7938" max="7938" width="8" style="112" bestFit="1" customWidth="1"/>
    <col min="7939" max="8188" width="9.140625" style="112"/>
    <col min="8189" max="8192" width="2.140625" style="112" customWidth="1"/>
    <col min="8193" max="8193" width="25.42578125" style="112" customWidth="1"/>
    <col min="8194" max="8194" width="8" style="112" bestFit="1" customWidth="1"/>
    <col min="8195" max="8444" width="9.140625" style="112"/>
    <col min="8445" max="8448" width="2.140625" style="112" customWidth="1"/>
    <col min="8449" max="8449" width="25.42578125" style="112" customWidth="1"/>
    <col min="8450" max="8450" width="8" style="112" bestFit="1" customWidth="1"/>
    <col min="8451" max="8700" width="9.140625" style="112"/>
    <col min="8701" max="8704" width="2.140625" style="112" customWidth="1"/>
    <col min="8705" max="8705" width="25.42578125" style="112" customWidth="1"/>
    <col min="8706" max="8706" width="8" style="112" bestFit="1" customWidth="1"/>
    <col min="8707" max="8956" width="9.140625" style="112"/>
    <col min="8957" max="8960" width="2.140625" style="112" customWidth="1"/>
    <col min="8961" max="8961" width="25.42578125" style="112" customWidth="1"/>
    <col min="8962" max="8962" width="8" style="112" bestFit="1" customWidth="1"/>
    <col min="8963" max="9212" width="9.140625" style="112"/>
    <col min="9213" max="9216" width="2.140625" style="112" customWidth="1"/>
    <col min="9217" max="9217" width="25.42578125" style="112" customWidth="1"/>
    <col min="9218" max="9218" width="8" style="112" bestFit="1" customWidth="1"/>
    <col min="9219" max="9468" width="9.140625" style="112"/>
    <col min="9469" max="9472" width="2.140625" style="112" customWidth="1"/>
    <col min="9473" max="9473" width="25.42578125" style="112" customWidth="1"/>
    <col min="9474" max="9474" width="8" style="112" bestFit="1" customWidth="1"/>
    <col min="9475" max="9724" width="9.140625" style="112"/>
    <col min="9725" max="9728" width="2.140625" style="112" customWidth="1"/>
    <col min="9729" max="9729" width="25.42578125" style="112" customWidth="1"/>
    <col min="9730" max="9730" width="8" style="112" bestFit="1" customWidth="1"/>
    <col min="9731" max="9980" width="9.140625" style="112"/>
    <col min="9981" max="9984" width="2.140625" style="112" customWidth="1"/>
    <col min="9985" max="9985" width="25.42578125" style="112" customWidth="1"/>
    <col min="9986" max="9986" width="8" style="112" bestFit="1" customWidth="1"/>
    <col min="9987" max="10236" width="9.140625" style="112"/>
    <col min="10237" max="10240" width="2.140625" style="112" customWidth="1"/>
    <col min="10241" max="10241" width="25.42578125" style="112" customWidth="1"/>
    <col min="10242" max="10242" width="8" style="112" bestFit="1" customWidth="1"/>
    <col min="10243" max="10492" width="9.140625" style="112"/>
    <col min="10493" max="10496" width="2.140625" style="112" customWidth="1"/>
    <col min="10497" max="10497" width="25.42578125" style="112" customWidth="1"/>
    <col min="10498" max="10498" width="8" style="112" bestFit="1" customWidth="1"/>
    <col min="10499" max="10748" width="9.140625" style="112"/>
    <col min="10749" max="10752" width="2.140625" style="112" customWidth="1"/>
    <col min="10753" max="10753" width="25.42578125" style="112" customWidth="1"/>
    <col min="10754" max="10754" width="8" style="112" bestFit="1" customWidth="1"/>
    <col min="10755" max="11004" width="9.140625" style="112"/>
    <col min="11005" max="11008" width="2.140625" style="112" customWidth="1"/>
    <col min="11009" max="11009" width="25.42578125" style="112" customWidth="1"/>
    <col min="11010" max="11010" width="8" style="112" bestFit="1" customWidth="1"/>
    <col min="11011" max="11260" width="9.140625" style="112"/>
    <col min="11261" max="11264" width="2.140625" style="112" customWidth="1"/>
    <col min="11265" max="11265" width="25.42578125" style="112" customWidth="1"/>
    <col min="11266" max="11266" width="8" style="112" bestFit="1" customWidth="1"/>
    <col min="11267" max="11516" width="9.140625" style="112"/>
    <col min="11517" max="11520" width="2.140625" style="112" customWidth="1"/>
    <col min="11521" max="11521" width="25.42578125" style="112" customWidth="1"/>
    <col min="11522" max="11522" width="8" style="112" bestFit="1" customWidth="1"/>
    <col min="11523" max="11772" width="9.140625" style="112"/>
    <col min="11773" max="11776" width="2.140625" style="112" customWidth="1"/>
    <col min="11777" max="11777" width="25.42578125" style="112" customWidth="1"/>
    <col min="11778" max="11778" width="8" style="112" bestFit="1" customWidth="1"/>
    <col min="11779" max="12028" width="9.140625" style="112"/>
    <col min="12029" max="12032" width="2.140625" style="112" customWidth="1"/>
    <col min="12033" max="12033" width="25.42578125" style="112" customWidth="1"/>
    <col min="12034" max="12034" width="8" style="112" bestFit="1" customWidth="1"/>
    <col min="12035" max="12284" width="9.140625" style="112"/>
    <col min="12285" max="12288" width="2.140625" style="112" customWidth="1"/>
    <col min="12289" max="12289" width="25.42578125" style="112" customWidth="1"/>
    <col min="12290" max="12290" width="8" style="112" bestFit="1" customWidth="1"/>
    <col min="12291" max="12540" width="9.140625" style="112"/>
    <col min="12541" max="12544" width="2.140625" style="112" customWidth="1"/>
    <col min="12545" max="12545" width="25.42578125" style="112" customWidth="1"/>
    <col min="12546" max="12546" width="8" style="112" bestFit="1" customWidth="1"/>
    <col min="12547" max="12796" width="9.140625" style="112"/>
    <col min="12797" max="12800" width="2.140625" style="112" customWidth="1"/>
    <col min="12801" max="12801" width="25.42578125" style="112" customWidth="1"/>
    <col min="12802" max="12802" width="8" style="112" bestFit="1" customWidth="1"/>
    <col min="12803" max="13052" width="9.140625" style="112"/>
    <col min="13053" max="13056" width="2.140625" style="112" customWidth="1"/>
    <col min="13057" max="13057" width="25.42578125" style="112" customWidth="1"/>
    <col min="13058" max="13058" width="8" style="112" bestFit="1" customWidth="1"/>
    <col min="13059" max="13308" width="9.140625" style="112"/>
    <col min="13309" max="13312" width="2.140625" style="112" customWidth="1"/>
    <col min="13313" max="13313" width="25.42578125" style="112" customWidth="1"/>
    <col min="13314" max="13314" width="8" style="112" bestFit="1" customWidth="1"/>
    <col min="13315" max="13564" width="9.140625" style="112"/>
    <col min="13565" max="13568" width="2.140625" style="112" customWidth="1"/>
    <col min="13569" max="13569" width="25.42578125" style="112" customWidth="1"/>
    <col min="13570" max="13570" width="8" style="112" bestFit="1" customWidth="1"/>
    <col min="13571" max="13820" width="9.140625" style="112"/>
    <col min="13821" max="13824" width="2.140625" style="112" customWidth="1"/>
    <col min="13825" max="13825" width="25.42578125" style="112" customWidth="1"/>
    <col min="13826" max="13826" width="8" style="112" bestFit="1" customWidth="1"/>
    <col min="13827" max="14076" width="9.140625" style="112"/>
    <col min="14077" max="14080" width="2.140625" style="112" customWidth="1"/>
    <col min="14081" max="14081" width="25.42578125" style="112" customWidth="1"/>
    <col min="14082" max="14082" width="8" style="112" bestFit="1" customWidth="1"/>
    <col min="14083" max="14332" width="9.140625" style="112"/>
    <col min="14333" max="14336" width="2.140625" style="112" customWidth="1"/>
    <col min="14337" max="14337" width="25.42578125" style="112" customWidth="1"/>
    <col min="14338" max="14338" width="8" style="112" bestFit="1" customWidth="1"/>
    <col min="14339" max="14588" width="9.140625" style="112"/>
    <col min="14589" max="14592" width="2.140625" style="112" customWidth="1"/>
    <col min="14593" max="14593" width="25.42578125" style="112" customWidth="1"/>
    <col min="14594" max="14594" width="8" style="112" bestFit="1" customWidth="1"/>
    <col min="14595" max="14844" width="9.140625" style="112"/>
    <col min="14845" max="14848" width="2.140625" style="112" customWidth="1"/>
    <col min="14849" max="14849" width="25.42578125" style="112" customWidth="1"/>
    <col min="14850" max="14850" width="8" style="112" bestFit="1" customWidth="1"/>
    <col min="14851" max="15100" width="9.140625" style="112"/>
    <col min="15101" max="15104" width="2.140625" style="112" customWidth="1"/>
    <col min="15105" max="15105" width="25.42578125" style="112" customWidth="1"/>
    <col min="15106" max="15106" width="8" style="112" bestFit="1" customWidth="1"/>
    <col min="15107" max="15356" width="9.140625" style="112"/>
    <col min="15357" max="15360" width="2.140625" style="112" customWidth="1"/>
    <col min="15361" max="15361" width="25.42578125" style="112" customWidth="1"/>
    <col min="15362" max="15362" width="8" style="112" bestFit="1" customWidth="1"/>
    <col min="15363" max="15612" width="9.140625" style="112"/>
    <col min="15613" max="15616" width="2.140625" style="112" customWidth="1"/>
    <col min="15617" max="15617" width="25.42578125" style="112" customWidth="1"/>
    <col min="15618" max="15618" width="8" style="112" bestFit="1" customWidth="1"/>
    <col min="15619" max="15868" width="9.140625" style="112"/>
    <col min="15869" max="15872" width="2.140625" style="112" customWidth="1"/>
    <col min="15873" max="15873" width="25.42578125" style="112" customWidth="1"/>
    <col min="15874" max="15874" width="8" style="112" bestFit="1" customWidth="1"/>
    <col min="15875" max="16124" width="9.140625" style="112"/>
    <col min="16125" max="16128" width="2.140625" style="112" customWidth="1"/>
    <col min="16129" max="16129" width="25.42578125" style="112" customWidth="1"/>
    <col min="16130" max="16130" width="8" style="112" bestFit="1" customWidth="1"/>
    <col min="16131" max="16384" width="9.140625" style="112"/>
  </cols>
  <sheetData>
    <row r="1" spans="2:20" ht="15">
      <c r="B1" s="140" t="s">
        <v>20</v>
      </c>
      <c r="C1" s="140"/>
      <c r="D1" s="140"/>
      <c r="E1" s="140"/>
      <c r="F1" s="140"/>
      <c r="G1" s="140"/>
    </row>
    <row r="2" spans="2:20" ht="15">
      <c r="B2" s="116" t="s">
        <v>151</v>
      </c>
      <c r="C2" s="116"/>
      <c r="D2" s="116"/>
      <c r="E2" s="116"/>
      <c r="F2" s="116"/>
      <c r="G2" s="116"/>
    </row>
    <row r="3" spans="2:20" ht="15">
      <c r="B3" s="116" t="s">
        <v>110</v>
      </c>
      <c r="C3" s="116"/>
      <c r="D3" s="116"/>
      <c r="E3" s="116"/>
      <c r="F3" s="116"/>
      <c r="G3" s="116"/>
    </row>
    <row r="4" spans="2:20" ht="9.75" customHeight="1"/>
    <row r="5" spans="2:20" s="115" customFormat="1" ht="21" customHeight="1" thickBot="1">
      <c r="B5" s="165" t="s">
        <v>4</v>
      </c>
      <c r="C5" s="166"/>
      <c r="D5" s="166"/>
      <c r="E5" s="166"/>
      <c r="F5" s="166"/>
      <c r="G5" s="114" t="s">
        <v>22</v>
      </c>
      <c r="H5" s="114" t="s">
        <v>23</v>
      </c>
      <c r="I5" s="114" t="s">
        <v>24</v>
      </c>
      <c r="J5" s="114" t="s">
        <v>25</v>
      </c>
      <c r="K5" s="114" t="s">
        <v>26</v>
      </c>
      <c r="L5" s="114" t="s">
        <v>27</v>
      </c>
      <c r="M5" s="114" t="s">
        <v>28</v>
      </c>
      <c r="N5" s="114" t="s">
        <v>29</v>
      </c>
      <c r="O5" s="114" t="s">
        <v>138</v>
      </c>
      <c r="P5" s="114" t="s">
        <v>31</v>
      </c>
      <c r="Q5" s="114" t="s">
        <v>32</v>
      </c>
      <c r="R5" s="114" t="s">
        <v>33</v>
      </c>
      <c r="S5" s="114" t="s">
        <v>121</v>
      </c>
    </row>
    <row r="6" spans="2:20" ht="8.25" customHeight="1" thickTop="1"/>
    <row r="7" spans="2:20" ht="15">
      <c r="B7" s="116" t="s">
        <v>78</v>
      </c>
      <c r="C7" s="116"/>
      <c r="D7" s="116"/>
      <c r="E7" s="116"/>
      <c r="F7" s="116"/>
      <c r="G7" s="134">
        <v>46970</v>
      </c>
      <c r="H7" s="134">
        <v>34109</v>
      </c>
      <c r="I7" s="134">
        <v>60898</v>
      </c>
      <c r="J7" s="134">
        <v>46253</v>
      </c>
      <c r="K7" s="134">
        <v>41344</v>
      </c>
      <c r="L7" s="134">
        <v>52884</v>
      </c>
      <c r="M7" s="134">
        <v>63550</v>
      </c>
      <c r="N7" s="134">
        <v>42668</v>
      </c>
      <c r="O7" s="134">
        <v>71448</v>
      </c>
      <c r="P7" s="134">
        <v>58983</v>
      </c>
      <c r="Q7" s="134">
        <v>48548</v>
      </c>
      <c r="R7" s="134">
        <v>60678</v>
      </c>
      <c r="S7" s="134">
        <v>628333</v>
      </c>
      <c r="T7" s="120"/>
    </row>
    <row r="8" spans="2:20" ht="11.25" customHeight="1"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</row>
    <row r="9" spans="2:20" s="116" customFormat="1" ht="15">
      <c r="C9" s="116" t="s">
        <v>147</v>
      </c>
      <c r="G9" s="134">
        <v>26647</v>
      </c>
      <c r="H9" s="134">
        <v>21924</v>
      </c>
      <c r="I9" s="134">
        <v>46754</v>
      </c>
      <c r="J9" s="134">
        <v>27750</v>
      </c>
      <c r="K9" s="134">
        <v>29529</v>
      </c>
      <c r="L9" s="134">
        <v>40280</v>
      </c>
      <c r="M9" s="134">
        <v>39002</v>
      </c>
      <c r="N9" s="134">
        <v>29536</v>
      </c>
      <c r="O9" s="134">
        <v>55892</v>
      </c>
      <c r="P9" s="134">
        <v>39619</v>
      </c>
      <c r="Q9" s="134">
        <v>35257</v>
      </c>
      <c r="R9" s="134">
        <v>43552</v>
      </c>
      <c r="S9" s="134">
        <v>435742</v>
      </c>
      <c r="T9" s="155"/>
    </row>
    <row r="10" spans="2:20">
      <c r="C10" s="112" t="s">
        <v>0</v>
      </c>
      <c r="D10" s="112" t="s">
        <v>8</v>
      </c>
      <c r="G10" s="135">
        <v>26647</v>
      </c>
      <c r="H10" s="135">
        <v>21924</v>
      </c>
      <c r="I10" s="135">
        <v>46754</v>
      </c>
      <c r="J10" s="135">
        <v>27750</v>
      </c>
      <c r="K10" s="135">
        <v>29529</v>
      </c>
      <c r="L10" s="135">
        <v>40280</v>
      </c>
      <c r="M10" s="135">
        <v>39002</v>
      </c>
      <c r="N10" s="135">
        <v>29536</v>
      </c>
      <c r="O10" s="135">
        <v>55892</v>
      </c>
      <c r="P10" s="135">
        <v>39619</v>
      </c>
      <c r="Q10" s="135">
        <v>35257</v>
      </c>
      <c r="R10" s="135">
        <v>43552</v>
      </c>
      <c r="S10" s="135">
        <v>435742</v>
      </c>
      <c r="T10" s="120"/>
    </row>
    <row r="11" spans="2:20">
      <c r="E11" s="112" t="s">
        <v>34</v>
      </c>
      <c r="G11" s="120">
        <v>757</v>
      </c>
      <c r="H11" s="120">
        <v>1310</v>
      </c>
      <c r="I11" s="120">
        <v>1435</v>
      </c>
      <c r="J11" s="120">
        <v>901</v>
      </c>
      <c r="K11" s="120">
        <v>756</v>
      </c>
      <c r="L11" s="120">
        <v>1550</v>
      </c>
      <c r="M11" s="120">
        <v>1481</v>
      </c>
      <c r="N11" s="120">
        <v>2763</v>
      </c>
      <c r="O11" s="120">
        <v>1670</v>
      </c>
      <c r="P11" s="120">
        <v>1174</v>
      </c>
      <c r="Q11" s="120">
        <v>1478</v>
      </c>
      <c r="R11" s="120">
        <v>1891</v>
      </c>
      <c r="S11" s="120">
        <v>17166</v>
      </c>
    </row>
    <row r="12" spans="2:20" hidden="1">
      <c r="E12" s="112" t="s">
        <v>35</v>
      </c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</row>
    <row r="13" spans="2:20" hidden="1">
      <c r="E13" s="112" t="s">
        <v>36</v>
      </c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</row>
    <row r="14" spans="2:20" hidden="1">
      <c r="E14" s="112" t="s">
        <v>89</v>
      </c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</row>
    <row r="15" spans="2:20">
      <c r="E15" s="112" t="s">
        <v>68</v>
      </c>
      <c r="G15" s="162">
        <v>21865</v>
      </c>
      <c r="H15" s="120">
        <v>12723</v>
      </c>
      <c r="I15" s="120">
        <v>19671</v>
      </c>
      <c r="J15" s="120">
        <v>22815</v>
      </c>
      <c r="K15" s="120">
        <v>19880</v>
      </c>
      <c r="L15" s="120">
        <v>11412</v>
      </c>
      <c r="M15" s="120">
        <v>33482</v>
      </c>
      <c r="N15" s="120">
        <v>17850</v>
      </c>
      <c r="O15" s="120">
        <v>28602</v>
      </c>
      <c r="P15" s="120">
        <v>34364</v>
      </c>
      <c r="Q15" s="120">
        <v>26026</v>
      </c>
      <c r="R15" s="120">
        <v>14487</v>
      </c>
      <c r="S15" s="120">
        <v>263177</v>
      </c>
    </row>
    <row r="16" spans="2:20" hidden="1">
      <c r="E16" s="112" t="s">
        <v>77</v>
      </c>
      <c r="G16" s="120">
        <v>0</v>
      </c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>
        <v>0</v>
      </c>
    </row>
    <row r="17" spans="3:20">
      <c r="E17" s="112" t="s">
        <v>67</v>
      </c>
      <c r="G17" s="120">
        <v>3575</v>
      </c>
      <c r="H17" s="120">
        <v>7458</v>
      </c>
      <c r="I17" s="120">
        <v>25620</v>
      </c>
      <c r="J17" s="120">
        <v>3575</v>
      </c>
      <c r="K17" s="120">
        <v>8883</v>
      </c>
      <c r="L17" s="120">
        <v>25620</v>
      </c>
      <c r="M17" s="120">
        <v>3575</v>
      </c>
      <c r="N17" s="120">
        <v>8883</v>
      </c>
      <c r="O17" s="120">
        <v>25620</v>
      </c>
      <c r="P17" s="120">
        <v>3575</v>
      </c>
      <c r="Q17" s="120">
        <v>7734</v>
      </c>
      <c r="R17" s="120">
        <v>25620</v>
      </c>
      <c r="S17" s="120">
        <v>149738</v>
      </c>
    </row>
    <row r="18" spans="3:20" hidden="1">
      <c r="E18" s="112" t="s">
        <v>111</v>
      </c>
      <c r="G18" s="120">
        <v>0</v>
      </c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>
        <v>0</v>
      </c>
    </row>
    <row r="19" spans="3:20" hidden="1">
      <c r="E19" s="112" t="s">
        <v>102</v>
      </c>
      <c r="G19" s="120">
        <v>0</v>
      </c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>
        <v>0</v>
      </c>
    </row>
    <row r="20" spans="3:20" hidden="1">
      <c r="E20" s="112" t="s">
        <v>41</v>
      </c>
      <c r="G20" s="120">
        <v>0</v>
      </c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>
        <v>0</v>
      </c>
    </row>
    <row r="21" spans="3:20" hidden="1">
      <c r="E21" s="112" t="s">
        <v>70</v>
      </c>
      <c r="G21" s="120">
        <v>0</v>
      </c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>
        <v>0</v>
      </c>
    </row>
    <row r="22" spans="3:20" hidden="1">
      <c r="E22" s="112" t="s">
        <v>90</v>
      </c>
      <c r="G22" s="120">
        <v>0</v>
      </c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>
        <v>0</v>
      </c>
    </row>
    <row r="23" spans="3:20" hidden="1">
      <c r="E23" s="112" t="s">
        <v>37</v>
      </c>
      <c r="G23" s="120">
        <v>0</v>
      </c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>
        <v>0</v>
      </c>
    </row>
    <row r="24" spans="3:20" hidden="1">
      <c r="E24" s="112" t="s">
        <v>113</v>
      </c>
      <c r="G24" s="120">
        <v>0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>
        <v>0</v>
      </c>
    </row>
    <row r="25" spans="3:20">
      <c r="E25" s="112" t="s">
        <v>38</v>
      </c>
      <c r="G25" s="120">
        <v>450</v>
      </c>
      <c r="H25" s="120">
        <v>433</v>
      </c>
      <c r="I25" s="120">
        <v>28</v>
      </c>
      <c r="J25" s="120">
        <v>459</v>
      </c>
      <c r="K25" s="120">
        <v>10</v>
      </c>
      <c r="L25" s="120">
        <v>1698</v>
      </c>
      <c r="M25" s="120">
        <v>464</v>
      </c>
      <c r="N25" s="120">
        <v>40</v>
      </c>
      <c r="O25" s="120">
        <v>0</v>
      </c>
      <c r="P25" s="120">
        <v>506</v>
      </c>
      <c r="Q25" s="120">
        <v>19</v>
      </c>
      <c r="R25" s="120">
        <v>1554</v>
      </c>
      <c r="S25" s="120">
        <v>5661</v>
      </c>
    </row>
    <row r="26" spans="3:20">
      <c r="D26" s="112" t="s">
        <v>9</v>
      </c>
      <c r="G26" s="135">
        <v>0</v>
      </c>
      <c r="H26" s="135">
        <v>0</v>
      </c>
      <c r="I26" s="135">
        <v>0</v>
      </c>
      <c r="J26" s="135">
        <v>0</v>
      </c>
      <c r="K26" s="135">
        <v>0</v>
      </c>
      <c r="L26" s="135">
        <v>0</v>
      </c>
      <c r="M26" s="135">
        <v>0</v>
      </c>
      <c r="N26" s="135">
        <v>0</v>
      </c>
      <c r="O26" s="135">
        <v>0</v>
      </c>
      <c r="P26" s="135">
        <v>0</v>
      </c>
      <c r="Q26" s="135">
        <v>0</v>
      </c>
      <c r="R26" s="135">
        <v>0</v>
      </c>
      <c r="S26" s="135">
        <v>0</v>
      </c>
    </row>
    <row r="27" spans="3:20" hidden="1">
      <c r="E27" s="112" t="s">
        <v>10</v>
      </c>
      <c r="G27" s="120">
        <v>0</v>
      </c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</row>
    <row r="28" spans="3:20" hidden="1">
      <c r="E28" s="112" t="s">
        <v>11</v>
      </c>
      <c r="G28" s="120">
        <v>0</v>
      </c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</row>
    <row r="29" spans="3:20" hidden="1">
      <c r="E29" s="112" t="s">
        <v>16</v>
      </c>
      <c r="G29" s="120">
        <v>0</v>
      </c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</row>
    <row r="30" spans="3:20" hidden="1">
      <c r="E30" s="112" t="s">
        <v>15</v>
      </c>
      <c r="G30" s="120">
        <v>0</v>
      </c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</row>
    <row r="31" spans="3:20"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</row>
    <row r="32" spans="3:20" s="116" customFormat="1" ht="15">
      <c r="C32" s="116" t="s">
        <v>139</v>
      </c>
      <c r="G32" s="134">
        <v>20323</v>
      </c>
      <c r="H32" s="134">
        <v>12185</v>
      </c>
      <c r="I32" s="134">
        <v>14144</v>
      </c>
      <c r="J32" s="134">
        <v>18503</v>
      </c>
      <c r="K32" s="134">
        <v>11815</v>
      </c>
      <c r="L32" s="134">
        <v>12604</v>
      </c>
      <c r="M32" s="134">
        <v>24548</v>
      </c>
      <c r="N32" s="134">
        <v>13132</v>
      </c>
      <c r="O32" s="134">
        <v>15556</v>
      </c>
      <c r="P32" s="134">
        <v>19364</v>
      </c>
      <c r="Q32" s="134">
        <v>13291</v>
      </c>
      <c r="R32" s="134">
        <v>17126</v>
      </c>
      <c r="S32" s="134">
        <v>192591</v>
      </c>
      <c r="T32" s="155"/>
    </row>
    <row r="33" spans="2:19">
      <c r="D33" s="112" t="s">
        <v>8</v>
      </c>
      <c r="G33" s="120">
        <v>20323</v>
      </c>
      <c r="H33" s="120">
        <v>12185</v>
      </c>
      <c r="I33" s="120">
        <v>14144</v>
      </c>
      <c r="J33" s="120">
        <v>18503</v>
      </c>
      <c r="K33" s="120">
        <v>11815</v>
      </c>
      <c r="L33" s="120">
        <v>12604</v>
      </c>
      <c r="M33" s="120">
        <v>24548</v>
      </c>
      <c r="N33" s="120">
        <v>13132</v>
      </c>
      <c r="O33" s="120">
        <v>15556</v>
      </c>
      <c r="P33" s="120">
        <v>19364</v>
      </c>
      <c r="Q33" s="120">
        <v>13291</v>
      </c>
      <c r="R33" s="120">
        <v>17126</v>
      </c>
      <c r="S33" s="120">
        <v>192591</v>
      </c>
    </row>
    <row r="34" spans="2:19">
      <c r="D34" s="112" t="s">
        <v>9</v>
      </c>
      <c r="G34" s="135">
        <v>0</v>
      </c>
      <c r="H34" s="135">
        <v>0</v>
      </c>
      <c r="I34" s="135">
        <v>0</v>
      </c>
      <c r="J34" s="135">
        <v>0</v>
      </c>
      <c r="K34" s="135">
        <v>0</v>
      </c>
      <c r="L34" s="135">
        <v>0</v>
      </c>
      <c r="M34" s="135">
        <v>0</v>
      </c>
      <c r="N34" s="135">
        <v>0</v>
      </c>
      <c r="O34" s="135">
        <v>0</v>
      </c>
      <c r="P34" s="135">
        <v>0</v>
      </c>
      <c r="Q34" s="135">
        <v>0</v>
      </c>
      <c r="R34" s="135"/>
      <c r="S34" s="135">
        <v>0</v>
      </c>
    </row>
    <row r="35" spans="2:19" hidden="1">
      <c r="F35" s="112" t="s">
        <v>10</v>
      </c>
      <c r="G35" s="120">
        <v>0</v>
      </c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</row>
    <row r="36" spans="2:19" hidden="1">
      <c r="F36" s="112" t="s">
        <v>11</v>
      </c>
      <c r="G36" s="120">
        <v>0</v>
      </c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</row>
    <row r="37" spans="2:19" hidden="1">
      <c r="F37" s="112" t="s">
        <v>83</v>
      </c>
      <c r="G37" s="120">
        <v>0</v>
      </c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</row>
    <row r="38" spans="2:19" hidden="1">
      <c r="F38" s="112" t="s">
        <v>15</v>
      </c>
      <c r="G38" s="120">
        <v>0</v>
      </c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</row>
    <row r="39" spans="2:19" hidden="1">
      <c r="F39" s="112" t="s">
        <v>16</v>
      </c>
      <c r="G39" s="120">
        <v>0</v>
      </c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</row>
    <row r="40" spans="2:19" hidden="1">
      <c r="F40" s="112" t="s">
        <v>55</v>
      </c>
      <c r="G40" s="120">
        <v>0</v>
      </c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</row>
    <row r="41" spans="2:19" hidden="1">
      <c r="F41" s="112" t="s">
        <v>13</v>
      </c>
      <c r="G41" s="120">
        <v>0</v>
      </c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</row>
    <row r="42" spans="2:19" hidden="1">
      <c r="F42" s="112" t="s">
        <v>80</v>
      </c>
      <c r="G42" s="120">
        <v>0</v>
      </c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</row>
    <row r="43" spans="2:19"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</row>
    <row r="44" spans="2:19" ht="15">
      <c r="B44" s="116" t="s">
        <v>17</v>
      </c>
      <c r="C44" s="116"/>
      <c r="D44" s="116"/>
      <c r="E44" s="116"/>
      <c r="F44" s="116"/>
      <c r="G44" s="134">
        <v>861</v>
      </c>
      <c r="H44" s="134">
        <v>341605</v>
      </c>
      <c r="I44" s="134">
        <v>81273</v>
      </c>
      <c r="J44" s="134">
        <v>158510</v>
      </c>
      <c r="K44" s="134">
        <v>7703</v>
      </c>
      <c r="L44" s="134">
        <v>35517</v>
      </c>
      <c r="M44" s="134">
        <v>808</v>
      </c>
      <c r="N44" s="134">
        <v>146359</v>
      </c>
      <c r="O44" s="134">
        <v>167551</v>
      </c>
      <c r="P44" s="134">
        <v>18777</v>
      </c>
      <c r="Q44" s="134">
        <v>8126</v>
      </c>
      <c r="R44" s="134">
        <v>8188</v>
      </c>
      <c r="S44" s="134">
        <v>975278</v>
      </c>
    </row>
    <row r="45" spans="2:19" ht="11.25" customHeight="1"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</row>
    <row r="46" spans="2:19" s="116" customFormat="1" ht="15">
      <c r="C46" s="116" t="s">
        <v>148</v>
      </c>
      <c r="G46" s="134">
        <v>3</v>
      </c>
      <c r="H46" s="134">
        <v>303461</v>
      </c>
      <c r="I46" s="134">
        <v>73361</v>
      </c>
      <c r="J46" s="134">
        <v>153959</v>
      </c>
      <c r="K46" s="134">
        <v>2656</v>
      </c>
      <c r="L46" s="134">
        <v>27981</v>
      </c>
      <c r="M46" s="134">
        <v>79</v>
      </c>
      <c r="N46" s="134">
        <v>141618</v>
      </c>
      <c r="O46" s="134">
        <v>148883</v>
      </c>
      <c r="P46" s="134">
        <v>1942</v>
      </c>
      <c r="Q46" s="134">
        <v>96</v>
      </c>
      <c r="R46" s="134">
        <v>126</v>
      </c>
      <c r="S46" s="134">
        <v>854165</v>
      </c>
    </row>
    <row r="47" spans="2:19" s="116" customFormat="1" ht="15" hidden="1">
      <c r="C47" s="116" t="s">
        <v>0</v>
      </c>
      <c r="D47" s="116" t="s">
        <v>8</v>
      </c>
      <c r="G47" s="155">
        <v>0</v>
      </c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</row>
    <row r="48" spans="2:19">
      <c r="D48" s="112" t="s">
        <v>104</v>
      </c>
      <c r="G48" s="120">
        <v>3</v>
      </c>
      <c r="H48" s="120">
        <v>303461</v>
      </c>
      <c r="I48" s="120">
        <v>73361</v>
      </c>
      <c r="J48" s="120">
        <v>153959</v>
      </c>
      <c r="K48" s="120">
        <v>2656</v>
      </c>
      <c r="L48" s="120">
        <v>27981</v>
      </c>
      <c r="M48" s="120">
        <v>79</v>
      </c>
      <c r="N48" s="120">
        <v>141618</v>
      </c>
      <c r="O48" s="120">
        <v>148883</v>
      </c>
      <c r="P48" s="120">
        <v>1942</v>
      </c>
      <c r="Q48" s="120">
        <v>96</v>
      </c>
      <c r="R48" s="120">
        <v>126</v>
      </c>
      <c r="S48" s="120">
        <v>854165</v>
      </c>
    </row>
    <row r="49" spans="4:19">
      <c r="E49" s="112" t="s">
        <v>102</v>
      </c>
      <c r="G49" s="120">
        <v>0</v>
      </c>
      <c r="H49" s="120">
        <v>31672</v>
      </c>
      <c r="I49" s="120">
        <v>0</v>
      </c>
      <c r="J49" s="120">
        <v>0</v>
      </c>
      <c r="K49" s="120">
        <v>0</v>
      </c>
      <c r="L49" s="120">
        <v>0</v>
      </c>
      <c r="M49" s="120">
        <v>0</v>
      </c>
      <c r="N49" s="120">
        <v>0</v>
      </c>
      <c r="O49" s="120">
        <v>0</v>
      </c>
      <c r="P49" s="120">
        <v>0</v>
      </c>
      <c r="Q49" s="120">
        <v>0</v>
      </c>
      <c r="R49" s="120"/>
      <c r="S49" s="120">
        <v>31672</v>
      </c>
    </row>
    <row r="50" spans="4:19">
      <c r="E50" s="112" t="s">
        <v>135</v>
      </c>
      <c r="G50" s="163">
        <v>3</v>
      </c>
      <c r="H50" s="120">
        <v>271647</v>
      </c>
      <c r="I50" s="120">
        <v>73103</v>
      </c>
      <c r="J50" s="120">
        <v>153834</v>
      </c>
      <c r="K50" s="120">
        <v>2591</v>
      </c>
      <c r="L50" s="120">
        <v>27981</v>
      </c>
      <c r="M50" s="120">
        <v>0</v>
      </c>
      <c r="N50" s="120">
        <v>141423</v>
      </c>
      <c r="O50" s="120">
        <v>148883</v>
      </c>
      <c r="P50" s="120">
        <v>1728</v>
      </c>
      <c r="Q50" s="120">
        <v>0</v>
      </c>
      <c r="R50" s="120">
        <v>0</v>
      </c>
      <c r="S50" s="120">
        <v>821193</v>
      </c>
    </row>
    <row r="51" spans="4:19">
      <c r="E51" s="112" t="s">
        <v>124</v>
      </c>
      <c r="G51" s="120">
        <v>0</v>
      </c>
      <c r="H51" s="120">
        <v>142</v>
      </c>
      <c r="I51" s="120">
        <v>258</v>
      </c>
      <c r="J51" s="120">
        <v>125</v>
      </c>
      <c r="K51" s="120">
        <v>65</v>
      </c>
      <c r="L51" s="120">
        <v>0</v>
      </c>
      <c r="M51" s="120">
        <v>79</v>
      </c>
      <c r="N51" s="120">
        <v>195</v>
      </c>
      <c r="O51" s="120">
        <v>0</v>
      </c>
      <c r="P51" s="120">
        <v>214</v>
      </c>
      <c r="Q51" s="120">
        <v>96</v>
      </c>
      <c r="R51" s="120">
        <v>126</v>
      </c>
      <c r="S51" s="120">
        <v>1300</v>
      </c>
    </row>
    <row r="52" spans="4:19" hidden="1">
      <c r="E52" s="112" t="s">
        <v>141</v>
      </c>
      <c r="G52" s="120">
        <v>0</v>
      </c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>
        <v>0</v>
      </c>
    </row>
    <row r="53" spans="4:19">
      <c r="D53" s="112" t="s">
        <v>9</v>
      </c>
      <c r="G53" s="135">
        <v>0</v>
      </c>
      <c r="H53" s="135">
        <v>0</v>
      </c>
      <c r="I53" s="135">
        <v>0</v>
      </c>
      <c r="J53" s="135">
        <v>0</v>
      </c>
      <c r="K53" s="135">
        <v>0</v>
      </c>
      <c r="L53" s="135">
        <v>0</v>
      </c>
      <c r="M53" s="135">
        <v>0</v>
      </c>
      <c r="N53" s="135">
        <v>0</v>
      </c>
      <c r="O53" s="135">
        <v>0</v>
      </c>
      <c r="P53" s="135">
        <v>0</v>
      </c>
      <c r="Q53" s="135">
        <v>0</v>
      </c>
      <c r="R53" s="135">
        <v>0</v>
      </c>
      <c r="S53" s="135">
        <v>0</v>
      </c>
    </row>
    <row r="54" spans="4:19" hidden="1">
      <c r="E54" s="112" t="s">
        <v>142</v>
      </c>
      <c r="G54" s="120">
        <v>0</v>
      </c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</row>
    <row r="55" spans="4:19" hidden="1">
      <c r="E55" s="112" t="s">
        <v>143</v>
      </c>
      <c r="G55" s="120">
        <v>0</v>
      </c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</row>
    <row r="56" spans="4:19"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</row>
    <row r="57" spans="4:19" hidden="1"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</row>
    <row r="58" spans="4:19" hidden="1"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</row>
    <row r="59" spans="4:19" hidden="1">
      <c r="D59" s="112" t="s">
        <v>9</v>
      </c>
      <c r="G59" s="135">
        <v>0</v>
      </c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</row>
    <row r="60" spans="4:19" hidden="1">
      <c r="F60" s="112" t="s">
        <v>10</v>
      </c>
      <c r="G60" s="120">
        <v>0</v>
      </c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</row>
    <row r="61" spans="4:19" hidden="1">
      <c r="F61" s="112" t="s">
        <v>11</v>
      </c>
      <c r="G61" s="120">
        <v>0</v>
      </c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</row>
    <row r="62" spans="4:19" hidden="1">
      <c r="F62" s="112" t="s">
        <v>16</v>
      </c>
      <c r="G62" s="120">
        <v>0</v>
      </c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</row>
    <row r="63" spans="4:19" hidden="1">
      <c r="F63" s="112" t="s">
        <v>39</v>
      </c>
      <c r="G63" s="120">
        <v>0</v>
      </c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</row>
    <row r="64" spans="4:19" hidden="1"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</row>
    <row r="65" spans="2:19" s="116" customFormat="1" ht="15">
      <c r="C65" s="116" t="s">
        <v>139</v>
      </c>
      <c r="G65" s="134">
        <v>858</v>
      </c>
      <c r="H65" s="134">
        <v>38144</v>
      </c>
      <c r="I65" s="134">
        <v>7912</v>
      </c>
      <c r="J65" s="134">
        <v>4551</v>
      </c>
      <c r="K65" s="134">
        <v>5047</v>
      </c>
      <c r="L65" s="134">
        <v>7536</v>
      </c>
      <c r="M65" s="134">
        <v>729</v>
      </c>
      <c r="N65" s="134">
        <v>4741</v>
      </c>
      <c r="O65" s="134">
        <v>18668</v>
      </c>
      <c r="P65" s="134">
        <v>16835</v>
      </c>
      <c r="Q65" s="134">
        <v>8030</v>
      </c>
      <c r="R65" s="134">
        <v>8062</v>
      </c>
      <c r="S65" s="134">
        <v>121113</v>
      </c>
    </row>
    <row r="66" spans="2:19">
      <c r="D66" s="112" t="s">
        <v>8</v>
      </c>
      <c r="G66" s="120">
        <v>858</v>
      </c>
      <c r="H66" s="120">
        <v>38144</v>
      </c>
      <c r="I66" s="120">
        <v>7912</v>
      </c>
      <c r="J66" s="120">
        <v>4551</v>
      </c>
      <c r="K66" s="120">
        <v>5047</v>
      </c>
      <c r="L66" s="120">
        <v>7536</v>
      </c>
      <c r="M66" s="120">
        <v>729</v>
      </c>
      <c r="N66" s="120">
        <v>4741</v>
      </c>
      <c r="O66" s="120">
        <v>18668</v>
      </c>
      <c r="P66" s="120">
        <v>16835</v>
      </c>
      <c r="Q66" s="120">
        <v>8030</v>
      </c>
      <c r="R66" s="120">
        <v>8062</v>
      </c>
      <c r="S66" s="120">
        <v>121113</v>
      </c>
    </row>
    <row r="67" spans="2:19" hidden="1">
      <c r="D67" s="112" t="s">
        <v>92</v>
      </c>
      <c r="G67" s="120">
        <v>0</v>
      </c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</row>
    <row r="68" spans="2:19" hidden="1">
      <c r="D68" s="112" t="s">
        <v>9</v>
      </c>
      <c r="G68" s="120">
        <v>0</v>
      </c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</row>
    <row r="69" spans="2:19" hidden="1">
      <c r="F69" s="112" t="s">
        <v>10</v>
      </c>
      <c r="G69" s="120">
        <v>0</v>
      </c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</row>
    <row r="70" spans="2:19" hidden="1">
      <c r="F70" s="112" t="s">
        <v>11</v>
      </c>
      <c r="G70" s="120">
        <v>0</v>
      </c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</row>
    <row r="71" spans="2:19" hidden="1">
      <c r="F71" s="112" t="s">
        <v>13</v>
      </c>
      <c r="G71" s="120">
        <v>0</v>
      </c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</row>
    <row r="72" spans="2:19" hidden="1">
      <c r="F72" s="112" t="s">
        <v>88</v>
      </c>
      <c r="G72" s="120">
        <v>0</v>
      </c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</row>
    <row r="73" spans="2:19" hidden="1">
      <c r="F73" s="112" t="s">
        <v>15</v>
      </c>
      <c r="G73" s="120">
        <v>0</v>
      </c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</row>
    <row r="74" spans="2:19" hidden="1">
      <c r="F74" s="112" t="s">
        <v>16</v>
      </c>
      <c r="G74" s="120">
        <v>0</v>
      </c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</row>
    <row r="75" spans="2:19" hidden="1">
      <c r="F75" s="112" t="s">
        <v>55</v>
      </c>
      <c r="G75" s="120">
        <v>0</v>
      </c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</row>
    <row r="76" spans="2:19" hidden="1">
      <c r="F76" s="112" t="s">
        <v>80</v>
      </c>
      <c r="G76" s="120">
        <v>0</v>
      </c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</row>
    <row r="77" spans="2:19" hidden="1">
      <c r="F77" s="112" t="s">
        <v>82</v>
      </c>
      <c r="G77" s="120">
        <v>0</v>
      </c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</row>
    <row r="78" spans="2:19"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</row>
    <row r="79" spans="2:19" ht="15">
      <c r="B79" s="116"/>
      <c r="C79" s="116"/>
      <c r="D79" s="116"/>
      <c r="E79" s="116"/>
      <c r="F79" s="122" t="s">
        <v>18</v>
      </c>
      <c r="G79" s="124">
        <v>47831</v>
      </c>
      <c r="H79" s="124">
        <v>375714</v>
      </c>
      <c r="I79" s="124">
        <v>142171</v>
      </c>
      <c r="J79" s="124">
        <v>204763</v>
      </c>
      <c r="K79" s="124">
        <v>49047</v>
      </c>
      <c r="L79" s="124">
        <v>88401</v>
      </c>
      <c r="M79" s="124">
        <v>64358</v>
      </c>
      <c r="N79" s="124">
        <v>189027</v>
      </c>
      <c r="O79" s="124">
        <v>238999</v>
      </c>
      <c r="P79" s="124">
        <v>77760</v>
      </c>
      <c r="Q79" s="124">
        <v>56674</v>
      </c>
      <c r="R79" s="124">
        <v>68866</v>
      </c>
      <c r="S79" s="124">
        <v>1603611</v>
      </c>
    </row>
    <row r="80" spans="2:19" ht="15">
      <c r="B80" s="116"/>
      <c r="C80" s="116"/>
      <c r="D80" s="116"/>
      <c r="E80" s="116"/>
      <c r="F80" s="122"/>
      <c r="G80" s="124"/>
    </row>
    <row r="81" spans="2:18" ht="15" thickBot="1">
      <c r="B81" s="125"/>
      <c r="C81" s="125"/>
      <c r="D81" s="125"/>
      <c r="E81" s="125"/>
      <c r="F81" s="125"/>
      <c r="G81" s="120"/>
    </row>
    <row r="82" spans="2:18" s="151" customFormat="1" ht="13.5" thickTop="1">
      <c r="B82" s="150" t="s">
        <v>115</v>
      </c>
      <c r="G82" s="152"/>
      <c r="K82" s="151" t="s">
        <v>65</v>
      </c>
    </row>
    <row r="83" spans="2:18" s="151" customFormat="1" ht="12.75" customHeight="1">
      <c r="B83" s="147"/>
      <c r="C83" s="164" t="s">
        <v>136</v>
      </c>
      <c r="D83" s="169" t="s">
        <v>149</v>
      </c>
      <c r="E83" s="169"/>
      <c r="F83" s="169"/>
      <c r="G83" s="169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</row>
    <row r="84" spans="2:18" s="151" customFormat="1" ht="12.75">
      <c r="C84" s="153"/>
      <c r="D84" s="169"/>
      <c r="E84" s="169"/>
      <c r="F84" s="169"/>
      <c r="G84" s="169"/>
    </row>
    <row r="85" spans="2:18" s="151" customFormat="1" ht="20.25" customHeight="1">
      <c r="C85" s="153"/>
      <c r="D85" s="169"/>
      <c r="E85" s="169"/>
      <c r="F85" s="169"/>
      <c r="G85" s="169"/>
    </row>
    <row r="86" spans="2:18" s="151" customFormat="1" ht="12.75">
      <c r="C86" s="147" t="s">
        <v>105</v>
      </c>
      <c r="D86" s="146"/>
      <c r="E86" s="146"/>
      <c r="F86" s="146"/>
      <c r="G86" s="146"/>
    </row>
    <row r="87" spans="2:18" s="151" customFormat="1" ht="12.75">
      <c r="G87" s="152"/>
    </row>
    <row r="88" spans="2:18" s="151" customFormat="1" ht="12.75">
      <c r="B88" s="147" t="s">
        <v>71</v>
      </c>
      <c r="C88" s="147"/>
      <c r="D88" s="147"/>
      <c r="E88" s="147"/>
      <c r="F88" s="147"/>
      <c r="G88" s="148"/>
    </row>
    <row r="89" spans="2:18" s="151" customFormat="1" ht="12.75">
      <c r="B89" s="147" t="s">
        <v>72</v>
      </c>
      <c r="C89" s="147"/>
      <c r="D89" s="147"/>
      <c r="E89" s="147"/>
      <c r="F89" s="147"/>
      <c r="G89" s="148"/>
    </row>
    <row r="90" spans="2:18">
      <c r="B90" s="170"/>
      <c r="C90" s="171"/>
      <c r="D90" s="171"/>
      <c r="E90" s="171"/>
      <c r="F90" s="171"/>
      <c r="G90" s="120"/>
    </row>
    <row r="91" spans="2:18">
      <c r="G91" s="120"/>
    </row>
    <row r="92" spans="2:18">
      <c r="G92" s="120"/>
    </row>
    <row r="93" spans="2:18">
      <c r="G93" s="120"/>
    </row>
    <row r="94" spans="2:18">
      <c r="G94" s="120"/>
    </row>
    <row r="95" spans="2:18">
      <c r="G95" s="120"/>
    </row>
    <row r="96" spans="2:18">
      <c r="G96" s="120"/>
    </row>
    <row r="97" spans="7:7">
      <c r="G97" s="120"/>
    </row>
    <row r="98" spans="7:7">
      <c r="G98" s="120"/>
    </row>
    <row r="99" spans="7:7">
      <c r="G99" s="120"/>
    </row>
    <row r="100" spans="7:7">
      <c r="G100" s="120"/>
    </row>
    <row r="101" spans="7:7">
      <c r="G101" s="120"/>
    </row>
    <row r="102" spans="7:7">
      <c r="G102" s="120"/>
    </row>
    <row r="103" spans="7:7">
      <c r="G103" s="120"/>
    </row>
    <row r="104" spans="7:7">
      <c r="G104" s="120"/>
    </row>
    <row r="105" spans="7:7">
      <c r="G105" s="120"/>
    </row>
    <row r="106" spans="7:7">
      <c r="G106" s="120"/>
    </row>
    <row r="107" spans="7:7">
      <c r="G107" s="120"/>
    </row>
    <row r="108" spans="7:7">
      <c r="G108" s="120"/>
    </row>
    <row r="109" spans="7:7">
      <c r="G109" s="120"/>
    </row>
    <row r="110" spans="7:7">
      <c r="G110" s="120"/>
    </row>
    <row r="111" spans="7:7">
      <c r="G111" s="120"/>
    </row>
    <row r="112" spans="7:7">
      <c r="G112" s="120"/>
    </row>
    <row r="113" spans="7:7">
      <c r="G113" s="120"/>
    </row>
    <row r="114" spans="7:7">
      <c r="G114" s="120"/>
    </row>
    <row r="115" spans="7:7">
      <c r="G115" s="120"/>
    </row>
    <row r="116" spans="7:7">
      <c r="G116" s="120"/>
    </row>
    <row r="117" spans="7:7">
      <c r="G117" s="120"/>
    </row>
    <row r="118" spans="7:7">
      <c r="G118" s="120"/>
    </row>
    <row r="119" spans="7:7">
      <c r="G119" s="120"/>
    </row>
    <row r="120" spans="7:7">
      <c r="G120" s="120"/>
    </row>
    <row r="121" spans="7:7">
      <c r="G121" s="120"/>
    </row>
    <row r="122" spans="7:7">
      <c r="G122" s="120"/>
    </row>
    <row r="123" spans="7:7">
      <c r="G123" s="120"/>
    </row>
    <row r="124" spans="7:7">
      <c r="G124" s="120"/>
    </row>
    <row r="125" spans="7:7">
      <c r="G125" s="120"/>
    </row>
    <row r="126" spans="7:7">
      <c r="G126" s="120"/>
    </row>
    <row r="127" spans="7:7">
      <c r="G127" s="120"/>
    </row>
    <row r="128" spans="7:7">
      <c r="G128" s="120"/>
    </row>
    <row r="129" spans="7:7">
      <c r="G129" s="120"/>
    </row>
    <row r="130" spans="7:7">
      <c r="G130" s="120"/>
    </row>
    <row r="131" spans="7:7">
      <c r="G131" s="120"/>
    </row>
    <row r="132" spans="7:7">
      <c r="G132" s="120"/>
    </row>
    <row r="133" spans="7:7">
      <c r="G133" s="120"/>
    </row>
    <row r="134" spans="7:7">
      <c r="G134" s="120"/>
    </row>
    <row r="135" spans="7:7">
      <c r="G135" s="120"/>
    </row>
    <row r="136" spans="7:7">
      <c r="G136" s="120"/>
    </row>
    <row r="137" spans="7:7">
      <c r="G137" s="120"/>
    </row>
    <row r="138" spans="7:7">
      <c r="G138" s="120"/>
    </row>
    <row r="139" spans="7:7">
      <c r="G139" s="120"/>
    </row>
    <row r="140" spans="7:7">
      <c r="G140" s="120"/>
    </row>
    <row r="141" spans="7:7">
      <c r="G141" s="120"/>
    </row>
    <row r="142" spans="7:7">
      <c r="G142" s="120"/>
    </row>
    <row r="143" spans="7:7">
      <c r="G143" s="120"/>
    </row>
    <row r="144" spans="7:7">
      <c r="G144" s="120"/>
    </row>
    <row r="145" spans="7:7">
      <c r="G145" s="120"/>
    </row>
    <row r="146" spans="7:7">
      <c r="G146" s="120"/>
    </row>
    <row r="147" spans="7:7">
      <c r="G147" s="120"/>
    </row>
    <row r="148" spans="7:7">
      <c r="G148" s="120"/>
    </row>
    <row r="149" spans="7:7">
      <c r="G149" s="120"/>
    </row>
    <row r="150" spans="7:7">
      <c r="G150" s="120"/>
    </row>
    <row r="151" spans="7:7">
      <c r="G151" s="120"/>
    </row>
    <row r="152" spans="7:7">
      <c r="G152" s="120"/>
    </row>
    <row r="153" spans="7:7">
      <c r="G153" s="120"/>
    </row>
    <row r="154" spans="7:7">
      <c r="G154" s="120"/>
    </row>
    <row r="155" spans="7:7">
      <c r="G155" s="120"/>
    </row>
    <row r="156" spans="7:7">
      <c r="G156" s="120"/>
    </row>
    <row r="157" spans="7:7">
      <c r="G157" s="120"/>
    </row>
    <row r="158" spans="7:7">
      <c r="G158" s="120"/>
    </row>
    <row r="159" spans="7:7">
      <c r="G159" s="120"/>
    </row>
    <row r="160" spans="7:7">
      <c r="G160" s="120"/>
    </row>
    <row r="161" spans="7:7">
      <c r="G161" s="120"/>
    </row>
    <row r="162" spans="7:7">
      <c r="G162" s="120"/>
    </row>
    <row r="163" spans="7:7">
      <c r="G163" s="120"/>
    </row>
    <row r="164" spans="7:7">
      <c r="G164" s="120"/>
    </row>
    <row r="165" spans="7:7">
      <c r="G165" s="120"/>
    </row>
    <row r="166" spans="7:7">
      <c r="G166" s="120"/>
    </row>
    <row r="167" spans="7:7">
      <c r="G167" s="120"/>
    </row>
    <row r="168" spans="7:7">
      <c r="G168" s="120"/>
    </row>
    <row r="169" spans="7:7">
      <c r="G169" s="120"/>
    </row>
    <row r="170" spans="7:7">
      <c r="G170" s="120"/>
    </row>
    <row r="171" spans="7:7">
      <c r="G171" s="120"/>
    </row>
    <row r="172" spans="7:7">
      <c r="G172" s="120"/>
    </row>
    <row r="173" spans="7:7">
      <c r="G173" s="120"/>
    </row>
    <row r="174" spans="7:7">
      <c r="G174" s="120"/>
    </row>
    <row r="175" spans="7:7">
      <c r="G175" s="120"/>
    </row>
    <row r="176" spans="7:7">
      <c r="G176" s="120"/>
    </row>
    <row r="177" spans="7:7">
      <c r="G177" s="120"/>
    </row>
    <row r="178" spans="7:7">
      <c r="G178" s="120"/>
    </row>
    <row r="179" spans="7:7">
      <c r="G179" s="120"/>
    </row>
    <row r="180" spans="7:7">
      <c r="G180" s="120"/>
    </row>
    <row r="181" spans="7:7">
      <c r="G181" s="120"/>
    </row>
    <row r="182" spans="7:7">
      <c r="G182" s="120"/>
    </row>
    <row r="183" spans="7:7">
      <c r="G183" s="120"/>
    </row>
    <row r="184" spans="7:7">
      <c r="G184" s="120"/>
    </row>
    <row r="185" spans="7:7">
      <c r="G185" s="120"/>
    </row>
    <row r="186" spans="7:7">
      <c r="G186" s="120"/>
    </row>
    <row r="187" spans="7:7">
      <c r="G187" s="120"/>
    </row>
    <row r="188" spans="7:7">
      <c r="G188" s="120"/>
    </row>
    <row r="189" spans="7:7">
      <c r="G189" s="120"/>
    </row>
    <row r="190" spans="7:7">
      <c r="G190" s="120"/>
    </row>
    <row r="191" spans="7:7">
      <c r="G191" s="120"/>
    </row>
    <row r="192" spans="7:7">
      <c r="G192" s="120"/>
    </row>
    <row r="193" spans="7:7">
      <c r="G193" s="120"/>
    </row>
    <row r="194" spans="7:7">
      <c r="G194" s="120"/>
    </row>
    <row r="195" spans="7:7">
      <c r="G195" s="120"/>
    </row>
    <row r="196" spans="7:7">
      <c r="G196" s="120"/>
    </row>
    <row r="197" spans="7:7">
      <c r="G197" s="120"/>
    </row>
    <row r="198" spans="7:7">
      <c r="G198" s="120"/>
    </row>
    <row r="199" spans="7:7">
      <c r="G199" s="120"/>
    </row>
    <row r="200" spans="7:7">
      <c r="G200" s="120"/>
    </row>
    <row r="201" spans="7:7">
      <c r="G201" s="120"/>
    </row>
    <row r="202" spans="7:7">
      <c r="G202" s="120"/>
    </row>
    <row r="203" spans="7:7">
      <c r="G203" s="120"/>
    </row>
    <row r="204" spans="7:7">
      <c r="G204" s="120"/>
    </row>
    <row r="205" spans="7:7">
      <c r="G205" s="120"/>
    </row>
    <row r="206" spans="7:7">
      <c r="G206" s="120"/>
    </row>
    <row r="207" spans="7:7">
      <c r="G207" s="120"/>
    </row>
    <row r="208" spans="7:7">
      <c r="G208" s="120"/>
    </row>
    <row r="209" spans="7:7">
      <c r="G209" s="120"/>
    </row>
    <row r="210" spans="7:7">
      <c r="G210" s="120"/>
    </row>
    <row r="211" spans="7:7">
      <c r="G211" s="120"/>
    </row>
    <row r="212" spans="7:7">
      <c r="G212" s="120"/>
    </row>
    <row r="213" spans="7:7">
      <c r="G213" s="120"/>
    </row>
    <row r="214" spans="7:7">
      <c r="G214" s="120"/>
    </row>
    <row r="215" spans="7:7">
      <c r="G215" s="120"/>
    </row>
    <row r="216" spans="7:7">
      <c r="G216" s="120"/>
    </row>
    <row r="217" spans="7:7">
      <c r="G217" s="120"/>
    </row>
    <row r="218" spans="7:7">
      <c r="G218" s="120"/>
    </row>
    <row r="219" spans="7:7">
      <c r="G219" s="120"/>
    </row>
    <row r="220" spans="7:7">
      <c r="G220" s="120"/>
    </row>
    <row r="221" spans="7:7">
      <c r="G221" s="120"/>
    </row>
    <row r="222" spans="7:7">
      <c r="G222" s="120"/>
    </row>
    <row r="223" spans="7:7">
      <c r="G223" s="120"/>
    </row>
    <row r="224" spans="7:7">
      <c r="G224" s="120"/>
    </row>
    <row r="225" spans="7:7">
      <c r="G225" s="120"/>
    </row>
    <row r="226" spans="7:7">
      <c r="G226" s="120"/>
    </row>
    <row r="227" spans="7:7">
      <c r="G227" s="120"/>
    </row>
    <row r="228" spans="7:7">
      <c r="G228" s="120"/>
    </row>
    <row r="229" spans="7:7">
      <c r="G229" s="120"/>
    </row>
    <row r="230" spans="7:7">
      <c r="G230" s="120"/>
    </row>
    <row r="231" spans="7:7">
      <c r="G231" s="120"/>
    </row>
    <row r="232" spans="7:7">
      <c r="G232" s="120"/>
    </row>
    <row r="233" spans="7:7">
      <c r="G233" s="120"/>
    </row>
    <row r="234" spans="7:7">
      <c r="G234" s="120"/>
    </row>
    <row r="235" spans="7:7">
      <c r="G235" s="120"/>
    </row>
    <row r="236" spans="7:7">
      <c r="G236" s="120"/>
    </row>
    <row r="237" spans="7:7">
      <c r="G237" s="120"/>
    </row>
    <row r="238" spans="7:7">
      <c r="G238" s="120"/>
    </row>
    <row r="239" spans="7:7">
      <c r="G239" s="120"/>
    </row>
    <row r="240" spans="7:7">
      <c r="G240" s="120"/>
    </row>
    <row r="241" spans="7:7">
      <c r="G241" s="120"/>
    </row>
    <row r="242" spans="7:7">
      <c r="G242" s="120"/>
    </row>
    <row r="243" spans="7:7">
      <c r="G243" s="120"/>
    </row>
    <row r="244" spans="7:7">
      <c r="G244" s="120"/>
    </row>
    <row r="245" spans="7:7">
      <c r="G245" s="120"/>
    </row>
    <row r="246" spans="7:7">
      <c r="G246" s="120"/>
    </row>
    <row r="247" spans="7:7">
      <c r="G247" s="120"/>
    </row>
    <row r="248" spans="7:7">
      <c r="G248" s="120"/>
    </row>
    <row r="249" spans="7:7">
      <c r="G249" s="120"/>
    </row>
    <row r="250" spans="7:7">
      <c r="G250" s="120"/>
    </row>
    <row r="251" spans="7:7">
      <c r="G251" s="120"/>
    </row>
    <row r="252" spans="7:7">
      <c r="G252" s="120"/>
    </row>
    <row r="253" spans="7:7">
      <c r="G253" s="120"/>
    </row>
    <row r="254" spans="7:7">
      <c r="G254" s="120"/>
    </row>
    <row r="255" spans="7:7">
      <c r="G255" s="120"/>
    </row>
    <row r="256" spans="7:7">
      <c r="G256" s="120"/>
    </row>
    <row r="257" spans="7:7">
      <c r="G257" s="120"/>
    </row>
    <row r="258" spans="7:7">
      <c r="G258" s="120"/>
    </row>
    <row r="259" spans="7:7">
      <c r="G259" s="120"/>
    </row>
    <row r="260" spans="7:7">
      <c r="G260" s="120"/>
    </row>
    <row r="261" spans="7:7">
      <c r="G261" s="120"/>
    </row>
    <row r="262" spans="7:7">
      <c r="G262" s="120"/>
    </row>
    <row r="263" spans="7:7">
      <c r="G263" s="120"/>
    </row>
    <row r="264" spans="7:7">
      <c r="G264" s="120"/>
    </row>
    <row r="265" spans="7:7">
      <c r="G265" s="120"/>
    </row>
    <row r="266" spans="7:7">
      <c r="G266" s="120"/>
    </row>
    <row r="267" spans="7:7">
      <c r="G267" s="120"/>
    </row>
    <row r="268" spans="7:7">
      <c r="G268" s="120"/>
    </row>
    <row r="269" spans="7:7">
      <c r="G269" s="120"/>
    </row>
    <row r="270" spans="7:7">
      <c r="G270" s="120"/>
    </row>
    <row r="271" spans="7:7">
      <c r="G271" s="120"/>
    </row>
    <row r="272" spans="7:7">
      <c r="G272" s="120"/>
    </row>
    <row r="273" spans="7:7">
      <c r="G273" s="120"/>
    </row>
    <row r="274" spans="7:7">
      <c r="G274" s="120"/>
    </row>
    <row r="275" spans="7:7">
      <c r="G275" s="120"/>
    </row>
    <row r="276" spans="7:7">
      <c r="G276" s="120"/>
    </row>
    <row r="277" spans="7:7">
      <c r="G277" s="120"/>
    </row>
    <row r="278" spans="7:7">
      <c r="G278" s="120"/>
    </row>
    <row r="279" spans="7:7">
      <c r="G279" s="120"/>
    </row>
    <row r="280" spans="7:7">
      <c r="G280" s="120"/>
    </row>
    <row r="281" spans="7:7">
      <c r="G281" s="120"/>
    </row>
    <row r="282" spans="7:7">
      <c r="G282" s="120"/>
    </row>
    <row r="283" spans="7:7">
      <c r="G283" s="120"/>
    </row>
    <row r="284" spans="7:7">
      <c r="G284" s="120"/>
    </row>
    <row r="285" spans="7:7">
      <c r="G285" s="120"/>
    </row>
    <row r="286" spans="7:7">
      <c r="G286" s="120"/>
    </row>
    <row r="287" spans="7:7">
      <c r="G287" s="120"/>
    </row>
    <row r="288" spans="7:7">
      <c r="G288" s="120"/>
    </row>
    <row r="289" spans="7:7">
      <c r="G289" s="120"/>
    </row>
    <row r="290" spans="7:7">
      <c r="G290" s="120"/>
    </row>
    <row r="291" spans="7:7">
      <c r="G291" s="120"/>
    </row>
    <row r="292" spans="7:7">
      <c r="G292" s="120"/>
    </row>
    <row r="293" spans="7:7">
      <c r="G293" s="120"/>
    </row>
    <row r="294" spans="7:7">
      <c r="G294" s="120"/>
    </row>
    <row r="295" spans="7:7">
      <c r="G295" s="120"/>
    </row>
    <row r="296" spans="7:7">
      <c r="G296" s="120"/>
    </row>
    <row r="297" spans="7:7">
      <c r="G297" s="120"/>
    </row>
    <row r="298" spans="7:7">
      <c r="G298" s="120"/>
    </row>
    <row r="299" spans="7:7">
      <c r="G299" s="120"/>
    </row>
    <row r="300" spans="7:7">
      <c r="G300" s="120"/>
    </row>
    <row r="301" spans="7:7">
      <c r="G301" s="120"/>
    </row>
    <row r="302" spans="7:7">
      <c r="G302" s="120"/>
    </row>
    <row r="303" spans="7:7">
      <c r="G303" s="120"/>
    </row>
    <row r="304" spans="7:7">
      <c r="G304" s="120"/>
    </row>
    <row r="305" spans="7:7">
      <c r="G305" s="120"/>
    </row>
    <row r="306" spans="7:7">
      <c r="G306" s="120"/>
    </row>
    <row r="307" spans="7:7">
      <c r="G307" s="120"/>
    </row>
    <row r="308" spans="7:7">
      <c r="G308" s="120"/>
    </row>
    <row r="309" spans="7:7">
      <c r="G309" s="120"/>
    </row>
    <row r="310" spans="7:7">
      <c r="G310" s="120"/>
    </row>
    <row r="311" spans="7:7">
      <c r="G311" s="120"/>
    </row>
    <row r="312" spans="7:7">
      <c r="G312" s="120"/>
    </row>
    <row r="313" spans="7:7">
      <c r="G313" s="120"/>
    </row>
    <row r="314" spans="7:7">
      <c r="G314" s="120"/>
    </row>
    <row r="315" spans="7:7">
      <c r="G315" s="120"/>
    </row>
    <row r="316" spans="7:7">
      <c r="G316" s="120"/>
    </row>
    <row r="317" spans="7:7">
      <c r="G317" s="120"/>
    </row>
    <row r="318" spans="7:7">
      <c r="G318" s="120"/>
    </row>
    <row r="319" spans="7:7">
      <c r="G319" s="120"/>
    </row>
    <row r="320" spans="7:7">
      <c r="G320" s="120"/>
    </row>
    <row r="321" spans="7:7">
      <c r="G321" s="120"/>
    </row>
    <row r="322" spans="7:7">
      <c r="G322" s="120"/>
    </row>
    <row r="323" spans="7:7">
      <c r="G323" s="120"/>
    </row>
    <row r="324" spans="7:7">
      <c r="G324" s="120"/>
    </row>
    <row r="325" spans="7:7">
      <c r="G325" s="120"/>
    </row>
    <row r="326" spans="7:7">
      <c r="G326" s="120"/>
    </row>
    <row r="327" spans="7:7">
      <c r="G327" s="120"/>
    </row>
    <row r="328" spans="7:7">
      <c r="G328" s="120"/>
    </row>
    <row r="329" spans="7:7">
      <c r="G329" s="120"/>
    </row>
    <row r="330" spans="7:7">
      <c r="G330" s="120"/>
    </row>
    <row r="331" spans="7:7">
      <c r="G331" s="120"/>
    </row>
    <row r="332" spans="7:7">
      <c r="G332" s="120"/>
    </row>
    <row r="333" spans="7:7">
      <c r="G333" s="120"/>
    </row>
    <row r="334" spans="7:7">
      <c r="G334" s="120"/>
    </row>
    <row r="335" spans="7:7">
      <c r="G335" s="120"/>
    </row>
    <row r="336" spans="7:7">
      <c r="G336" s="120"/>
    </row>
    <row r="337" spans="7:7">
      <c r="G337" s="120"/>
    </row>
    <row r="338" spans="7:7">
      <c r="G338" s="120"/>
    </row>
    <row r="339" spans="7:7">
      <c r="G339" s="120"/>
    </row>
    <row r="340" spans="7:7">
      <c r="G340" s="120"/>
    </row>
    <row r="341" spans="7:7">
      <c r="G341" s="120"/>
    </row>
    <row r="342" spans="7:7">
      <c r="G342" s="120"/>
    </row>
    <row r="343" spans="7:7">
      <c r="G343" s="120"/>
    </row>
    <row r="344" spans="7:7">
      <c r="G344" s="120"/>
    </row>
    <row r="345" spans="7:7">
      <c r="G345" s="120"/>
    </row>
    <row r="346" spans="7:7">
      <c r="G346" s="120"/>
    </row>
    <row r="347" spans="7:7">
      <c r="G347" s="120"/>
    </row>
    <row r="348" spans="7:7">
      <c r="G348" s="120"/>
    </row>
    <row r="349" spans="7:7">
      <c r="G349" s="120"/>
    </row>
    <row r="350" spans="7:7">
      <c r="G350" s="120"/>
    </row>
    <row r="351" spans="7:7">
      <c r="G351" s="120"/>
    </row>
    <row r="352" spans="7:7">
      <c r="G352" s="120"/>
    </row>
    <row r="353" spans="7:7">
      <c r="G353" s="120"/>
    </row>
    <row r="354" spans="7:7">
      <c r="G354" s="120"/>
    </row>
    <row r="355" spans="7:7">
      <c r="G355" s="120"/>
    </row>
    <row r="356" spans="7:7">
      <c r="G356" s="120"/>
    </row>
    <row r="357" spans="7:7">
      <c r="G357" s="120"/>
    </row>
    <row r="358" spans="7:7">
      <c r="G358" s="120"/>
    </row>
    <row r="359" spans="7:7">
      <c r="G359" s="120"/>
    </row>
    <row r="360" spans="7:7">
      <c r="G360" s="120"/>
    </row>
    <row r="361" spans="7:7">
      <c r="G361" s="120"/>
    </row>
    <row r="362" spans="7:7">
      <c r="G362" s="120"/>
    </row>
    <row r="363" spans="7:7">
      <c r="G363" s="120"/>
    </row>
    <row r="364" spans="7:7">
      <c r="G364" s="120"/>
    </row>
    <row r="365" spans="7:7">
      <c r="G365" s="120"/>
    </row>
    <row r="366" spans="7:7">
      <c r="G366" s="120"/>
    </row>
    <row r="367" spans="7:7">
      <c r="G367" s="120"/>
    </row>
    <row r="368" spans="7:7">
      <c r="G368" s="120"/>
    </row>
    <row r="369" spans="7:7">
      <c r="G369" s="120"/>
    </row>
    <row r="370" spans="7:7">
      <c r="G370" s="120"/>
    </row>
    <row r="371" spans="7:7">
      <c r="G371" s="120"/>
    </row>
    <row r="372" spans="7:7">
      <c r="G372" s="120"/>
    </row>
    <row r="373" spans="7:7">
      <c r="G373" s="120"/>
    </row>
    <row r="374" spans="7:7">
      <c r="G374" s="120"/>
    </row>
    <row r="375" spans="7:7">
      <c r="G375" s="120"/>
    </row>
    <row r="376" spans="7:7">
      <c r="G376" s="120"/>
    </row>
    <row r="377" spans="7:7">
      <c r="G377" s="120"/>
    </row>
    <row r="378" spans="7:7">
      <c r="G378" s="120"/>
    </row>
    <row r="379" spans="7:7">
      <c r="G379" s="120"/>
    </row>
    <row r="380" spans="7:7">
      <c r="G380" s="120"/>
    </row>
    <row r="381" spans="7:7">
      <c r="G381" s="120"/>
    </row>
    <row r="382" spans="7:7">
      <c r="G382" s="120"/>
    </row>
    <row r="383" spans="7:7">
      <c r="G383" s="120"/>
    </row>
    <row r="384" spans="7:7">
      <c r="G384" s="120"/>
    </row>
    <row r="385" spans="7:7">
      <c r="G385" s="120"/>
    </row>
    <row r="386" spans="7:7">
      <c r="G386" s="120"/>
    </row>
    <row r="387" spans="7:7">
      <c r="G387" s="120"/>
    </row>
    <row r="388" spans="7:7">
      <c r="G388" s="120"/>
    </row>
    <row r="389" spans="7:7">
      <c r="G389" s="120"/>
    </row>
    <row r="390" spans="7:7">
      <c r="G390" s="120"/>
    </row>
  </sheetData>
  <mergeCells count="3">
    <mergeCell ref="B5:F5"/>
    <mergeCell ref="D83:G85"/>
    <mergeCell ref="B90:F90"/>
  </mergeCells>
  <printOptions horizontalCentered="1"/>
  <pageMargins left="0" right="0" top="0.74803149606299213" bottom="0.74803149606299213" header="0.31496062992125984" footer="0.31496062992125984"/>
  <pageSetup paperSize="9" scale="65" orientation="portrait" r:id="rId1"/>
  <headerFooter>
    <oddHeader>&amp;C&amp;"-,Bold"&amp;10BUREAU OF THE TREASUR&amp;"-,Regular"&amp;11Y
&amp;"-,Italic"&amp;9Statisctical Data Analysis Division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H390"/>
  <sheetViews>
    <sheetView zoomScaleNormal="100" zoomScaleSheetLayoutView="85" workbookViewId="0">
      <pane xSplit="5" ySplit="6" topLeftCell="I7" activePane="bottomRight" state="frozen"/>
      <selection activeCell="E60" sqref="E60"/>
      <selection pane="topRight" activeCell="E60" sqref="E60"/>
      <selection pane="bottomLeft" activeCell="E60" sqref="E60"/>
      <selection pane="bottomRight" activeCell="Q52" sqref="Q52"/>
    </sheetView>
  </sheetViews>
  <sheetFormatPr defaultRowHeight="14.25"/>
  <cols>
    <col min="1" max="2" width="0.85546875" style="26" customWidth="1"/>
    <col min="3" max="3" width="2" style="26" customWidth="1"/>
    <col min="4" max="4" width="1.140625" style="26" customWidth="1"/>
    <col min="5" max="5" width="25.42578125" style="26" customWidth="1"/>
    <col min="6" max="18" width="9.140625" style="26" customWidth="1"/>
    <col min="19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101</v>
      </c>
      <c r="B2" s="25"/>
      <c r="C2" s="25"/>
      <c r="D2" s="25"/>
      <c r="E2" s="25"/>
      <c r="F2" s="25"/>
      <c r="G2" s="25"/>
    </row>
    <row r="3" spans="1:19">
      <c r="A3" s="26" t="s">
        <v>3</v>
      </c>
    </row>
    <row r="5" spans="1:19" ht="15">
      <c r="A5" s="79" t="s">
        <v>128</v>
      </c>
    </row>
    <row r="6" spans="1:19" s="41" customFormat="1" ht="25.5" customHeight="1">
      <c r="A6" s="186" t="s">
        <v>4</v>
      </c>
      <c r="B6" s="187"/>
      <c r="C6" s="187"/>
      <c r="D6" s="187"/>
      <c r="E6" s="187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19">
      <c r="J7" s="26" t="s">
        <v>0</v>
      </c>
    </row>
    <row r="8" spans="1:19" s="25" customFormat="1" ht="15">
      <c r="A8" s="25" t="s">
        <v>78</v>
      </c>
      <c r="F8" s="34">
        <v>35837</v>
      </c>
      <c r="G8" s="34">
        <v>22151</v>
      </c>
      <c r="H8" s="34">
        <v>32732</v>
      </c>
      <c r="I8" s="34">
        <v>11432</v>
      </c>
      <c r="J8" s="34">
        <v>15645</v>
      </c>
      <c r="K8" s="34">
        <v>16705</v>
      </c>
      <c r="L8" s="34">
        <v>41199</v>
      </c>
      <c r="M8" s="34">
        <v>20906</v>
      </c>
      <c r="N8" s="34">
        <v>25835</v>
      </c>
      <c r="O8" s="34">
        <v>12657</v>
      </c>
      <c r="P8" s="34">
        <v>16408</v>
      </c>
      <c r="Q8" s="34">
        <v>27489</v>
      </c>
      <c r="R8" s="34">
        <v>278996</v>
      </c>
    </row>
    <row r="9" spans="1:19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17603</v>
      </c>
      <c r="G10" s="35">
        <v>12144</v>
      </c>
      <c r="H10" s="35">
        <v>21682</v>
      </c>
      <c r="I10" s="35">
        <v>4049</v>
      </c>
      <c r="J10" s="35">
        <v>13410</v>
      </c>
      <c r="K10" s="35">
        <v>12594</v>
      </c>
      <c r="L10" s="35">
        <v>20459</v>
      </c>
      <c r="M10" s="35">
        <v>13145</v>
      </c>
      <c r="N10" s="35">
        <v>15955</v>
      </c>
      <c r="O10" s="35">
        <v>5271</v>
      </c>
      <c r="P10" s="35">
        <v>14253</v>
      </c>
      <c r="Q10" s="35">
        <v>19911</v>
      </c>
      <c r="R10" s="35">
        <v>170476</v>
      </c>
    </row>
    <row r="11" spans="1:19" ht="16.5" customHeight="1">
      <c r="B11" s="26" t="s">
        <v>0</v>
      </c>
      <c r="C11" s="26" t="s">
        <v>8</v>
      </c>
      <c r="F11" s="35">
        <v>17603</v>
      </c>
      <c r="G11" s="35">
        <v>12144</v>
      </c>
      <c r="H11" s="35">
        <v>21682</v>
      </c>
      <c r="I11" s="35">
        <v>4049</v>
      </c>
      <c r="J11" s="35">
        <v>13410</v>
      </c>
      <c r="K11" s="35">
        <v>12594</v>
      </c>
      <c r="L11" s="35">
        <v>20459</v>
      </c>
      <c r="M11" s="35">
        <v>13145</v>
      </c>
      <c r="N11" s="35">
        <v>15955</v>
      </c>
      <c r="O11" s="35">
        <v>5271</v>
      </c>
      <c r="P11" s="35">
        <v>14253</v>
      </c>
      <c r="Q11" s="35">
        <v>19911</v>
      </c>
      <c r="R11" s="35">
        <v>170476</v>
      </c>
      <c r="S11" s="83"/>
    </row>
    <row r="12" spans="1:19">
      <c r="D12" s="26" t="s">
        <v>34</v>
      </c>
      <c r="F12" s="30">
        <v>672</v>
      </c>
      <c r="G12" s="30">
        <v>346</v>
      </c>
      <c r="H12" s="30">
        <v>276</v>
      </c>
      <c r="I12" s="30">
        <v>330</v>
      </c>
      <c r="J12" s="30">
        <v>107</v>
      </c>
      <c r="K12" s="30">
        <v>207</v>
      </c>
      <c r="L12" s="30">
        <v>234</v>
      </c>
      <c r="M12" s="30">
        <v>234</v>
      </c>
      <c r="N12" s="30">
        <v>100</v>
      </c>
      <c r="O12" s="30">
        <v>69</v>
      </c>
      <c r="P12" s="30">
        <v>76</v>
      </c>
      <c r="Q12" s="30">
        <v>17</v>
      </c>
      <c r="R12" s="30">
        <v>2668</v>
      </c>
      <c r="S12" s="61"/>
    </row>
    <row r="13" spans="1:19" hidden="1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60"/>
    </row>
    <row r="14" spans="1:19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60"/>
    </row>
    <row r="15" spans="1:19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60"/>
    </row>
    <row r="16" spans="1:19">
      <c r="D16" s="26" t="s">
        <v>68</v>
      </c>
      <c r="F16" s="30">
        <v>15394</v>
      </c>
      <c r="G16" s="30">
        <v>9818</v>
      </c>
      <c r="H16" s="30">
        <v>19689</v>
      </c>
      <c r="I16" s="30">
        <v>3498</v>
      </c>
      <c r="J16" s="30">
        <v>9982</v>
      </c>
      <c r="K16" s="30">
        <v>8799</v>
      </c>
      <c r="L16" s="30">
        <v>13409</v>
      </c>
      <c r="M16" s="30">
        <v>9935</v>
      </c>
      <c r="N16" s="30">
        <v>12628</v>
      </c>
      <c r="O16" s="30">
        <v>5202</v>
      </c>
      <c r="P16" s="30">
        <v>11526</v>
      </c>
      <c r="Q16" s="30">
        <v>7862</v>
      </c>
      <c r="R16" s="30">
        <v>127742</v>
      </c>
    </row>
    <row r="17" spans="3:18" hidden="1">
      <c r="D17" s="26" t="s">
        <v>69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</row>
    <row r="18" spans="3:18" hidden="1">
      <c r="D18" s="26" t="s">
        <v>77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</row>
    <row r="19" spans="3:18">
      <c r="D19" s="26" t="s">
        <v>67</v>
      </c>
      <c r="F19" s="30">
        <v>1537</v>
      </c>
      <c r="G19" s="30">
        <v>1980</v>
      </c>
      <c r="H19" s="30">
        <v>1658</v>
      </c>
      <c r="I19" s="30">
        <v>181</v>
      </c>
      <c r="J19" s="30">
        <v>3293</v>
      </c>
      <c r="K19" s="30">
        <v>3588</v>
      </c>
      <c r="L19" s="30">
        <v>177</v>
      </c>
      <c r="M19" s="30">
        <v>2976</v>
      </c>
      <c r="N19" s="30">
        <v>3090</v>
      </c>
      <c r="O19" s="30">
        <v>0</v>
      </c>
      <c r="P19" s="30">
        <v>2603</v>
      </c>
      <c r="Q19" s="30">
        <v>3208</v>
      </c>
      <c r="R19" s="30">
        <v>24291</v>
      </c>
    </row>
    <row r="20" spans="3:18">
      <c r="D20" s="26" t="s">
        <v>99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8783</v>
      </c>
      <c r="R20" s="30">
        <v>8783</v>
      </c>
    </row>
    <row r="21" spans="3:18">
      <c r="D21" s="26" t="s">
        <v>102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6639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6639</v>
      </c>
    </row>
    <row r="22" spans="3:18" hidden="1">
      <c r="D22" s="26" t="s">
        <v>41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3:18" hidden="1">
      <c r="D23" s="26" t="s">
        <v>70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3:18" hidden="1">
      <c r="D24" s="26" t="s">
        <v>90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3:18" hidden="1">
      <c r="D25" s="26" t="s">
        <v>37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</row>
    <row r="26" spans="3:18" hidden="1">
      <c r="D26" s="26" t="s">
        <v>91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</row>
    <row r="27" spans="3:18">
      <c r="D27" s="26" t="s">
        <v>38</v>
      </c>
      <c r="F27" s="30">
        <v>0</v>
      </c>
      <c r="G27" s="30">
        <v>0</v>
      </c>
      <c r="H27" s="30">
        <v>59</v>
      </c>
      <c r="I27" s="30">
        <v>40</v>
      </c>
      <c r="J27" s="30">
        <v>28</v>
      </c>
      <c r="K27" s="30">
        <v>0</v>
      </c>
      <c r="L27" s="30">
        <v>0</v>
      </c>
      <c r="M27" s="30">
        <v>0</v>
      </c>
      <c r="N27" s="30">
        <v>137</v>
      </c>
      <c r="O27" s="30">
        <v>0</v>
      </c>
      <c r="P27" s="30">
        <v>48</v>
      </c>
      <c r="Q27" s="30">
        <v>41</v>
      </c>
      <c r="R27" s="30">
        <v>353</v>
      </c>
    </row>
    <row r="28" spans="3:18" hidden="1">
      <c r="C28" s="26" t="s">
        <v>9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</row>
    <row r="29" spans="3:18" hidden="1">
      <c r="D29" s="26" t="s">
        <v>10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</row>
    <row r="30" spans="3:18" hidden="1">
      <c r="D30" s="26" t="s">
        <v>11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3:18" hidden="1">
      <c r="D31" s="26" t="s">
        <v>16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</row>
    <row r="32" spans="3:18" hidden="1">
      <c r="D32" s="26" t="s">
        <v>15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</row>
    <row r="33" spans="1:19"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9">
      <c r="B34" s="26" t="s">
        <v>12</v>
      </c>
      <c r="F34" s="35">
        <v>18234</v>
      </c>
      <c r="G34" s="35">
        <v>10007</v>
      </c>
      <c r="H34" s="35">
        <v>11050</v>
      </c>
      <c r="I34" s="35">
        <v>7383</v>
      </c>
      <c r="J34" s="35">
        <v>2235</v>
      </c>
      <c r="K34" s="35">
        <v>4111</v>
      </c>
      <c r="L34" s="35">
        <v>20740</v>
      </c>
      <c r="M34" s="35">
        <v>7761</v>
      </c>
      <c r="N34" s="35">
        <v>9880</v>
      </c>
      <c r="O34" s="35">
        <v>7386</v>
      </c>
      <c r="P34" s="35">
        <v>2155</v>
      </c>
      <c r="Q34" s="35">
        <v>7578</v>
      </c>
      <c r="R34" s="35">
        <v>108520</v>
      </c>
    </row>
    <row r="35" spans="1:19">
      <c r="C35" s="26" t="s">
        <v>8</v>
      </c>
      <c r="F35" s="30">
        <v>18234</v>
      </c>
      <c r="G35" s="30">
        <v>10007</v>
      </c>
      <c r="H35" s="30">
        <v>11050</v>
      </c>
      <c r="I35" s="30">
        <v>7383</v>
      </c>
      <c r="J35" s="30">
        <v>2235</v>
      </c>
      <c r="K35" s="30">
        <v>4111</v>
      </c>
      <c r="L35" s="30">
        <v>20740</v>
      </c>
      <c r="M35" s="30">
        <v>7761</v>
      </c>
      <c r="N35" s="30">
        <v>9880</v>
      </c>
      <c r="O35" s="30">
        <v>7386</v>
      </c>
      <c r="P35" s="30">
        <v>2155</v>
      </c>
      <c r="Q35" s="30">
        <v>7578</v>
      </c>
      <c r="R35" s="30">
        <v>108520</v>
      </c>
      <c r="S35" s="26" t="s">
        <v>0</v>
      </c>
    </row>
    <row r="36" spans="1:19">
      <c r="C36" s="26" t="s">
        <v>9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</row>
    <row r="37" spans="1:19" hidden="1">
      <c r="E37" s="26" t="s">
        <v>10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</row>
    <row r="38" spans="1:19" hidden="1">
      <c r="E38" s="26" t="s">
        <v>11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19" hidden="1">
      <c r="E39" s="26" t="s">
        <v>83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</row>
    <row r="40" spans="1:19" hidden="1">
      <c r="E40" s="26" t="s">
        <v>15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</row>
    <row r="41" spans="1:19">
      <c r="E41" s="26" t="s">
        <v>16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19" hidden="1">
      <c r="E42" s="26" t="s">
        <v>55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9" hidden="1">
      <c r="E43" s="26" t="s">
        <v>13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</row>
    <row r="44" spans="1:19" hidden="1">
      <c r="E44" s="26" t="s">
        <v>80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</row>
    <row r="45" spans="1:19"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1:19" s="25" customFormat="1" ht="15">
      <c r="A46" s="25" t="s">
        <v>17</v>
      </c>
      <c r="F46" s="34">
        <v>89959</v>
      </c>
      <c r="G46" s="34">
        <v>94365</v>
      </c>
      <c r="H46" s="34">
        <v>57021</v>
      </c>
      <c r="I46" s="34">
        <v>6791</v>
      </c>
      <c r="J46" s="34">
        <v>19060</v>
      </c>
      <c r="K46" s="34">
        <v>7073</v>
      </c>
      <c r="L46" s="34">
        <v>1948</v>
      </c>
      <c r="M46" s="34">
        <v>52280</v>
      </c>
      <c r="N46" s="34">
        <v>46571</v>
      </c>
      <c r="O46" s="34">
        <v>9690</v>
      </c>
      <c r="P46" s="34">
        <v>17044</v>
      </c>
      <c r="Q46" s="34">
        <v>41952</v>
      </c>
      <c r="R46" s="34">
        <v>443754</v>
      </c>
    </row>
    <row r="47" spans="1:19"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19">
      <c r="B48" s="26" t="s">
        <v>7</v>
      </c>
      <c r="F48" s="35">
        <v>88643</v>
      </c>
      <c r="G48" s="35">
        <v>31175</v>
      </c>
      <c r="H48" s="35">
        <v>50717</v>
      </c>
      <c r="I48" s="35">
        <v>4320</v>
      </c>
      <c r="J48" s="35">
        <v>13393</v>
      </c>
      <c r="K48" s="35">
        <v>655</v>
      </c>
      <c r="L48" s="35">
        <v>700</v>
      </c>
      <c r="M48" s="35">
        <v>44362</v>
      </c>
      <c r="N48" s="35">
        <v>39975</v>
      </c>
      <c r="O48" s="35">
        <v>6881</v>
      </c>
      <c r="P48" s="35">
        <v>10829</v>
      </c>
      <c r="Q48" s="35">
        <v>8945</v>
      </c>
      <c r="R48" s="35">
        <v>300595</v>
      </c>
    </row>
    <row r="49" spans="2:18">
      <c r="C49" s="26" t="s">
        <v>104</v>
      </c>
      <c r="F49" s="30">
        <f t="shared" ref="F49:K49" si="0">SUM(F50:F53)</f>
        <v>88643</v>
      </c>
      <c r="G49" s="30">
        <f t="shared" si="0"/>
        <v>31175</v>
      </c>
      <c r="H49" s="30">
        <f t="shared" si="0"/>
        <v>50717</v>
      </c>
      <c r="I49" s="30">
        <f t="shared" si="0"/>
        <v>4320</v>
      </c>
      <c r="J49" s="30">
        <f t="shared" si="0"/>
        <v>13393</v>
      </c>
      <c r="K49" s="30">
        <f t="shared" si="0"/>
        <v>655</v>
      </c>
      <c r="L49" s="30">
        <f t="shared" ref="L49:R49" si="1">SUM(L50:L53)</f>
        <v>700</v>
      </c>
      <c r="M49" s="30">
        <f t="shared" si="1"/>
        <v>44362</v>
      </c>
      <c r="N49" s="30">
        <f t="shared" si="1"/>
        <v>39975</v>
      </c>
      <c r="O49" s="30">
        <f t="shared" si="1"/>
        <v>6881</v>
      </c>
      <c r="P49" s="30">
        <f t="shared" si="1"/>
        <v>10829</v>
      </c>
      <c r="Q49" s="30">
        <f t="shared" si="1"/>
        <v>8945</v>
      </c>
      <c r="R49" s="30">
        <f t="shared" si="1"/>
        <v>300595</v>
      </c>
    </row>
    <row r="50" spans="2:18">
      <c r="D50" s="26" t="s">
        <v>102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f>SUM(F50:Q50)</f>
        <v>0</v>
      </c>
    </row>
    <row r="51" spans="2:18">
      <c r="D51" s="26" t="s">
        <v>124</v>
      </c>
      <c r="F51" s="30">
        <v>0</v>
      </c>
      <c r="G51" s="30">
        <v>0</v>
      </c>
      <c r="H51" s="30">
        <v>310</v>
      </c>
      <c r="I51" s="30">
        <v>210</v>
      </c>
      <c r="J51" s="30">
        <v>138</v>
      </c>
      <c r="K51" s="30">
        <v>0</v>
      </c>
      <c r="L51" s="30">
        <v>0</v>
      </c>
      <c r="M51" s="30">
        <v>0</v>
      </c>
      <c r="N51" s="30">
        <v>588</v>
      </c>
      <c r="O51" s="30">
        <v>0</v>
      </c>
      <c r="P51" s="30">
        <v>337</v>
      </c>
      <c r="Q51" s="30">
        <v>374</v>
      </c>
      <c r="R51" s="30">
        <f>SUM(F51:Q51)</f>
        <v>1957</v>
      </c>
    </row>
    <row r="52" spans="2:18">
      <c r="D52" s="26" t="s">
        <v>135</v>
      </c>
      <c r="F52" s="30">
        <v>88643</v>
      </c>
      <c r="G52" s="30">
        <v>31175</v>
      </c>
      <c r="H52" s="30">
        <v>50402</v>
      </c>
      <c r="I52" s="30">
        <v>4110</v>
      </c>
      <c r="J52" s="30">
        <v>13255</v>
      </c>
      <c r="K52" s="30">
        <v>655</v>
      </c>
      <c r="L52" s="30">
        <v>700</v>
      </c>
      <c r="M52" s="30">
        <v>44362</v>
      </c>
      <c r="N52" s="30">
        <v>39387</v>
      </c>
      <c r="O52" s="30">
        <v>6881</v>
      </c>
      <c r="P52" s="30">
        <v>10492</v>
      </c>
      <c r="Q52" s="30">
        <v>8571</v>
      </c>
      <c r="R52" s="30">
        <f>SUM(F52:Q52)</f>
        <v>298633</v>
      </c>
    </row>
    <row r="53" spans="2:18">
      <c r="D53" s="26" t="s">
        <v>132</v>
      </c>
      <c r="F53" s="30">
        <v>0</v>
      </c>
      <c r="G53" s="30">
        <v>0</v>
      </c>
      <c r="H53" s="30">
        <v>5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f>SUM(F53:Q53)</f>
        <v>5</v>
      </c>
    </row>
    <row r="54" spans="2:18" hidden="1"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2:18" hidden="1">
      <c r="C55" s="26" t="s">
        <v>9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</row>
    <row r="56" spans="2:18" hidden="1">
      <c r="E56" s="26" t="s">
        <v>10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</row>
    <row r="57" spans="2:18" hidden="1">
      <c r="E57" s="26" t="s">
        <v>11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</row>
    <row r="58" spans="2:18" hidden="1">
      <c r="E58" s="26" t="s">
        <v>16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</row>
    <row r="59" spans="2:18" hidden="1">
      <c r="E59" s="26" t="s">
        <v>39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</row>
    <row r="60" spans="2:18"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2:18">
      <c r="B61" s="26" t="s">
        <v>12</v>
      </c>
      <c r="F61" s="35">
        <v>1316</v>
      </c>
      <c r="G61" s="35">
        <v>63190</v>
      </c>
      <c r="H61" s="35">
        <v>6304</v>
      </c>
      <c r="I61" s="35">
        <v>2471</v>
      </c>
      <c r="J61" s="35">
        <v>5667</v>
      </c>
      <c r="K61" s="35">
        <v>6418</v>
      </c>
      <c r="L61" s="35">
        <v>1248</v>
      </c>
      <c r="M61" s="35">
        <v>7918</v>
      </c>
      <c r="N61" s="35">
        <v>6596</v>
      </c>
      <c r="O61" s="35">
        <v>2809</v>
      </c>
      <c r="P61" s="35">
        <v>6215</v>
      </c>
      <c r="Q61" s="35">
        <v>33007</v>
      </c>
      <c r="R61" s="35">
        <v>143159</v>
      </c>
    </row>
    <row r="62" spans="2:18">
      <c r="C62" s="26" t="s">
        <v>8</v>
      </c>
      <c r="F62" s="30">
        <v>1310</v>
      </c>
      <c r="G62" s="30">
        <v>63190</v>
      </c>
      <c r="H62" s="30">
        <v>6304</v>
      </c>
      <c r="I62" s="30">
        <v>2471</v>
      </c>
      <c r="J62" s="30">
        <v>5667</v>
      </c>
      <c r="K62" s="30">
        <v>6418</v>
      </c>
      <c r="L62" s="30">
        <v>1242</v>
      </c>
      <c r="M62" s="30">
        <v>7918</v>
      </c>
      <c r="N62" s="30">
        <v>6596</v>
      </c>
      <c r="O62" s="30">
        <v>2809</v>
      </c>
      <c r="P62" s="30">
        <v>6215</v>
      </c>
      <c r="Q62" s="30">
        <v>33003</v>
      </c>
      <c r="R62" s="30">
        <v>143143</v>
      </c>
    </row>
    <row r="63" spans="2:18">
      <c r="C63" s="26" t="s">
        <v>92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</row>
    <row r="64" spans="2:18">
      <c r="C64" s="26" t="s">
        <v>9</v>
      </c>
      <c r="F64" s="35">
        <v>6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6</v>
      </c>
      <c r="M64" s="35">
        <v>0</v>
      </c>
      <c r="N64" s="35">
        <v>0</v>
      </c>
      <c r="O64" s="35">
        <v>0</v>
      </c>
      <c r="P64" s="35">
        <v>0</v>
      </c>
      <c r="Q64" s="35">
        <v>4</v>
      </c>
      <c r="R64" s="35">
        <v>16</v>
      </c>
    </row>
    <row r="65" spans="1:34">
      <c r="E65" s="26" t="s">
        <v>10</v>
      </c>
      <c r="F65" s="30">
        <v>2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2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4</v>
      </c>
    </row>
    <row r="66" spans="1:34" hidden="1">
      <c r="E66" s="26" t="s">
        <v>11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</row>
    <row r="67" spans="1:34" hidden="1">
      <c r="E67" s="26" t="s">
        <v>13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</row>
    <row r="68" spans="1:34" hidden="1">
      <c r="E68" s="26" t="s">
        <v>88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</row>
    <row r="69" spans="1:34" hidden="1">
      <c r="E69" s="26" t="s">
        <v>15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</row>
    <row r="70" spans="1:34">
      <c r="E70" s="26" t="s">
        <v>16</v>
      </c>
      <c r="F70" s="30">
        <v>4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4</v>
      </c>
      <c r="M70" s="30">
        <v>0</v>
      </c>
      <c r="N70" s="30">
        <v>0</v>
      </c>
      <c r="O70" s="30">
        <v>0</v>
      </c>
      <c r="P70" s="30">
        <v>0</v>
      </c>
      <c r="Q70" s="30">
        <v>4</v>
      </c>
      <c r="R70" s="30">
        <v>12</v>
      </c>
    </row>
    <row r="71" spans="1:34" hidden="1">
      <c r="E71" s="26" t="s">
        <v>55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</row>
    <row r="72" spans="1:34" hidden="1">
      <c r="E72" s="26" t="s">
        <v>80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</row>
    <row r="73" spans="1:34" hidden="1">
      <c r="E73" s="26" t="s">
        <v>82</v>
      </c>
      <c r="F73" s="30">
        <v>0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0</v>
      </c>
    </row>
    <row r="74" spans="1:34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34" s="25" customFormat="1" ht="15">
      <c r="E75" s="36" t="s">
        <v>18</v>
      </c>
      <c r="F75" s="37">
        <v>125796</v>
      </c>
      <c r="G75" s="37">
        <v>116516</v>
      </c>
      <c r="H75" s="37">
        <v>89753</v>
      </c>
      <c r="I75" s="37">
        <v>18223</v>
      </c>
      <c r="J75" s="37">
        <v>34705</v>
      </c>
      <c r="K75" s="37">
        <v>23778</v>
      </c>
      <c r="L75" s="37">
        <v>43147</v>
      </c>
      <c r="M75" s="37">
        <v>73186</v>
      </c>
      <c r="N75" s="37">
        <v>72406</v>
      </c>
      <c r="O75" s="37">
        <v>22347</v>
      </c>
      <c r="P75" s="37">
        <v>33452</v>
      </c>
      <c r="Q75" s="37">
        <v>69441</v>
      </c>
      <c r="R75" s="37">
        <v>722750</v>
      </c>
      <c r="S75" s="36" t="s">
        <v>0</v>
      </c>
      <c r="T75" s="36" t="s">
        <v>0</v>
      </c>
      <c r="U75" s="36" t="s">
        <v>0</v>
      </c>
      <c r="V75" s="36" t="s">
        <v>0</v>
      </c>
      <c r="W75" s="36" t="s">
        <v>0</v>
      </c>
      <c r="X75" s="36" t="s">
        <v>0</v>
      </c>
      <c r="Y75" s="36" t="s">
        <v>0</v>
      </c>
      <c r="Z75" s="36" t="s">
        <v>0</v>
      </c>
      <c r="AA75" s="36" t="s">
        <v>0</v>
      </c>
      <c r="AB75" s="36" t="s">
        <v>0</v>
      </c>
      <c r="AC75" s="36" t="s">
        <v>0</v>
      </c>
      <c r="AD75" s="36" t="s">
        <v>0</v>
      </c>
      <c r="AE75" s="36" t="s">
        <v>0</v>
      </c>
      <c r="AF75" s="36" t="s">
        <v>0</v>
      </c>
      <c r="AG75" s="36" t="s">
        <v>0</v>
      </c>
      <c r="AH75" s="36" t="s">
        <v>0</v>
      </c>
    </row>
    <row r="76" spans="1:34" s="25" customFormat="1" ht="15">
      <c r="E76" s="36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</row>
    <row r="77" spans="1:34" ht="15" thickBot="1">
      <c r="B77" s="38"/>
      <c r="C77" s="38"/>
      <c r="D77" s="38"/>
      <c r="E77" s="38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4" ht="15" thickTop="1">
      <c r="A78" s="41" t="s">
        <v>71</v>
      </c>
      <c r="B78" s="41"/>
      <c r="C78" s="41"/>
      <c r="D78" s="41"/>
      <c r="E78" s="41"/>
      <c r="F78" s="54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4">
      <c r="A79" s="41" t="s">
        <v>72</v>
      </c>
      <c r="B79" s="41"/>
      <c r="C79" s="41"/>
      <c r="D79" s="41"/>
      <c r="E79" s="41"/>
      <c r="F79" s="54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4">
      <c r="A80" s="26">
        <v>2008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1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1:18">
      <c r="A82" s="26" t="s">
        <v>0</v>
      </c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1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1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1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1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1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1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1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1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1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1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1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1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1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1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6:18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6:18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6:18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6:18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6:18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  <row r="388" spans="6:18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</row>
    <row r="389" spans="6:18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</row>
    <row r="390" spans="6:18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</row>
  </sheetData>
  <mergeCells count="1">
    <mergeCell ref="A6:E6"/>
  </mergeCells>
  <printOptions horizontalCentered="1"/>
  <pageMargins left="0" right="0" top="1.2598425196850394" bottom="0" header="0.39370078740157483" footer="0"/>
  <pageSetup paperSize="9" scale="69" fitToHeight="0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H383"/>
  <sheetViews>
    <sheetView zoomScaleNormal="100" zoomScaleSheetLayoutView="85" workbookViewId="0">
      <pane xSplit="5" ySplit="6" topLeftCell="K7" activePane="bottomRight" state="frozen"/>
      <selection activeCell="E60" sqref="E60"/>
      <selection pane="topRight" activeCell="E60" sqref="E60"/>
      <selection pane="bottomLeft" activeCell="E60" sqref="E60"/>
      <selection pane="bottomRight" activeCell="O56" sqref="O56"/>
    </sheetView>
  </sheetViews>
  <sheetFormatPr defaultRowHeight="14.25"/>
  <cols>
    <col min="1" max="3" width="0.85546875" style="26" customWidth="1"/>
    <col min="4" max="4" width="1" style="26" customWidth="1"/>
    <col min="5" max="5" width="26" style="26" customWidth="1"/>
    <col min="6" max="18" width="10.140625" style="26" customWidth="1"/>
    <col min="19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101</v>
      </c>
      <c r="B2" s="25"/>
      <c r="C2" s="25"/>
      <c r="D2" s="25"/>
      <c r="E2" s="25"/>
      <c r="F2" s="25"/>
      <c r="G2" s="25"/>
    </row>
    <row r="3" spans="1:19">
      <c r="A3" s="26" t="s">
        <v>3</v>
      </c>
    </row>
    <row r="5" spans="1:19" ht="15">
      <c r="A5" s="79" t="s">
        <v>129</v>
      </c>
    </row>
    <row r="6" spans="1:19" s="41" customFormat="1" ht="20.25" customHeight="1">
      <c r="A6" s="186" t="s">
        <v>4</v>
      </c>
      <c r="B6" s="187"/>
      <c r="C6" s="187"/>
      <c r="D6" s="187"/>
      <c r="E6" s="187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19">
      <c r="J7" s="26" t="s">
        <v>0</v>
      </c>
    </row>
    <row r="8" spans="1:19" s="25" customFormat="1" ht="15">
      <c r="A8" s="25" t="s">
        <v>78</v>
      </c>
      <c r="F8" s="34">
        <v>35837</v>
      </c>
      <c r="G8" s="34">
        <v>22151</v>
      </c>
      <c r="H8" s="34">
        <v>32732</v>
      </c>
      <c r="I8" s="34">
        <v>11432</v>
      </c>
      <c r="J8" s="34">
        <v>15645</v>
      </c>
      <c r="K8" s="34">
        <v>16705</v>
      </c>
      <c r="L8" s="34">
        <v>41199</v>
      </c>
      <c r="M8" s="34">
        <v>20906</v>
      </c>
      <c r="N8" s="34">
        <v>25835</v>
      </c>
      <c r="O8" s="34">
        <v>12657</v>
      </c>
      <c r="P8" s="34">
        <v>16408</v>
      </c>
      <c r="Q8" s="34">
        <v>27489</v>
      </c>
      <c r="R8" s="34">
        <v>278996</v>
      </c>
    </row>
    <row r="9" spans="1:19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17603</v>
      </c>
      <c r="G10" s="35">
        <v>12144</v>
      </c>
      <c r="H10" s="35">
        <v>21682</v>
      </c>
      <c r="I10" s="35">
        <v>4049</v>
      </c>
      <c r="J10" s="35">
        <v>13410</v>
      </c>
      <c r="K10" s="35">
        <v>12594</v>
      </c>
      <c r="L10" s="35">
        <v>20459</v>
      </c>
      <c r="M10" s="35">
        <v>13145</v>
      </c>
      <c r="N10" s="35">
        <v>15955</v>
      </c>
      <c r="O10" s="35">
        <v>5271</v>
      </c>
      <c r="P10" s="35">
        <v>14253</v>
      </c>
      <c r="Q10" s="35">
        <v>19911</v>
      </c>
      <c r="R10" s="35">
        <v>170476</v>
      </c>
    </row>
    <row r="11" spans="1:19" ht="16.5" customHeight="1">
      <c r="B11" s="26" t="s">
        <v>0</v>
      </c>
      <c r="C11" s="26" t="s">
        <v>8</v>
      </c>
      <c r="F11" s="35">
        <v>17603</v>
      </c>
      <c r="G11" s="35">
        <v>12144</v>
      </c>
      <c r="H11" s="35">
        <v>21682</v>
      </c>
      <c r="I11" s="35">
        <v>4049</v>
      </c>
      <c r="J11" s="35">
        <v>13410</v>
      </c>
      <c r="K11" s="35">
        <v>12594</v>
      </c>
      <c r="L11" s="35">
        <v>20459</v>
      </c>
      <c r="M11" s="35">
        <v>13145</v>
      </c>
      <c r="N11" s="35">
        <v>15955</v>
      </c>
      <c r="O11" s="35">
        <v>5271</v>
      </c>
      <c r="P11" s="35">
        <v>14253</v>
      </c>
      <c r="Q11" s="35">
        <v>19911</v>
      </c>
      <c r="R11" s="35">
        <v>170476</v>
      </c>
      <c r="S11" s="83"/>
    </row>
    <row r="12" spans="1:19">
      <c r="D12" s="26" t="s">
        <v>34</v>
      </c>
      <c r="F12" s="30">
        <v>672</v>
      </c>
      <c r="G12" s="30">
        <v>346</v>
      </c>
      <c r="H12" s="30">
        <v>276</v>
      </c>
      <c r="I12" s="30">
        <v>330</v>
      </c>
      <c r="J12" s="30">
        <v>107</v>
      </c>
      <c r="K12" s="30">
        <v>207</v>
      </c>
      <c r="L12" s="30">
        <v>234</v>
      </c>
      <c r="M12" s="30">
        <v>234</v>
      </c>
      <c r="N12" s="30">
        <v>100</v>
      </c>
      <c r="O12" s="30">
        <v>69</v>
      </c>
      <c r="P12" s="30">
        <v>76</v>
      </c>
      <c r="Q12" s="30">
        <v>17</v>
      </c>
      <c r="R12" s="30">
        <v>2668</v>
      </c>
      <c r="S12" s="61"/>
    </row>
    <row r="13" spans="1:19" hidden="1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60"/>
    </row>
    <row r="14" spans="1:19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60"/>
    </row>
    <row r="15" spans="1:19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60"/>
    </row>
    <row r="16" spans="1:19">
      <c r="D16" s="26" t="s">
        <v>68</v>
      </c>
      <c r="F16" s="30">
        <v>15394</v>
      </c>
      <c r="G16" s="30">
        <v>9818</v>
      </c>
      <c r="H16" s="30">
        <v>19689</v>
      </c>
      <c r="I16" s="30">
        <v>3498</v>
      </c>
      <c r="J16" s="30">
        <v>9982</v>
      </c>
      <c r="K16" s="30">
        <v>8799</v>
      </c>
      <c r="L16" s="30">
        <v>13409</v>
      </c>
      <c r="M16" s="30">
        <v>9935</v>
      </c>
      <c r="N16" s="30">
        <v>12628</v>
      </c>
      <c r="O16" s="30">
        <v>5202</v>
      </c>
      <c r="P16" s="30">
        <v>11526</v>
      </c>
      <c r="Q16" s="30">
        <v>7862</v>
      </c>
      <c r="R16" s="30">
        <v>127742</v>
      </c>
    </row>
    <row r="17" spans="3:18" hidden="1">
      <c r="D17" s="26" t="s">
        <v>69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</row>
    <row r="18" spans="3:18" hidden="1">
      <c r="D18" s="26" t="s">
        <v>77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</row>
    <row r="19" spans="3:18">
      <c r="D19" s="26" t="s">
        <v>67</v>
      </c>
      <c r="F19" s="30">
        <v>1537</v>
      </c>
      <c r="G19" s="30">
        <v>1980</v>
      </c>
      <c r="H19" s="30">
        <v>1658</v>
      </c>
      <c r="I19" s="30">
        <v>181</v>
      </c>
      <c r="J19" s="30">
        <v>3293</v>
      </c>
      <c r="K19" s="30">
        <v>3588</v>
      </c>
      <c r="L19" s="30">
        <v>177</v>
      </c>
      <c r="M19" s="30">
        <v>2976</v>
      </c>
      <c r="N19" s="30">
        <v>3090</v>
      </c>
      <c r="O19" s="30">
        <v>0</v>
      </c>
      <c r="P19" s="30">
        <v>2603</v>
      </c>
      <c r="Q19" s="30">
        <v>3208</v>
      </c>
      <c r="R19" s="30">
        <v>24291</v>
      </c>
    </row>
    <row r="20" spans="3:18">
      <c r="D20" s="26" t="s">
        <v>99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8783</v>
      </c>
      <c r="R20" s="30">
        <v>8783</v>
      </c>
    </row>
    <row r="21" spans="3:18">
      <c r="D21" s="26" t="s">
        <v>102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6639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6639</v>
      </c>
    </row>
    <row r="22" spans="3:18" hidden="1">
      <c r="D22" s="26" t="s">
        <v>41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3:18" hidden="1">
      <c r="D23" s="26" t="s">
        <v>70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3:18" hidden="1">
      <c r="D24" s="26" t="s">
        <v>90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3:18" hidden="1">
      <c r="D25" s="26" t="s">
        <v>37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</row>
    <row r="26" spans="3:18" hidden="1">
      <c r="D26" s="26" t="s">
        <v>91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</row>
    <row r="27" spans="3:18">
      <c r="D27" s="26" t="s">
        <v>38</v>
      </c>
      <c r="F27" s="30">
        <v>0</v>
      </c>
      <c r="G27" s="30">
        <v>0</v>
      </c>
      <c r="H27" s="30">
        <v>59</v>
      </c>
      <c r="I27" s="30">
        <v>40</v>
      </c>
      <c r="J27" s="30">
        <v>28</v>
      </c>
      <c r="K27" s="30">
        <v>0</v>
      </c>
      <c r="L27" s="30">
        <v>0</v>
      </c>
      <c r="M27" s="30">
        <v>0</v>
      </c>
      <c r="N27" s="30">
        <v>137</v>
      </c>
      <c r="O27" s="30">
        <v>0</v>
      </c>
      <c r="P27" s="30">
        <v>48</v>
      </c>
      <c r="Q27" s="30">
        <v>41</v>
      </c>
      <c r="R27" s="30">
        <v>353</v>
      </c>
    </row>
    <row r="28" spans="3:18" hidden="1">
      <c r="C28" s="26" t="s">
        <v>9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</row>
    <row r="29" spans="3:18" hidden="1">
      <c r="D29" s="26" t="s">
        <v>10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</row>
    <row r="30" spans="3:18" hidden="1">
      <c r="D30" s="26" t="s">
        <v>11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3:18" hidden="1">
      <c r="D31" s="26" t="s">
        <v>16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</row>
    <row r="32" spans="3:18" hidden="1">
      <c r="D32" s="26" t="s">
        <v>15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</row>
    <row r="33" spans="1:19"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9">
      <c r="B34" s="26" t="s">
        <v>12</v>
      </c>
      <c r="F34" s="35">
        <v>18234</v>
      </c>
      <c r="G34" s="35">
        <v>10007</v>
      </c>
      <c r="H34" s="35">
        <v>11050</v>
      </c>
      <c r="I34" s="35">
        <v>7383</v>
      </c>
      <c r="J34" s="35">
        <v>2235</v>
      </c>
      <c r="K34" s="35">
        <v>4111</v>
      </c>
      <c r="L34" s="35">
        <v>20740</v>
      </c>
      <c r="M34" s="35">
        <v>7761</v>
      </c>
      <c r="N34" s="35">
        <v>9880</v>
      </c>
      <c r="O34" s="35">
        <v>7386</v>
      </c>
      <c r="P34" s="35">
        <v>2155</v>
      </c>
      <c r="Q34" s="35">
        <v>7578</v>
      </c>
      <c r="R34" s="35">
        <v>108520</v>
      </c>
    </row>
    <row r="35" spans="1:19">
      <c r="C35" s="26" t="s">
        <v>8</v>
      </c>
      <c r="F35" s="30">
        <v>18234</v>
      </c>
      <c r="G35" s="30">
        <v>10007</v>
      </c>
      <c r="H35" s="30">
        <v>11050</v>
      </c>
      <c r="I35" s="30">
        <v>7383</v>
      </c>
      <c r="J35" s="30">
        <v>2235</v>
      </c>
      <c r="K35" s="30">
        <v>4111</v>
      </c>
      <c r="L35" s="30">
        <v>20740</v>
      </c>
      <c r="M35" s="30">
        <v>7761</v>
      </c>
      <c r="N35" s="30">
        <v>9880</v>
      </c>
      <c r="O35" s="30">
        <v>7386</v>
      </c>
      <c r="P35" s="30">
        <v>2155</v>
      </c>
      <c r="Q35" s="30">
        <v>7578</v>
      </c>
      <c r="R35" s="30">
        <v>108520</v>
      </c>
      <c r="S35" s="26" t="s">
        <v>0</v>
      </c>
    </row>
    <row r="36" spans="1:19">
      <c r="C36" s="26" t="s">
        <v>9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</row>
    <row r="37" spans="1:19" hidden="1">
      <c r="E37" s="26" t="s">
        <v>10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</row>
    <row r="38" spans="1:19" hidden="1">
      <c r="E38" s="26" t="s">
        <v>11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19" hidden="1">
      <c r="E39" s="26" t="s">
        <v>83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</row>
    <row r="40" spans="1:19" hidden="1">
      <c r="E40" s="26" t="s">
        <v>15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</row>
    <row r="41" spans="1:19">
      <c r="E41" s="26" t="s">
        <v>16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19" hidden="1">
      <c r="E42" s="26" t="s">
        <v>55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9" hidden="1">
      <c r="E43" s="26" t="s">
        <v>13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</row>
    <row r="44" spans="1:19" hidden="1">
      <c r="E44" s="26" t="s">
        <v>80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</row>
    <row r="45" spans="1:19"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1:19" s="25" customFormat="1" ht="15">
      <c r="A46" s="25" t="s">
        <v>17</v>
      </c>
      <c r="F46" s="34">
        <f t="shared" ref="F46:R46" si="0">SUM(F48+F54)</f>
        <v>14249</v>
      </c>
      <c r="G46" s="34">
        <f t="shared" si="0"/>
        <v>63190</v>
      </c>
      <c r="H46" s="34">
        <f t="shared" si="0"/>
        <v>97224</v>
      </c>
      <c r="I46" s="34">
        <f t="shared" si="0"/>
        <v>20562</v>
      </c>
      <c r="J46" s="34">
        <f t="shared" si="0"/>
        <v>8803</v>
      </c>
      <c r="K46" s="34">
        <f t="shared" si="0"/>
        <v>7833</v>
      </c>
      <c r="L46" s="34">
        <f t="shared" si="0"/>
        <v>301992</v>
      </c>
      <c r="M46" s="34">
        <f t="shared" si="0"/>
        <v>31269</v>
      </c>
      <c r="N46" s="34">
        <f t="shared" si="0"/>
        <v>13527</v>
      </c>
      <c r="O46" s="34">
        <f t="shared" si="0"/>
        <v>45879</v>
      </c>
      <c r="P46" s="34">
        <f t="shared" si="0"/>
        <v>6552</v>
      </c>
      <c r="Q46" s="34">
        <f t="shared" si="0"/>
        <v>40493</v>
      </c>
      <c r="R46" s="34">
        <f t="shared" si="0"/>
        <v>651573</v>
      </c>
    </row>
    <row r="47" spans="1:19"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19">
      <c r="B48" s="26" t="s">
        <v>7</v>
      </c>
      <c r="F48" s="35">
        <f>SUM(F49:F50)</f>
        <v>12933</v>
      </c>
      <c r="G48" s="35">
        <f t="shared" ref="G48:R48" si="1">SUM(G49:G50)</f>
        <v>0</v>
      </c>
      <c r="H48" s="35">
        <f t="shared" si="1"/>
        <v>90920</v>
      </c>
      <c r="I48" s="35">
        <f t="shared" si="1"/>
        <v>18091</v>
      </c>
      <c r="J48" s="35">
        <f t="shared" si="1"/>
        <v>3136</v>
      </c>
      <c r="K48" s="35">
        <f t="shared" si="1"/>
        <v>1415</v>
      </c>
      <c r="L48" s="35">
        <f t="shared" si="1"/>
        <v>300744</v>
      </c>
      <c r="M48" s="35">
        <f t="shared" si="1"/>
        <v>23351</v>
      </c>
      <c r="N48" s="35">
        <f t="shared" si="1"/>
        <v>6931</v>
      </c>
      <c r="O48" s="35">
        <f t="shared" si="1"/>
        <v>41425</v>
      </c>
      <c r="P48" s="35">
        <f t="shared" si="1"/>
        <v>337</v>
      </c>
      <c r="Q48" s="35">
        <f t="shared" si="1"/>
        <v>7486</v>
      </c>
      <c r="R48" s="35">
        <f t="shared" si="1"/>
        <v>506769</v>
      </c>
    </row>
    <row r="49" spans="2:18">
      <c r="C49" s="26" t="s">
        <v>8</v>
      </c>
      <c r="F49" s="86">
        <v>12933</v>
      </c>
      <c r="G49" s="86">
        <v>0</v>
      </c>
      <c r="H49" s="87">
        <v>90605</v>
      </c>
      <c r="I49" s="87">
        <v>17881</v>
      </c>
      <c r="J49" s="87">
        <v>2998</v>
      </c>
      <c r="K49" s="87">
        <v>1415</v>
      </c>
      <c r="L49" s="87">
        <v>8271</v>
      </c>
      <c r="M49" s="87">
        <v>23351</v>
      </c>
      <c r="N49" s="87">
        <v>6343</v>
      </c>
      <c r="O49" s="87">
        <v>41425</v>
      </c>
      <c r="P49" s="87">
        <v>0</v>
      </c>
      <c r="Q49" s="87">
        <v>7112</v>
      </c>
      <c r="R49" s="30">
        <f>SUM(F49:Q49)</f>
        <v>212334</v>
      </c>
    </row>
    <row r="50" spans="2:18">
      <c r="C50" s="26" t="s">
        <v>104</v>
      </c>
      <c r="F50" s="35">
        <f>SUM(F51:F52)</f>
        <v>0</v>
      </c>
      <c r="G50" s="35">
        <f t="shared" ref="G50:R50" si="2">SUM(G51:G52)</f>
        <v>0</v>
      </c>
      <c r="H50" s="35">
        <f t="shared" si="2"/>
        <v>315</v>
      </c>
      <c r="I50" s="35">
        <f t="shared" si="2"/>
        <v>210</v>
      </c>
      <c r="J50" s="35">
        <f t="shared" si="2"/>
        <v>138</v>
      </c>
      <c r="K50" s="35">
        <f t="shared" si="2"/>
        <v>0</v>
      </c>
      <c r="L50" s="35">
        <f t="shared" si="2"/>
        <v>292473</v>
      </c>
      <c r="M50" s="35">
        <f t="shared" si="2"/>
        <v>0</v>
      </c>
      <c r="N50" s="35">
        <f t="shared" si="2"/>
        <v>588</v>
      </c>
      <c r="O50" s="35">
        <f t="shared" si="2"/>
        <v>0</v>
      </c>
      <c r="P50" s="35">
        <f t="shared" si="2"/>
        <v>337</v>
      </c>
      <c r="Q50" s="35">
        <f t="shared" si="2"/>
        <v>374</v>
      </c>
      <c r="R50" s="35">
        <f t="shared" si="2"/>
        <v>294435</v>
      </c>
    </row>
    <row r="51" spans="2:18">
      <c r="B51" s="26" t="s">
        <v>0</v>
      </c>
      <c r="D51" s="26" t="s">
        <v>127</v>
      </c>
      <c r="F51" s="86">
        <v>0</v>
      </c>
      <c r="G51" s="86">
        <v>0</v>
      </c>
      <c r="H51" s="86">
        <v>0</v>
      </c>
      <c r="I51" s="86">
        <v>0</v>
      </c>
      <c r="J51" s="86">
        <v>0</v>
      </c>
      <c r="K51" s="86">
        <v>0</v>
      </c>
      <c r="L51" s="86">
        <v>292473</v>
      </c>
      <c r="M51" s="86">
        <v>0</v>
      </c>
      <c r="N51" s="86">
        <v>0</v>
      </c>
      <c r="O51" s="86">
        <v>0</v>
      </c>
      <c r="P51" s="86">
        <v>0</v>
      </c>
      <c r="Q51" s="86">
        <v>0</v>
      </c>
      <c r="R51" s="30">
        <f>SUM(F51:Q51)</f>
        <v>292473</v>
      </c>
    </row>
    <row r="52" spans="2:18">
      <c r="D52" s="26" t="s">
        <v>124</v>
      </c>
      <c r="F52" s="88">
        <v>0</v>
      </c>
      <c r="G52" s="88">
        <v>0</v>
      </c>
      <c r="H52" s="88">
        <v>315</v>
      </c>
      <c r="I52" s="88">
        <v>210</v>
      </c>
      <c r="J52" s="88">
        <v>138</v>
      </c>
      <c r="K52" s="88">
        <v>0</v>
      </c>
      <c r="L52" s="88">
        <v>0</v>
      </c>
      <c r="M52" s="88">
        <v>0</v>
      </c>
      <c r="N52" s="88">
        <v>588</v>
      </c>
      <c r="O52" s="88">
        <v>0</v>
      </c>
      <c r="P52" s="88">
        <v>337</v>
      </c>
      <c r="Q52" s="88">
        <v>374</v>
      </c>
      <c r="R52" s="30">
        <f>SUM(F52:Q52)</f>
        <v>1962</v>
      </c>
    </row>
    <row r="53" spans="2:18"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2:18">
      <c r="B54" s="26" t="s">
        <v>12</v>
      </c>
      <c r="F54" s="35">
        <f>SUM(F55:F57)</f>
        <v>1316</v>
      </c>
      <c r="G54" s="35">
        <f t="shared" ref="G54:Q54" si="3">SUM(G55:G57)</f>
        <v>63190</v>
      </c>
      <c r="H54" s="35">
        <f t="shared" si="3"/>
        <v>6304</v>
      </c>
      <c r="I54" s="35">
        <f t="shared" si="3"/>
        <v>2471</v>
      </c>
      <c r="J54" s="35">
        <f t="shared" si="3"/>
        <v>5667</v>
      </c>
      <c r="K54" s="35">
        <f t="shared" si="3"/>
        <v>6418</v>
      </c>
      <c r="L54" s="35">
        <f t="shared" si="3"/>
        <v>1248</v>
      </c>
      <c r="M54" s="35">
        <f t="shared" si="3"/>
        <v>7918</v>
      </c>
      <c r="N54" s="35">
        <f t="shared" si="3"/>
        <v>6596</v>
      </c>
      <c r="O54" s="35">
        <f t="shared" si="3"/>
        <v>4454</v>
      </c>
      <c r="P54" s="35">
        <f t="shared" si="3"/>
        <v>6215</v>
      </c>
      <c r="Q54" s="35">
        <f t="shared" si="3"/>
        <v>33007</v>
      </c>
      <c r="R54" s="35">
        <f>SUM(R55:R57)</f>
        <v>144804</v>
      </c>
    </row>
    <row r="55" spans="2:18">
      <c r="C55" s="26" t="s">
        <v>8</v>
      </c>
      <c r="F55" s="30">
        <v>1310</v>
      </c>
      <c r="G55" s="30">
        <v>63190</v>
      </c>
      <c r="H55" s="30">
        <v>6304</v>
      </c>
      <c r="I55" s="30">
        <v>2471</v>
      </c>
      <c r="J55" s="30">
        <v>5667</v>
      </c>
      <c r="K55" s="30">
        <v>6418</v>
      </c>
      <c r="L55" s="30">
        <v>1242</v>
      </c>
      <c r="M55" s="30">
        <v>7918</v>
      </c>
      <c r="N55" s="30">
        <v>6596</v>
      </c>
      <c r="O55" s="30">
        <v>2809</v>
      </c>
      <c r="P55" s="30">
        <v>6215</v>
      </c>
      <c r="Q55" s="30">
        <v>33003</v>
      </c>
      <c r="R55" s="30">
        <v>143143</v>
      </c>
    </row>
    <row r="56" spans="2:18">
      <c r="C56" s="26" t="s">
        <v>92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1645</v>
      </c>
      <c r="P56" s="30">
        <v>0</v>
      </c>
      <c r="Q56" s="30">
        <v>0</v>
      </c>
      <c r="R56" s="30">
        <f>SUM(F56:Q56)</f>
        <v>1645</v>
      </c>
    </row>
    <row r="57" spans="2:18">
      <c r="C57" s="26" t="s">
        <v>9</v>
      </c>
      <c r="F57" s="35">
        <v>6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6</v>
      </c>
      <c r="M57" s="35">
        <v>0</v>
      </c>
      <c r="N57" s="35">
        <v>0</v>
      </c>
      <c r="O57" s="35">
        <v>0</v>
      </c>
      <c r="P57" s="35">
        <v>0</v>
      </c>
      <c r="Q57" s="35">
        <v>4</v>
      </c>
      <c r="R57" s="35">
        <v>16</v>
      </c>
    </row>
    <row r="58" spans="2:18">
      <c r="E58" s="26" t="s">
        <v>10</v>
      </c>
      <c r="F58" s="30">
        <v>2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2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4</v>
      </c>
    </row>
    <row r="59" spans="2:18" hidden="1">
      <c r="E59" s="26" t="s">
        <v>11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</row>
    <row r="60" spans="2:18" hidden="1">
      <c r="E60" s="26" t="s">
        <v>13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</row>
    <row r="61" spans="2:18" hidden="1">
      <c r="E61" s="26" t="s">
        <v>88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</row>
    <row r="62" spans="2:18" hidden="1">
      <c r="E62" s="26" t="s">
        <v>15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</row>
    <row r="63" spans="2:18">
      <c r="E63" s="26" t="s">
        <v>16</v>
      </c>
      <c r="F63" s="30">
        <v>4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4</v>
      </c>
      <c r="M63" s="30">
        <v>0</v>
      </c>
      <c r="N63" s="30">
        <v>0</v>
      </c>
      <c r="O63" s="30">
        <v>0</v>
      </c>
      <c r="P63" s="30">
        <v>0</v>
      </c>
      <c r="Q63" s="30">
        <v>4</v>
      </c>
      <c r="R63" s="30">
        <v>12</v>
      </c>
    </row>
    <row r="64" spans="2:18" hidden="1">
      <c r="E64" s="26" t="s">
        <v>55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</row>
    <row r="65" spans="1:34" hidden="1">
      <c r="E65" s="26" t="s">
        <v>80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</row>
    <row r="66" spans="1:34" hidden="1">
      <c r="E66" s="26" t="s">
        <v>82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</row>
    <row r="67" spans="1:34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1:34" s="25" customFormat="1" ht="15">
      <c r="E68" s="36" t="s">
        <v>18</v>
      </c>
      <c r="F68" s="37">
        <f>SUM(F46+F8)</f>
        <v>50086</v>
      </c>
      <c r="G68" s="37">
        <f t="shared" ref="G68:R68" si="4">SUM(G46+G8)</f>
        <v>85341</v>
      </c>
      <c r="H68" s="37">
        <f t="shared" si="4"/>
        <v>129956</v>
      </c>
      <c r="I68" s="37">
        <f t="shared" si="4"/>
        <v>31994</v>
      </c>
      <c r="J68" s="37">
        <f t="shared" si="4"/>
        <v>24448</v>
      </c>
      <c r="K68" s="37">
        <f t="shared" si="4"/>
        <v>24538</v>
      </c>
      <c r="L68" s="37">
        <f t="shared" si="4"/>
        <v>343191</v>
      </c>
      <c r="M68" s="37">
        <f t="shared" si="4"/>
        <v>52175</v>
      </c>
      <c r="N68" s="37">
        <f t="shared" si="4"/>
        <v>39362</v>
      </c>
      <c r="O68" s="37">
        <f t="shared" si="4"/>
        <v>58536</v>
      </c>
      <c r="P68" s="37">
        <f t="shared" si="4"/>
        <v>22960</v>
      </c>
      <c r="Q68" s="37">
        <f t="shared" si="4"/>
        <v>67982</v>
      </c>
      <c r="R68" s="37">
        <f t="shared" si="4"/>
        <v>930569</v>
      </c>
      <c r="S68" s="36" t="s">
        <v>0</v>
      </c>
      <c r="T68" s="36" t="s">
        <v>0</v>
      </c>
      <c r="U68" s="36" t="s">
        <v>0</v>
      </c>
      <c r="V68" s="36" t="s">
        <v>0</v>
      </c>
      <c r="W68" s="36" t="s">
        <v>0</v>
      </c>
      <c r="X68" s="36" t="s">
        <v>0</v>
      </c>
      <c r="Y68" s="36" t="s">
        <v>0</v>
      </c>
      <c r="Z68" s="36" t="s">
        <v>0</v>
      </c>
      <c r="AA68" s="36" t="s">
        <v>0</v>
      </c>
      <c r="AB68" s="36" t="s">
        <v>0</v>
      </c>
      <c r="AC68" s="36" t="s">
        <v>0</v>
      </c>
      <c r="AD68" s="36" t="s">
        <v>0</v>
      </c>
      <c r="AE68" s="36" t="s">
        <v>0</v>
      </c>
      <c r="AF68" s="36" t="s">
        <v>0</v>
      </c>
      <c r="AG68" s="36" t="s">
        <v>0</v>
      </c>
      <c r="AH68" s="36" t="s">
        <v>0</v>
      </c>
    </row>
    <row r="69" spans="1:34" s="25" customFormat="1" ht="15">
      <c r="E69" s="36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</row>
    <row r="70" spans="1:34" ht="15" thickBot="1">
      <c r="B70" s="38"/>
      <c r="C70" s="38"/>
      <c r="D70" s="38"/>
      <c r="E70" s="38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1:34" ht="15" thickTop="1">
      <c r="A71" s="41" t="s">
        <v>71</v>
      </c>
      <c r="B71" s="41"/>
      <c r="C71" s="41"/>
      <c r="D71" s="41"/>
      <c r="E71" s="41"/>
      <c r="F71" s="54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1:34">
      <c r="A72" s="41" t="s">
        <v>72</v>
      </c>
      <c r="B72" s="41"/>
      <c r="C72" s="41"/>
      <c r="D72" s="41"/>
      <c r="E72" s="41"/>
      <c r="F72" s="54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1:34">
      <c r="A73" s="26">
        <v>2008</v>
      </c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34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34">
      <c r="A75" s="26" t="s">
        <v>0</v>
      </c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34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4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4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4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4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6:18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</sheetData>
  <mergeCells count="1">
    <mergeCell ref="A6:E6"/>
  </mergeCells>
  <printOptions horizontalCentered="1"/>
  <pageMargins left="0" right="0" top="1.2598425196850394" bottom="0" header="0.39370078740157483" footer="0"/>
  <pageSetup paperSize="9" scale="63" fitToHeight="0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AH388"/>
  <sheetViews>
    <sheetView zoomScaleNormal="100" zoomScaleSheetLayoutView="85" workbookViewId="0">
      <pane xSplit="5" ySplit="6" topLeftCell="N7" activePane="bottomRight" state="frozen"/>
      <selection activeCell="E60" sqref="E60"/>
      <selection pane="topRight" activeCell="E60" sqref="E60"/>
      <selection pane="bottomLeft" activeCell="E60" sqref="E60"/>
      <selection pane="bottomRight" activeCell="D20" sqref="D20"/>
    </sheetView>
  </sheetViews>
  <sheetFormatPr defaultRowHeight="14.25"/>
  <cols>
    <col min="1" max="3" width="0.85546875" style="26" customWidth="1"/>
    <col min="4" max="4" width="1" style="26" customWidth="1"/>
    <col min="5" max="5" width="27.140625" style="26" customWidth="1"/>
    <col min="6" max="18" width="12" style="26" customWidth="1"/>
    <col min="19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100</v>
      </c>
      <c r="B2" s="25"/>
      <c r="C2" s="25"/>
      <c r="D2" s="25"/>
      <c r="E2" s="25"/>
      <c r="F2" s="25"/>
      <c r="G2" s="25"/>
    </row>
    <row r="3" spans="1:19">
      <c r="A3" s="26" t="s">
        <v>3</v>
      </c>
    </row>
    <row r="5" spans="1:19" ht="15">
      <c r="A5" s="79" t="s">
        <v>128</v>
      </c>
    </row>
    <row r="6" spans="1:19" s="41" customFormat="1" ht="24" customHeight="1">
      <c r="A6" s="186" t="s">
        <v>4</v>
      </c>
      <c r="B6" s="187"/>
      <c r="C6" s="187"/>
      <c r="D6" s="187"/>
      <c r="E6" s="187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19">
      <c r="J7" s="26" t="s">
        <v>0</v>
      </c>
    </row>
    <row r="8" spans="1:19" s="25" customFormat="1" ht="15">
      <c r="A8" s="25" t="s">
        <v>78</v>
      </c>
      <c r="F8" s="34">
        <v>37602</v>
      </c>
      <c r="G8" s="34">
        <v>31399</v>
      </c>
      <c r="H8" s="34">
        <v>39897</v>
      </c>
      <c r="I8" s="34">
        <v>15654</v>
      </c>
      <c r="J8" s="34">
        <v>11817</v>
      </c>
      <c r="K8" s="34">
        <v>10333</v>
      </c>
      <c r="L8" s="34">
        <v>42760</v>
      </c>
      <c r="M8" s="34">
        <v>23264</v>
      </c>
      <c r="N8" s="34">
        <v>31823</v>
      </c>
      <c r="O8" s="34">
        <v>13985</v>
      </c>
      <c r="P8" s="34">
        <v>16441</v>
      </c>
      <c r="Q8" s="34">
        <v>19269</v>
      </c>
      <c r="R8" s="34">
        <v>294244</v>
      </c>
    </row>
    <row r="9" spans="1:19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19356</v>
      </c>
      <c r="G10" s="35">
        <v>15723</v>
      </c>
      <c r="H10" s="35">
        <v>23621</v>
      </c>
      <c r="I10" s="35">
        <v>9344</v>
      </c>
      <c r="J10" s="35">
        <v>9803</v>
      </c>
      <c r="K10" s="35">
        <v>5702</v>
      </c>
      <c r="L10" s="35">
        <v>19109</v>
      </c>
      <c r="M10" s="35">
        <v>16525</v>
      </c>
      <c r="N10" s="35">
        <v>21832</v>
      </c>
      <c r="O10" s="35">
        <v>5875</v>
      </c>
      <c r="P10" s="35">
        <v>14299</v>
      </c>
      <c r="Q10" s="35">
        <v>14484</v>
      </c>
      <c r="R10" s="35">
        <v>175673</v>
      </c>
    </row>
    <row r="11" spans="1:19" ht="16.5" customHeight="1">
      <c r="B11" s="26" t="s">
        <v>0</v>
      </c>
      <c r="C11" s="26" t="s">
        <v>8</v>
      </c>
      <c r="F11" s="35">
        <v>19356</v>
      </c>
      <c r="G11" s="35">
        <v>15723</v>
      </c>
      <c r="H11" s="35">
        <v>23621</v>
      </c>
      <c r="I11" s="35">
        <v>9344</v>
      </c>
      <c r="J11" s="35">
        <v>9803</v>
      </c>
      <c r="K11" s="35">
        <v>5702</v>
      </c>
      <c r="L11" s="35">
        <v>19109</v>
      </c>
      <c r="M11" s="35">
        <v>16525</v>
      </c>
      <c r="N11" s="35">
        <v>21832</v>
      </c>
      <c r="O11" s="35">
        <v>5875</v>
      </c>
      <c r="P11" s="35">
        <v>14299</v>
      </c>
      <c r="Q11" s="35">
        <v>14484</v>
      </c>
      <c r="R11" s="35">
        <v>175673</v>
      </c>
      <c r="S11" s="83"/>
    </row>
    <row r="12" spans="1:19">
      <c r="D12" s="26" t="s">
        <v>34</v>
      </c>
      <c r="F12" s="30">
        <v>4402</v>
      </c>
      <c r="G12" s="30">
        <v>614</v>
      </c>
      <c r="H12" s="30">
        <v>3526</v>
      </c>
      <c r="I12" s="30">
        <v>1294</v>
      </c>
      <c r="J12" s="30">
        <v>689</v>
      </c>
      <c r="K12" s="30">
        <v>571</v>
      </c>
      <c r="L12" s="30">
        <v>902</v>
      </c>
      <c r="M12" s="30">
        <v>1825</v>
      </c>
      <c r="N12" s="30">
        <v>875</v>
      </c>
      <c r="O12" s="30">
        <v>651</v>
      </c>
      <c r="P12" s="30">
        <v>463</v>
      </c>
      <c r="Q12" s="30">
        <v>106</v>
      </c>
      <c r="R12" s="30">
        <v>15918</v>
      </c>
      <c r="S12" s="61"/>
    </row>
    <row r="13" spans="1:19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60"/>
    </row>
    <row r="14" spans="1:19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60"/>
    </row>
    <row r="15" spans="1:19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60"/>
    </row>
    <row r="16" spans="1:19">
      <c r="D16" s="26" t="s">
        <v>68</v>
      </c>
      <c r="F16" s="30">
        <v>14954</v>
      </c>
      <c r="G16" s="30">
        <v>12495</v>
      </c>
      <c r="H16" s="30">
        <v>16908</v>
      </c>
      <c r="I16" s="30">
        <v>6675</v>
      </c>
      <c r="J16" s="30">
        <v>7805</v>
      </c>
      <c r="K16" s="30">
        <v>2181</v>
      </c>
      <c r="L16" s="30">
        <v>17993</v>
      </c>
      <c r="M16" s="30">
        <v>11856</v>
      </c>
      <c r="N16" s="30">
        <v>17783</v>
      </c>
      <c r="O16" s="30">
        <v>5044</v>
      </c>
      <c r="P16" s="30">
        <v>10183</v>
      </c>
      <c r="Q16" s="30">
        <v>4990</v>
      </c>
      <c r="R16" s="30">
        <v>128867</v>
      </c>
    </row>
    <row r="17" spans="3:18">
      <c r="D17" s="26" t="s">
        <v>69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</row>
    <row r="18" spans="3:18">
      <c r="D18" s="26" t="s">
        <v>77</v>
      </c>
      <c r="F18" s="30">
        <v>0</v>
      </c>
      <c r="G18" s="30">
        <v>0</v>
      </c>
      <c r="H18" s="30">
        <v>343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343</v>
      </c>
      <c r="O18" s="30">
        <v>0</v>
      </c>
      <c r="P18" s="30">
        <v>0</v>
      </c>
      <c r="Q18" s="30">
        <v>0</v>
      </c>
      <c r="R18" s="30">
        <v>686</v>
      </c>
    </row>
    <row r="19" spans="3:18">
      <c r="D19" s="26" t="s">
        <v>67</v>
      </c>
      <c r="F19" s="30">
        <v>0</v>
      </c>
      <c r="G19" s="30">
        <v>2614</v>
      </c>
      <c r="H19" s="30">
        <v>2785</v>
      </c>
      <c r="I19" s="30">
        <v>1375</v>
      </c>
      <c r="J19" s="30">
        <v>1238</v>
      </c>
      <c r="K19" s="30">
        <v>2921</v>
      </c>
      <c r="L19" s="30">
        <v>188</v>
      </c>
      <c r="M19" s="30">
        <v>2614</v>
      </c>
      <c r="N19" s="30">
        <v>2785</v>
      </c>
      <c r="O19" s="30">
        <v>180</v>
      </c>
      <c r="P19" s="30">
        <v>3592</v>
      </c>
      <c r="Q19" s="30">
        <v>1794</v>
      </c>
      <c r="R19" s="30">
        <v>22086</v>
      </c>
    </row>
    <row r="20" spans="3:18">
      <c r="D20" s="26" t="s">
        <v>99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7549</v>
      </c>
      <c r="R20" s="30">
        <v>7549</v>
      </c>
    </row>
    <row r="21" spans="3:18" hidden="1">
      <c r="D21" s="26" t="s">
        <v>41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3:18" hidden="1">
      <c r="D22" s="26" t="s">
        <v>70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3:18" hidden="1">
      <c r="D23" s="26" t="s">
        <v>90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3:18" hidden="1">
      <c r="D24" s="26" t="s">
        <v>37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3:18" hidden="1">
      <c r="D25" s="26" t="s">
        <v>91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</row>
    <row r="26" spans="3:18">
      <c r="D26" s="26" t="s">
        <v>38</v>
      </c>
      <c r="F26" s="30">
        <v>0</v>
      </c>
      <c r="G26" s="30">
        <v>0</v>
      </c>
      <c r="H26" s="30">
        <v>59</v>
      </c>
      <c r="I26" s="30">
        <v>0</v>
      </c>
      <c r="J26" s="30">
        <v>71</v>
      </c>
      <c r="K26" s="30">
        <v>29</v>
      </c>
      <c r="L26" s="30">
        <v>26</v>
      </c>
      <c r="M26" s="30">
        <v>230</v>
      </c>
      <c r="N26" s="30">
        <v>46</v>
      </c>
      <c r="O26" s="30">
        <v>0</v>
      </c>
      <c r="P26" s="30">
        <v>61</v>
      </c>
      <c r="Q26" s="30">
        <v>45</v>
      </c>
      <c r="R26" s="30">
        <v>567</v>
      </c>
    </row>
    <row r="27" spans="3:18" hidden="1">
      <c r="C27" s="26" t="s">
        <v>9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</row>
    <row r="28" spans="3:18" hidden="1">
      <c r="D28" s="26" t="s">
        <v>10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</row>
    <row r="29" spans="3:18" hidden="1">
      <c r="D29" s="26" t="s">
        <v>11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</row>
    <row r="30" spans="3:18" hidden="1">
      <c r="D30" s="26" t="s">
        <v>16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3:18" hidden="1">
      <c r="D31" s="26" t="s">
        <v>15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</row>
    <row r="32" spans="3:18"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19">
      <c r="B33" s="26" t="s">
        <v>12</v>
      </c>
      <c r="F33" s="35">
        <v>18246</v>
      </c>
      <c r="G33" s="35">
        <v>15676</v>
      </c>
      <c r="H33" s="35">
        <v>16276</v>
      </c>
      <c r="I33" s="35">
        <v>6310</v>
      </c>
      <c r="J33" s="35">
        <v>2014</v>
      </c>
      <c r="K33" s="35">
        <v>4631</v>
      </c>
      <c r="L33" s="35">
        <v>23651</v>
      </c>
      <c r="M33" s="35">
        <v>6739</v>
      </c>
      <c r="N33" s="35">
        <v>9991</v>
      </c>
      <c r="O33" s="35">
        <v>8110</v>
      </c>
      <c r="P33" s="35">
        <v>2142</v>
      </c>
      <c r="Q33" s="35">
        <v>4785</v>
      </c>
      <c r="R33" s="35">
        <v>118571</v>
      </c>
    </row>
    <row r="34" spans="1:19">
      <c r="C34" s="26" t="s">
        <v>8</v>
      </c>
      <c r="F34" s="30">
        <v>18246</v>
      </c>
      <c r="G34" s="30">
        <v>15676</v>
      </c>
      <c r="H34" s="30">
        <v>16276</v>
      </c>
      <c r="I34" s="30">
        <v>6310</v>
      </c>
      <c r="J34" s="30">
        <v>2014</v>
      </c>
      <c r="K34" s="30">
        <v>4631</v>
      </c>
      <c r="L34" s="30">
        <v>23651</v>
      </c>
      <c r="M34" s="30">
        <v>6739</v>
      </c>
      <c r="N34" s="30">
        <v>9991</v>
      </c>
      <c r="O34" s="30">
        <v>8110</v>
      </c>
      <c r="P34" s="30">
        <v>2142</v>
      </c>
      <c r="Q34" s="30">
        <v>4785</v>
      </c>
      <c r="R34" s="30">
        <v>118571</v>
      </c>
      <c r="S34" s="26" t="s">
        <v>0</v>
      </c>
    </row>
    <row r="35" spans="1:19">
      <c r="C35" s="26" t="s">
        <v>9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</row>
    <row r="36" spans="1:19" hidden="1">
      <c r="E36" s="26" t="s">
        <v>10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</row>
    <row r="37" spans="1:19" hidden="1">
      <c r="E37" s="26" t="s">
        <v>11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</row>
    <row r="38" spans="1:19" hidden="1">
      <c r="E38" s="26" t="s">
        <v>83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19" hidden="1">
      <c r="E39" s="26" t="s">
        <v>15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</row>
    <row r="40" spans="1:19">
      <c r="E40" s="26" t="s">
        <v>16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</row>
    <row r="41" spans="1:19" hidden="1">
      <c r="E41" s="26" t="s">
        <v>55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19" hidden="1">
      <c r="E42" s="26" t="s">
        <v>13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9" hidden="1">
      <c r="E43" s="26" t="s">
        <v>80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</row>
    <row r="44" spans="1:19"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9" s="25" customFormat="1" ht="15">
      <c r="A45" s="25" t="s">
        <v>17</v>
      </c>
      <c r="F45" s="34">
        <v>56506</v>
      </c>
      <c r="G45" s="34">
        <v>96084</v>
      </c>
      <c r="H45" s="34">
        <v>77852</v>
      </c>
      <c r="I45" s="34">
        <v>10113</v>
      </c>
      <c r="J45" s="34">
        <v>12340</v>
      </c>
      <c r="K45" s="34">
        <v>6545</v>
      </c>
      <c r="L45" s="34">
        <v>4598</v>
      </c>
      <c r="M45" s="34">
        <v>45824</v>
      </c>
      <c r="N45" s="34">
        <v>52870</v>
      </c>
      <c r="O45" s="34">
        <v>12163</v>
      </c>
      <c r="P45" s="34">
        <v>10505</v>
      </c>
      <c r="Q45" s="34">
        <v>10155</v>
      </c>
      <c r="R45" s="34">
        <v>395555</v>
      </c>
    </row>
    <row r="46" spans="1:19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9">
      <c r="B47" s="26" t="s">
        <v>7</v>
      </c>
      <c r="F47" s="35">
        <f>SUM(F48:F49)</f>
        <v>54209</v>
      </c>
      <c r="G47" s="35">
        <f t="shared" ref="G47:R47" si="0">SUM(G48:G49)</f>
        <v>48090</v>
      </c>
      <c r="H47" s="35">
        <f t="shared" si="0"/>
        <v>45064</v>
      </c>
      <c r="I47" s="35">
        <f t="shared" si="0"/>
        <v>8754</v>
      </c>
      <c r="J47" s="35">
        <f t="shared" si="0"/>
        <v>7445</v>
      </c>
      <c r="K47" s="35">
        <f t="shared" si="0"/>
        <v>838</v>
      </c>
      <c r="L47" s="35">
        <f t="shared" si="0"/>
        <v>3162</v>
      </c>
      <c r="M47" s="35">
        <f t="shared" si="0"/>
        <v>38508</v>
      </c>
      <c r="N47" s="35">
        <f t="shared" si="0"/>
        <v>46000</v>
      </c>
      <c r="O47" s="35">
        <f t="shared" si="0"/>
        <v>9434</v>
      </c>
      <c r="P47" s="35">
        <f t="shared" si="0"/>
        <v>5956</v>
      </c>
      <c r="Q47" s="35">
        <f t="shared" si="0"/>
        <v>3786</v>
      </c>
      <c r="R47" s="35">
        <f t="shared" si="0"/>
        <v>271246</v>
      </c>
    </row>
    <row r="48" spans="1:19">
      <c r="B48" s="26" t="s">
        <v>0</v>
      </c>
      <c r="C48" s="26" t="s">
        <v>8</v>
      </c>
      <c r="F48" s="30">
        <v>54209</v>
      </c>
      <c r="G48" s="30">
        <v>48090</v>
      </c>
      <c r="H48" s="30">
        <v>44766</v>
      </c>
      <c r="I48" s="30">
        <v>8754</v>
      </c>
      <c r="J48" s="30">
        <v>7114</v>
      </c>
      <c r="K48" s="30">
        <v>715</v>
      </c>
      <c r="L48" s="30">
        <v>3072</v>
      </c>
      <c r="M48" s="30">
        <v>38508</v>
      </c>
      <c r="N48" s="30">
        <v>45832</v>
      </c>
      <c r="O48" s="30">
        <v>9434</v>
      </c>
      <c r="P48" s="30">
        <v>5685</v>
      </c>
      <c r="Q48" s="30">
        <v>3563</v>
      </c>
      <c r="R48" s="30">
        <f>SUM(F48:Q48)</f>
        <v>269742</v>
      </c>
    </row>
    <row r="49" spans="2:18">
      <c r="C49" s="26" t="s">
        <v>104</v>
      </c>
      <c r="F49" s="30">
        <f>SUM(F50:F51)</f>
        <v>0</v>
      </c>
      <c r="G49" s="30">
        <f t="shared" ref="G49:R49" si="1">SUM(G50:G51)</f>
        <v>0</v>
      </c>
      <c r="H49" s="30">
        <f t="shared" si="1"/>
        <v>298</v>
      </c>
      <c r="I49" s="30">
        <f t="shared" si="1"/>
        <v>0</v>
      </c>
      <c r="J49" s="30">
        <f t="shared" si="1"/>
        <v>331</v>
      </c>
      <c r="K49" s="30">
        <f t="shared" si="1"/>
        <v>123</v>
      </c>
      <c r="L49" s="30">
        <f t="shared" si="1"/>
        <v>90</v>
      </c>
      <c r="M49" s="30">
        <f t="shared" si="1"/>
        <v>0</v>
      </c>
      <c r="N49" s="30">
        <f t="shared" si="1"/>
        <v>168</v>
      </c>
      <c r="O49" s="30">
        <f t="shared" si="1"/>
        <v>0</v>
      </c>
      <c r="P49" s="30">
        <f t="shared" si="1"/>
        <v>271</v>
      </c>
      <c r="Q49" s="30">
        <f t="shared" si="1"/>
        <v>223</v>
      </c>
      <c r="R49" s="30">
        <f t="shared" si="1"/>
        <v>1504</v>
      </c>
    </row>
    <row r="50" spans="2:18">
      <c r="D50" s="26" t="s">
        <v>102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f>SUM(F50:Q50)</f>
        <v>0</v>
      </c>
    </row>
    <row r="51" spans="2:18">
      <c r="D51" s="26" t="s">
        <v>124</v>
      </c>
      <c r="F51" s="30">
        <v>0</v>
      </c>
      <c r="G51" s="30">
        <v>0</v>
      </c>
      <c r="H51" s="30">
        <v>298</v>
      </c>
      <c r="I51" s="30">
        <v>0</v>
      </c>
      <c r="J51" s="30">
        <v>331</v>
      </c>
      <c r="K51" s="30">
        <v>123</v>
      </c>
      <c r="L51" s="30">
        <v>90</v>
      </c>
      <c r="M51" s="30">
        <v>0</v>
      </c>
      <c r="N51" s="30">
        <v>168</v>
      </c>
      <c r="O51" s="30">
        <v>0</v>
      </c>
      <c r="P51" s="30">
        <v>271</v>
      </c>
      <c r="Q51" s="30">
        <v>223</v>
      </c>
      <c r="R51" s="30">
        <f>SUM(F51:Q51)</f>
        <v>1504</v>
      </c>
    </row>
    <row r="52" spans="2:18" hidden="1"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2:18" hidden="1">
      <c r="C53" s="26" t="s">
        <v>9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</row>
    <row r="54" spans="2:18" hidden="1">
      <c r="E54" s="26" t="s">
        <v>10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</row>
    <row r="55" spans="2:18" hidden="1">
      <c r="E55" s="26" t="s">
        <v>11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</row>
    <row r="56" spans="2:18" hidden="1">
      <c r="E56" s="26" t="s">
        <v>16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</row>
    <row r="57" spans="2:18" hidden="1">
      <c r="E57" s="26" t="s">
        <v>39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</row>
    <row r="58" spans="2:18"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2:18">
      <c r="B59" s="26" t="s">
        <v>12</v>
      </c>
      <c r="F59" s="35">
        <v>2297</v>
      </c>
      <c r="G59" s="35">
        <v>47994</v>
      </c>
      <c r="H59" s="35">
        <v>32788</v>
      </c>
      <c r="I59" s="35">
        <v>1359</v>
      </c>
      <c r="J59" s="35">
        <v>4895</v>
      </c>
      <c r="K59" s="35">
        <v>5707</v>
      </c>
      <c r="L59" s="35">
        <v>1436</v>
      </c>
      <c r="M59" s="35">
        <v>7316</v>
      </c>
      <c r="N59" s="35">
        <v>6870</v>
      </c>
      <c r="O59" s="35">
        <v>2729</v>
      </c>
      <c r="P59" s="35">
        <v>4549</v>
      </c>
      <c r="Q59" s="35">
        <v>6369</v>
      </c>
      <c r="R59" s="35">
        <v>124309</v>
      </c>
    </row>
    <row r="60" spans="2:18">
      <c r="C60" s="26" t="s">
        <v>8</v>
      </c>
      <c r="F60" s="30">
        <v>2291</v>
      </c>
      <c r="G60" s="30">
        <v>47994</v>
      </c>
      <c r="H60" s="30">
        <v>32788</v>
      </c>
      <c r="I60" s="30">
        <v>1359</v>
      </c>
      <c r="J60" s="30">
        <v>4895</v>
      </c>
      <c r="K60" s="30">
        <v>5707</v>
      </c>
      <c r="L60" s="30">
        <v>1434</v>
      </c>
      <c r="M60" s="30">
        <v>7316</v>
      </c>
      <c r="N60" s="30">
        <v>6870</v>
      </c>
      <c r="O60" s="30">
        <v>2729</v>
      </c>
      <c r="P60" s="30">
        <v>4549</v>
      </c>
      <c r="Q60" s="30">
        <v>6365</v>
      </c>
      <c r="R60" s="30">
        <v>124297</v>
      </c>
    </row>
    <row r="61" spans="2:18">
      <c r="C61" s="26" t="s">
        <v>92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</row>
    <row r="62" spans="2:18">
      <c r="C62" s="26" t="s">
        <v>9</v>
      </c>
      <c r="F62" s="35">
        <v>6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2</v>
      </c>
      <c r="M62" s="35">
        <v>0</v>
      </c>
      <c r="N62" s="35">
        <v>0</v>
      </c>
      <c r="O62" s="35">
        <v>0</v>
      </c>
      <c r="P62" s="35">
        <v>0</v>
      </c>
      <c r="Q62" s="35">
        <v>4</v>
      </c>
      <c r="R62" s="35">
        <v>12</v>
      </c>
    </row>
    <row r="63" spans="2:18">
      <c r="E63" s="26" t="s">
        <v>10</v>
      </c>
      <c r="F63" s="30">
        <v>2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2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4</v>
      </c>
    </row>
    <row r="64" spans="2:18" hidden="1">
      <c r="E64" s="26" t="s">
        <v>11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</row>
    <row r="65" spans="1:34" hidden="1">
      <c r="E65" s="26" t="s">
        <v>13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</row>
    <row r="66" spans="1:34" hidden="1">
      <c r="E66" s="26" t="s">
        <v>88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</row>
    <row r="67" spans="1:34" hidden="1">
      <c r="E67" s="26" t="s">
        <v>15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</row>
    <row r="68" spans="1:34">
      <c r="E68" s="26" t="s">
        <v>16</v>
      </c>
      <c r="F68" s="30">
        <v>4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4</v>
      </c>
      <c r="R68" s="30">
        <v>8</v>
      </c>
    </row>
    <row r="69" spans="1:34" hidden="1">
      <c r="E69" s="26" t="s">
        <v>55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</row>
    <row r="70" spans="1:34" hidden="1">
      <c r="E70" s="26" t="s">
        <v>80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</row>
    <row r="71" spans="1:34" hidden="1">
      <c r="E71" s="26" t="s">
        <v>82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</row>
    <row r="72" spans="1:34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1:34" s="25" customFormat="1" ht="15">
      <c r="E73" s="36" t="s">
        <v>18</v>
      </c>
      <c r="F73" s="37">
        <v>94108</v>
      </c>
      <c r="G73" s="37">
        <v>127483</v>
      </c>
      <c r="H73" s="37">
        <v>117749</v>
      </c>
      <c r="I73" s="37">
        <v>25767</v>
      </c>
      <c r="J73" s="37">
        <v>24157</v>
      </c>
      <c r="K73" s="37">
        <v>16878</v>
      </c>
      <c r="L73" s="37">
        <v>47358</v>
      </c>
      <c r="M73" s="37">
        <v>69088</v>
      </c>
      <c r="N73" s="37">
        <v>84693</v>
      </c>
      <c r="O73" s="37">
        <v>26148</v>
      </c>
      <c r="P73" s="37">
        <v>26946</v>
      </c>
      <c r="Q73" s="37">
        <v>29424</v>
      </c>
      <c r="R73" s="37">
        <v>689799</v>
      </c>
      <c r="S73" s="36" t="s">
        <v>0</v>
      </c>
      <c r="T73" s="36" t="s">
        <v>0</v>
      </c>
      <c r="U73" s="36" t="s">
        <v>0</v>
      </c>
      <c r="V73" s="36" t="s">
        <v>0</v>
      </c>
      <c r="W73" s="36" t="s">
        <v>0</v>
      </c>
      <c r="X73" s="36" t="s">
        <v>0</v>
      </c>
      <c r="Y73" s="36" t="s">
        <v>0</v>
      </c>
      <c r="Z73" s="36" t="s">
        <v>0</v>
      </c>
      <c r="AA73" s="36" t="s">
        <v>0</v>
      </c>
      <c r="AB73" s="36" t="s">
        <v>0</v>
      </c>
      <c r="AC73" s="36" t="s">
        <v>0</v>
      </c>
      <c r="AD73" s="36" t="s">
        <v>0</v>
      </c>
      <c r="AE73" s="36" t="s">
        <v>0</v>
      </c>
      <c r="AF73" s="36" t="s">
        <v>0</v>
      </c>
      <c r="AG73" s="36" t="s">
        <v>0</v>
      </c>
      <c r="AH73" s="36" t="s">
        <v>0</v>
      </c>
    </row>
    <row r="74" spans="1:34" s="25" customFormat="1" ht="15">
      <c r="E74" s="36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</row>
    <row r="75" spans="1:34" ht="15" thickBot="1">
      <c r="B75" s="38"/>
      <c r="C75" s="38"/>
      <c r="D75" s="38"/>
      <c r="E75" s="38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34" ht="15" thickTop="1">
      <c r="A76" s="41" t="s">
        <v>71</v>
      </c>
      <c r="B76" s="41"/>
      <c r="C76" s="41"/>
      <c r="D76" s="41"/>
      <c r="E76" s="41"/>
      <c r="F76" s="54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4">
      <c r="A77" s="41" t="s">
        <v>72</v>
      </c>
      <c r="B77" s="41"/>
      <c r="C77" s="41"/>
      <c r="D77" s="41"/>
      <c r="E77" s="41"/>
      <c r="F77" s="54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4">
      <c r="A78" s="26">
        <v>2008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4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4">
      <c r="A80" s="26" t="s">
        <v>0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6:18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6:18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6:18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6:18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6:18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  <row r="388" spans="6:18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</row>
  </sheetData>
  <mergeCells count="1">
    <mergeCell ref="A6:E6"/>
  </mergeCells>
  <printOptions horizontalCentered="1"/>
  <pageMargins left="0" right="0" top="1.0098425200000001" bottom="0" header="0.39370078740157499" footer="0"/>
  <pageSetup paperSize="9" scale="55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AH382"/>
  <sheetViews>
    <sheetView zoomScaleNormal="100" zoomScaleSheetLayoutView="85" workbookViewId="0">
      <pane xSplit="5" ySplit="6" topLeftCell="L7" activePane="bottomRight" state="frozen"/>
      <selection activeCell="E60" sqref="E60"/>
      <selection pane="topRight" activeCell="E60" sqref="E60"/>
      <selection pane="bottomLeft" activeCell="E60" sqref="E60"/>
      <selection pane="bottomRight" activeCell="T51" sqref="T50:T51"/>
    </sheetView>
  </sheetViews>
  <sheetFormatPr defaultRowHeight="14.25"/>
  <cols>
    <col min="1" max="3" width="0.85546875" style="26" customWidth="1"/>
    <col min="4" max="4" width="1" style="26" customWidth="1"/>
    <col min="5" max="5" width="28" style="26" customWidth="1"/>
    <col min="6" max="18" width="10.5703125" style="26" customWidth="1"/>
    <col min="19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100</v>
      </c>
      <c r="B2" s="25"/>
      <c r="C2" s="25"/>
      <c r="D2" s="25"/>
      <c r="E2" s="25"/>
      <c r="F2" s="25"/>
      <c r="G2" s="25"/>
    </row>
    <row r="3" spans="1:19">
      <c r="A3" s="26" t="s">
        <v>3</v>
      </c>
    </row>
    <row r="5" spans="1:19" ht="15">
      <c r="A5" s="24" t="s">
        <v>117</v>
      </c>
    </row>
    <row r="6" spans="1:19" s="41" customFormat="1" ht="20.25" customHeight="1">
      <c r="A6" s="186" t="s">
        <v>4</v>
      </c>
      <c r="B6" s="187"/>
      <c r="C6" s="187"/>
      <c r="D6" s="187"/>
      <c r="E6" s="187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19">
      <c r="J7" s="26" t="s">
        <v>0</v>
      </c>
    </row>
    <row r="8" spans="1:19" s="25" customFormat="1" ht="15">
      <c r="A8" s="25" t="s">
        <v>78</v>
      </c>
      <c r="F8" s="34">
        <v>37602</v>
      </c>
      <c r="G8" s="34">
        <v>31399</v>
      </c>
      <c r="H8" s="34">
        <v>39897</v>
      </c>
      <c r="I8" s="34">
        <v>15654</v>
      </c>
      <c r="J8" s="34">
        <v>11817</v>
      </c>
      <c r="K8" s="34">
        <v>10333</v>
      </c>
      <c r="L8" s="34">
        <v>42760</v>
      </c>
      <c r="M8" s="34">
        <v>23264</v>
      </c>
      <c r="N8" s="34">
        <v>31823</v>
      </c>
      <c r="O8" s="34">
        <v>13985</v>
      </c>
      <c r="P8" s="34">
        <v>16441</v>
      </c>
      <c r="Q8" s="34">
        <v>19269</v>
      </c>
      <c r="R8" s="34">
        <v>294244</v>
      </c>
    </row>
    <row r="9" spans="1:19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19356</v>
      </c>
      <c r="G10" s="35">
        <v>15723</v>
      </c>
      <c r="H10" s="35">
        <v>23621</v>
      </c>
      <c r="I10" s="35">
        <v>9344</v>
      </c>
      <c r="J10" s="35">
        <v>9803</v>
      </c>
      <c r="K10" s="35">
        <v>5702</v>
      </c>
      <c r="L10" s="35">
        <v>19109</v>
      </c>
      <c r="M10" s="35">
        <v>16525</v>
      </c>
      <c r="N10" s="35">
        <v>21832</v>
      </c>
      <c r="O10" s="35">
        <v>5875</v>
      </c>
      <c r="P10" s="35">
        <v>14299</v>
      </c>
      <c r="Q10" s="35">
        <v>14484</v>
      </c>
      <c r="R10" s="35">
        <v>175673</v>
      </c>
    </row>
    <row r="11" spans="1:19" ht="16.5" customHeight="1">
      <c r="B11" s="26" t="s">
        <v>0</v>
      </c>
      <c r="C11" s="26" t="s">
        <v>8</v>
      </c>
      <c r="F11" s="35">
        <v>19356</v>
      </c>
      <c r="G11" s="35">
        <v>15723</v>
      </c>
      <c r="H11" s="35">
        <v>23621</v>
      </c>
      <c r="I11" s="35">
        <v>9344</v>
      </c>
      <c r="J11" s="35">
        <v>9803</v>
      </c>
      <c r="K11" s="35">
        <v>5702</v>
      </c>
      <c r="L11" s="35">
        <v>19109</v>
      </c>
      <c r="M11" s="35">
        <v>16525</v>
      </c>
      <c r="N11" s="35">
        <v>21832</v>
      </c>
      <c r="O11" s="35">
        <v>5875</v>
      </c>
      <c r="P11" s="35">
        <v>14299</v>
      </c>
      <c r="Q11" s="35">
        <v>14484</v>
      </c>
      <c r="R11" s="35">
        <v>175673</v>
      </c>
      <c r="S11" s="83"/>
    </row>
    <row r="12" spans="1:19">
      <c r="D12" s="26" t="s">
        <v>34</v>
      </c>
      <c r="F12" s="30">
        <v>4402</v>
      </c>
      <c r="G12" s="30">
        <v>614</v>
      </c>
      <c r="H12" s="30">
        <v>3526</v>
      </c>
      <c r="I12" s="30">
        <v>1294</v>
      </c>
      <c r="J12" s="30">
        <v>689</v>
      </c>
      <c r="K12" s="30">
        <v>571</v>
      </c>
      <c r="L12" s="30">
        <v>902</v>
      </c>
      <c r="M12" s="30">
        <v>1825</v>
      </c>
      <c r="N12" s="30">
        <v>875</v>
      </c>
      <c r="O12" s="30">
        <v>651</v>
      </c>
      <c r="P12" s="30">
        <v>463</v>
      </c>
      <c r="Q12" s="30">
        <v>106</v>
      </c>
      <c r="R12" s="30">
        <v>15918</v>
      </c>
      <c r="S12" s="61"/>
    </row>
    <row r="13" spans="1:19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60"/>
    </row>
    <row r="14" spans="1:19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60"/>
    </row>
    <row r="15" spans="1:19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60"/>
    </row>
    <row r="16" spans="1:19">
      <c r="D16" s="26" t="s">
        <v>68</v>
      </c>
      <c r="F16" s="30">
        <v>14954</v>
      </c>
      <c r="G16" s="30">
        <v>12495</v>
      </c>
      <c r="H16" s="30">
        <v>16908</v>
      </c>
      <c r="I16" s="30">
        <v>6675</v>
      </c>
      <c r="J16" s="30">
        <v>7805</v>
      </c>
      <c r="K16" s="30">
        <v>2181</v>
      </c>
      <c r="L16" s="30">
        <v>17993</v>
      </c>
      <c r="M16" s="30">
        <v>11856</v>
      </c>
      <c r="N16" s="30">
        <v>17783</v>
      </c>
      <c r="O16" s="30">
        <v>5044</v>
      </c>
      <c r="P16" s="30">
        <v>10183</v>
      </c>
      <c r="Q16" s="30">
        <v>4990</v>
      </c>
      <c r="R16" s="30">
        <v>128867</v>
      </c>
    </row>
    <row r="17" spans="3:18">
      <c r="D17" s="26" t="s">
        <v>69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</row>
    <row r="18" spans="3:18">
      <c r="D18" s="26" t="s">
        <v>77</v>
      </c>
      <c r="F18" s="30">
        <v>0</v>
      </c>
      <c r="G18" s="30">
        <v>0</v>
      </c>
      <c r="H18" s="30">
        <v>343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343</v>
      </c>
      <c r="O18" s="30">
        <v>0</v>
      </c>
      <c r="P18" s="30">
        <v>0</v>
      </c>
      <c r="Q18" s="30">
        <v>0</v>
      </c>
      <c r="R18" s="30">
        <v>686</v>
      </c>
    </row>
    <row r="19" spans="3:18">
      <c r="D19" s="26" t="s">
        <v>67</v>
      </c>
      <c r="F19" s="30">
        <v>0</v>
      </c>
      <c r="G19" s="30">
        <v>2614</v>
      </c>
      <c r="H19" s="30">
        <v>2785</v>
      </c>
      <c r="I19" s="30">
        <v>1375</v>
      </c>
      <c r="J19" s="30">
        <v>1238</v>
      </c>
      <c r="K19" s="30">
        <v>2921</v>
      </c>
      <c r="L19" s="30">
        <v>188</v>
      </c>
      <c r="M19" s="30">
        <v>2614</v>
      </c>
      <c r="N19" s="30">
        <v>2785</v>
      </c>
      <c r="O19" s="30">
        <v>180</v>
      </c>
      <c r="P19" s="30">
        <v>3592</v>
      </c>
      <c r="Q19" s="30">
        <v>1794</v>
      </c>
      <c r="R19" s="30">
        <v>22086</v>
      </c>
    </row>
    <row r="20" spans="3:18">
      <c r="D20" s="26" t="s">
        <v>99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7549</v>
      </c>
      <c r="R20" s="30">
        <v>7549</v>
      </c>
    </row>
    <row r="21" spans="3:18" hidden="1">
      <c r="D21" s="26" t="s">
        <v>41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3:18" hidden="1">
      <c r="D22" s="26" t="s">
        <v>70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3:18" hidden="1">
      <c r="D23" s="26" t="s">
        <v>90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3:18" hidden="1">
      <c r="D24" s="26" t="s">
        <v>37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3:18" hidden="1">
      <c r="D25" s="26" t="s">
        <v>91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</row>
    <row r="26" spans="3:18">
      <c r="D26" s="26" t="s">
        <v>38</v>
      </c>
      <c r="F26" s="30">
        <v>0</v>
      </c>
      <c r="G26" s="30">
        <v>0</v>
      </c>
      <c r="H26" s="30">
        <v>59</v>
      </c>
      <c r="I26" s="30">
        <v>0</v>
      </c>
      <c r="J26" s="30">
        <v>71</v>
      </c>
      <c r="K26" s="30">
        <v>29</v>
      </c>
      <c r="L26" s="30">
        <v>26</v>
      </c>
      <c r="M26" s="30">
        <v>230</v>
      </c>
      <c r="N26" s="30">
        <v>46</v>
      </c>
      <c r="O26" s="30">
        <v>0</v>
      </c>
      <c r="P26" s="30">
        <v>61</v>
      </c>
      <c r="Q26" s="30">
        <v>45</v>
      </c>
      <c r="R26" s="30">
        <v>567</v>
      </c>
    </row>
    <row r="27" spans="3:18" hidden="1">
      <c r="C27" s="26" t="s">
        <v>9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</row>
    <row r="28" spans="3:18" hidden="1">
      <c r="D28" s="26" t="s">
        <v>10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</row>
    <row r="29" spans="3:18" hidden="1">
      <c r="D29" s="26" t="s">
        <v>11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</row>
    <row r="30" spans="3:18" hidden="1">
      <c r="D30" s="26" t="s">
        <v>16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3:18" hidden="1">
      <c r="D31" s="26" t="s">
        <v>15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</row>
    <row r="32" spans="3:18"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19">
      <c r="B33" s="26" t="s">
        <v>12</v>
      </c>
      <c r="F33" s="35">
        <v>18246</v>
      </c>
      <c r="G33" s="35">
        <v>15676</v>
      </c>
      <c r="H33" s="35">
        <v>16276</v>
      </c>
      <c r="I33" s="35">
        <v>6310</v>
      </c>
      <c r="J33" s="35">
        <v>2014</v>
      </c>
      <c r="K33" s="35">
        <v>4631</v>
      </c>
      <c r="L33" s="35">
        <v>23651</v>
      </c>
      <c r="M33" s="35">
        <v>6739</v>
      </c>
      <c r="N33" s="35">
        <v>9991</v>
      </c>
      <c r="O33" s="35">
        <v>8110</v>
      </c>
      <c r="P33" s="35">
        <v>2142</v>
      </c>
      <c r="Q33" s="35">
        <v>4785</v>
      </c>
      <c r="R33" s="35">
        <v>118571</v>
      </c>
    </row>
    <row r="34" spans="1:19">
      <c r="C34" s="26" t="s">
        <v>8</v>
      </c>
      <c r="F34" s="30">
        <v>18246</v>
      </c>
      <c r="G34" s="30">
        <v>15676</v>
      </c>
      <c r="H34" s="30">
        <v>16276</v>
      </c>
      <c r="I34" s="30">
        <v>6310</v>
      </c>
      <c r="J34" s="30">
        <v>2014</v>
      </c>
      <c r="K34" s="30">
        <v>4631</v>
      </c>
      <c r="L34" s="30">
        <v>23651</v>
      </c>
      <c r="M34" s="30">
        <v>6739</v>
      </c>
      <c r="N34" s="30">
        <v>9991</v>
      </c>
      <c r="O34" s="30">
        <v>8110</v>
      </c>
      <c r="P34" s="30">
        <v>2142</v>
      </c>
      <c r="Q34" s="30">
        <v>4785</v>
      </c>
      <c r="R34" s="30">
        <v>118571</v>
      </c>
      <c r="S34" s="26" t="s">
        <v>0</v>
      </c>
    </row>
    <row r="35" spans="1:19">
      <c r="C35" s="26" t="s">
        <v>9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</row>
    <row r="36" spans="1:19" hidden="1">
      <c r="E36" s="26" t="s">
        <v>10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</row>
    <row r="37" spans="1:19" hidden="1">
      <c r="E37" s="26" t="s">
        <v>11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</row>
    <row r="38" spans="1:19" hidden="1">
      <c r="E38" s="26" t="s">
        <v>83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19" hidden="1">
      <c r="E39" s="26" t="s">
        <v>15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</row>
    <row r="40" spans="1:19">
      <c r="E40" s="26" t="s">
        <v>16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</row>
    <row r="41" spans="1:19" hidden="1">
      <c r="E41" s="26" t="s">
        <v>55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19" hidden="1">
      <c r="E42" s="26" t="s">
        <v>13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9" hidden="1">
      <c r="E43" s="26" t="s">
        <v>80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</row>
    <row r="44" spans="1:19"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9" s="25" customFormat="1" ht="15">
      <c r="A45" s="25" t="s">
        <v>17</v>
      </c>
      <c r="F45" s="34">
        <f t="shared" ref="F45:R45" si="0">SUM(F47+F53)</f>
        <v>14603</v>
      </c>
      <c r="G45" s="34">
        <f t="shared" si="0"/>
        <v>111833</v>
      </c>
      <c r="H45" s="34">
        <f t="shared" si="0"/>
        <v>36752</v>
      </c>
      <c r="I45" s="34">
        <f t="shared" si="0"/>
        <v>25127</v>
      </c>
      <c r="J45" s="34">
        <f t="shared" si="0"/>
        <v>21429</v>
      </c>
      <c r="K45" s="34">
        <f t="shared" si="0"/>
        <v>8200</v>
      </c>
      <c r="L45" s="34">
        <f t="shared" si="0"/>
        <v>14129</v>
      </c>
      <c r="M45" s="34">
        <f t="shared" si="0"/>
        <v>45517</v>
      </c>
      <c r="N45" s="34">
        <f t="shared" si="0"/>
        <v>70107</v>
      </c>
      <c r="O45" s="34">
        <f t="shared" si="0"/>
        <v>108511</v>
      </c>
      <c r="P45" s="34">
        <f t="shared" si="0"/>
        <v>4820</v>
      </c>
      <c r="Q45" s="34">
        <f t="shared" si="0"/>
        <v>183950</v>
      </c>
      <c r="R45" s="34">
        <f t="shared" si="0"/>
        <v>644978</v>
      </c>
    </row>
    <row r="46" spans="1:19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9">
      <c r="B47" s="26" t="s">
        <v>7</v>
      </c>
      <c r="F47" s="35">
        <f>SUM(F48:F49)</f>
        <v>12306</v>
      </c>
      <c r="G47" s="35">
        <f t="shared" ref="G47:Q47" si="1">SUM(G48:G49)</f>
        <v>63839</v>
      </c>
      <c r="H47" s="35">
        <f t="shared" si="1"/>
        <v>3964</v>
      </c>
      <c r="I47" s="35">
        <f t="shared" si="1"/>
        <v>23768</v>
      </c>
      <c r="J47" s="35">
        <f t="shared" si="1"/>
        <v>16534</v>
      </c>
      <c r="K47" s="35">
        <f t="shared" si="1"/>
        <v>2493</v>
      </c>
      <c r="L47" s="35">
        <f t="shared" si="1"/>
        <v>12693</v>
      </c>
      <c r="M47" s="35">
        <f t="shared" si="1"/>
        <v>38201</v>
      </c>
      <c r="N47" s="35">
        <f t="shared" si="1"/>
        <v>63237</v>
      </c>
      <c r="O47" s="35">
        <f t="shared" si="1"/>
        <v>0</v>
      </c>
      <c r="P47" s="35">
        <f t="shared" si="1"/>
        <v>271</v>
      </c>
      <c r="Q47" s="35">
        <f t="shared" si="1"/>
        <v>183310</v>
      </c>
      <c r="R47" s="35">
        <f>SUM(R48:R49)</f>
        <v>420616</v>
      </c>
    </row>
    <row r="48" spans="1:19">
      <c r="C48" s="26" t="s">
        <v>8</v>
      </c>
      <c r="F48" s="30">
        <v>12306</v>
      </c>
      <c r="G48" s="30">
        <v>63839</v>
      </c>
      <c r="H48" s="30">
        <v>3666</v>
      </c>
      <c r="I48" s="30">
        <v>23768</v>
      </c>
      <c r="J48" s="30">
        <v>16203</v>
      </c>
      <c r="K48" s="30">
        <v>2370</v>
      </c>
      <c r="L48" s="30">
        <v>12603</v>
      </c>
      <c r="M48" s="30">
        <v>38201</v>
      </c>
      <c r="N48" s="30">
        <v>63069</v>
      </c>
      <c r="O48" s="30">
        <v>0</v>
      </c>
      <c r="P48" s="30">
        <v>0</v>
      </c>
      <c r="Q48" s="30">
        <v>11174</v>
      </c>
      <c r="R48" s="30">
        <f>SUM(F48:Q48)</f>
        <v>247199</v>
      </c>
    </row>
    <row r="49" spans="2:18">
      <c r="C49" s="26" t="s">
        <v>104</v>
      </c>
      <c r="F49" s="35">
        <f>SUM(F50:F51)</f>
        <v>0</v>
      </c>
      <c r="G49" s="35">
        <f>SUM(G50:G51)</f>
        <v>0</v>
      </c>
      <c r="H49" s="35">
        <f t="shared" ref="H49:P49" si="2">SUM(H50:H51)</f>
        <v>298</v>
      </c>
      <c r="I49" s="35">
        <f t="shared" si="2"/>
        <v>0</v>
      </c>
      <c r="J49" s="35">
        <f t="shared" si="2"/>
        <v>331</v>
      </c>
      <c r="K49" s="35">
        <f t="shared" si="2"/>
        <v>123</v>
      </c>
      <c r="L49" s="35">
        <f t="shared" si="2"/>
        <v>90</v>
      </c>
      <c r="M49" s="35">
        <f t="shared" si="2"/>
        <v>0</v>
      </c>
      <c r="N49" s="35">
        <f t="shared" si="2"/>
        <v>168</v>
      </c>
      <c r="O49" s="35">
        <f t="shared" si="2"/>
        <v>0</v>
      </c>
      <c r="P49" s="35">
        <f t="shared" si="2"/>
        <v>271</v>
      </c>
      <c r="Q49" s="35">
        <f>SUM(Q50:Q51)</f>
        <v>172136</v>
      </c>
      <c r="R49" s="35">
        <f>SUM(R50:R51)</f>
        <v>173417</v>
      </c>
    </row>
    <row r="50" spans="2:18">
      <c r="B50" s="26" t="s">
        <v>0</v>
      </c>
      <c r="D50" s="26" t="s">
        <v>127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171913</v>
      </c>
      <c r="R50" s="30">
        <f>SUM(F50:Q50)</f>
        <v>171913</v>
      </c>
    </row>
    <row r="51" spans="2:18">
      <c r="D51" s="26" t="s">
        <v>124</v>
      </c>
      <c r="F51" s="30">
        <v>0</v>
      </c>
      <c r="G51" s="30">
        <v>0</v>
      </c>
      <c r="H51" s="30">
        <v>298</v>
      </c>
      <c r="I51" s="30">
        <v>0</v>
      </c>
      <c r="J51" s="30">
        <v>331</v>
      </c>
      <c r="K51" s="30">
        <v>123</v>
      </c>
      <c r="L51" s="30">
        <v>90</v>
      </c>
      <c r="M51" s="30">
        <v>0</v>
      </c>
      <c r="N51" s="30">
        <v>168</v>
      </c>
      <c r="O51" s="30">
        <v>0</v>
      </c>
      <c r="P51" s="30">
        <v>271</v>
      </c>
      <c r="Q51" s="30">
        <v>223</v>
      </c>
      <c r="R51" s="30">
        <f>SUM(F51:Q51)</f>
        <v>1504</v>
      </c>
    </row>
    <row r="52" spans="2:18"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2:18">
      <c r="B53" s="26" t="s">
        <v>12</v>
      </c>
      <c r="F53" s="35">
        <f>SUM(F54:F56)</f>
        <v>2297</v>
      </c>
      <c r="G53" s="35">
        <f t="shared" ref="G53:Q53" si="3">SUM(G54:G56)</f>
        <v>47994</v>
      </c>
      <c r="H53" s="35">
        <f t="shared" si="3"/>
        <v>32788</v>
      </c>
      <c r="I53" s="35">
        <f t="shared" si="3"/>
        <v>1359</v>
      </c>
      <c r="J53" s="35">
        <f t="shared" si="3"/>
        <v>4895</v>
      </c>
      <c r="K53" s="35">
        <f t="shared" si="3"/>
        <v>5707</v>
      </c>
      <c r="L53" s="35">
        <f t="shared" si="3"/>
        <v>1436</v>
      </c>
      <c r="M53" s="35">
        <f t="shared" si="3"/>
        <v>7316</v>
      </c>
      <c r="N53" s="35">
        <f t="shared" si="3"/>
        <v>6870</v>
      </c>
      <c r="O53" s="35">
        <f t="shared" si="3"/>
        <v>108511</v>
      </c>
      <c r="P53" s="35">
        <f t="shared" si="3"/>
        <v>4549</v>
      </c>
      <c r="Q53" s="35">
        <f t="shared" si="3"/>
        <v>640</v>
      </c>
      <c r="R53" s="35">
        <f>SUM(R54:R56)</f>
        <v>224362</v>
      </c>
    </row>
    <row r="54" spans="2:18">
      <c r="C54" s="26" t="s">
        <v>8</v>
      </c>
      <c r="F54" s="30">
        <v>2291</v>
      </c>
      <c r="G54" s="30">
        <v>47994</v>
      </c>
      <c r="H54" s="30">
        <v>32788</v>
      </c>
      <c r="I54" s="30">
        <v>1359</v>
      </c>
      <c r="J54" s="30">
        <v>4895</v>
      </c>
      <c r="K54" s="30">
        <v>5707</v>
      </c>
      <c r="L54" s="30">
        <v>1434</v>
      </c>
      <c r="M54" s="30">
        <v>7316</v>
      </c>
      <c r="N54" s="30">
        <v>6870</v>
      </c>
      <c r="O54" s="30">
        <v>2729</v>
      </c>
      <c r="P54" s="30">
        <v>4549</v>
      </c>
      <c r="Q54" s="30">
        <v>6365</v>
      </c>
      <c r="R54" s="30">
        <f>SUM(F54:Q54)</f>
        <v>124297</v>
      </c>
    </row>
    <row r="55" spans="2:18">
      <c r="C55" s="26" t="s">
        <v>92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105782</v>
      </c>
      <c r="P55" s="30">
        <v>0</v>
      </c>
      <c r="Q55" s="30">
        <v>-5729</v>
      </c>
      <c r="R55" s="30">
        <f>SUM(F55:Q55)</f>
        <v>100053</v>
      </c>
    </row>
    <row r="56" spans="2:18">
      <c r="C56" s="26" t="s">
        <v>9</v>
      </c>
      <c r="F56" s="35">
        <v>6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2</v>
      </c>
      <c r="M56" s="35">
        <v>0</v>
      </c>
      <c r="N56" s="35">
        <v>0</v>
      </c>
      <c r="O56" s="35">
        <v>0</v>
      </c>
      <c r="P56" s="35">
        <v>0</v>
      </c>
      <c r="Q56" s="35">
        <v>4</v>
      </c>
      <c r="R56" s="35">
        <v>12</v>
      </c>
    </row>
    <row r="57" spans="2:18">
      <c r="E57" s="26" t="s">
        <v>10</v>
      </c>
      <c r="F57" s="30">
        <v>2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2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4</v>
      </c>
    </row>
    <row r="58" spans="2:18" hidden="1">
      <c r="E58" s="26" t="s">
        <v>11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</row>
    <row r="59" spans="2:18" hidden="1">
      <c r="E59" s="26" t="s">
        <v>13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</row>
    <row r="60" spans="2:18" hidden="1">
      <c r="E60" s="26" t="s">
        <v>88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</row>
    <row r="61" spans="2:18" hidden="1">
      <c r="E61" s="26" t="s">
        <v>15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</row>
    <row r="62" spans="2:18">
      <c r="E62" s="26" t="s">
        <v>16</v>
      </c>
      <c r="F62" s="30">
        <v>4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4</v>
      </c>
      <c r="R62" s="30">
        <v>8</v>
      </c>
    </row>
    <row r="63" spans="2:18" hidden="1">
      <c r="E63" s="26" t="s">
        <v>55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</row>
    <row r="64" spans="2:18" hidden="1">
      <c r="E64" s="26" t="s">
        <v>80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</row>
    <row r="65" spans="1:34" hidden="1">
      <c r="E65" s="26" t="s">
        <v>82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</row>
    <row r="66" spans="1:34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1:34" s="25" customFormat="1" ht="15">
      <c r="E67" s="36" t="s">
        <v>18</v>
      </c>
      <c r="F67" s="37">
        <f>SUM(F8+F45)</f>
        <v>52205</v>
      </c>
      <c r="G67" s="37">
        <f t="shared" ref="G67:Q67" si="4">SUM(G8+G45)</f>
        <v>143232</v>
      </c>
      <c r="H67" s="37">
        <f t="shared" si="4"/>
        <v>76649</v>
      </c>
      <c r="I67" s="37">
        <f t="shared" si="4"/>
        <v>40781</v>
      </c>
      <c r="J67" s="37">
        <f t="shared" si="4"/>
        <v>33246</v>
      </c>
      <c r="K67" s="37">
        <f t="shared" si="4"/>
        <v>18533</v>
      </c>
      <c r="L67" s="37">
        <f t="shared" si="4"/>
        <v>56889</v>
      </c>
      <c r="M67" s="37">
        <f t="shared" si="4"/>
        <v>68781</v>
      </c>
      <c r="N67" s="37">
        <f t="shared" si="4"/>
        <v>101930</v>
      </c>
      <c r="O67" s="37">
        <f t="shared" si="4"/>
        <v>122496</v>
      </c>
      <c r="P67" s="37">
        <f t="shared" si="4"/>
        <v>21261</v>
      </c>
      <c r="Q67" s="37">
        <f t="shared" si="4"/>
        <v>203219</v>
      </c>
      <c r="R67" s="37">
        <f>SUM(R8+R45)</f>
        <v>939222</v>
      </c>
      <c r="S67" s="85"/>
      <c r="T67" s="36" t="s">
        <v>0</v>
      </c>
      <c r="U67" s="36" t="s">
        <v>0</v>
      </c>
      <c r="V67" s="36" t="s">
        <v>0</v>
      </c>
      <c r="W67" s="36" t="s">
        <v>0</v>
      </c>
      <c r="X67" s="36" t="s">
        <v>0</v>
      </c>
      <c r="Y67" s="36" t="s">
        <v>0</v>
      </c>
      <c r="Z67" s="36" t="s">
        <v>0</v>
      </c>
      <c r="AA67" s="36" t="s">
        <v>0</v>
      </c>
      <c r="AB67" s="36" t="s">
        <v>0</v>
      </c>
      <c r="AC67" s="36" t="s">
        <v>0</v>
      </c>
      <c r="AD67" s="36" t="s">
        <v>0</v>
      </c>
      <c r="AE67" s="36" t="s">
        <v>0</v>
      </c>
      <c r="AF67" s="36" t="s">
        <v>0</v>
      </c>
      <c r="AG67" s="36" t="s">
        <v>0</v>
      </c>
      <c r="AH67" s="36" t="s">
        <v>0</v>
      </c>
    </row>
    <row r="68" spans="1:34" s="25" customFormat="1" ht="15">
      <c r="E68" s="36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</row>
    <row r="69" spans="1:34" ht="15" thickBot="1">
      <c r="B69" s="38"/>
      <c r="C69" s="38"/>
      <c r="D69" s="38"/>
      <c r="E69" s="38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1:34" ht="15" thickTop="1">
      <c r="A70" s="41" t="s">
        <v>71</v>
      </c>
      <c r="B70" s="41"/>
      <c r="C70" s="41"/>
      <c r="D70" s="41"/>
      <c r="E70" s="41"/>
      <c r="F70" s="54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1:34">
      <c r="A71" s="41" t="s">
        <v>72</v>
      </c>
      <c r="B71" s="41"/>
      <c r="C71" s="41"/>
      <c r="D71" s="41"/>
      <c r="E71" s="41"/>
      <c r="F71" s="54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1:34">
      <c r="A72" s="26">
        <v>2008</v>
      </c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1:34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34">
      <c r="A74" s="26" t="s">
        <v>0</v>
      </c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34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34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4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4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4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4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</sheetData>
  <mergeCells count="1">
    <mergeCell ref="A6:E6"/>
  </mergeCells>
  <printOptions horizontalCentered="1"/>
  <pageMargins left="0" right="0" top="1.2598425196850394" bottom="0" header="0.39370078740157483" footer="0"/>
  <pageSetup paperSize="9" scale="61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H388"/>
  <sheetViews>
    <sheetView zoomScaleNormal="100" workbookViewId="0">
      <pane xSplit="5" ySplit="6" topLeftCell="O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RowHeight="14.25"/>
  <cols>
    <col min="1" max="3" width="0.85546875" style="26" customWidth="1"/>
    <col min="4" max="4" width="1" style="26" customWidth="1"/>
    <col min="5" max="5" width="27.7109375" style="26" customWidth="1"/>
    <col min="6" max="18" width="10" style="26" customWidth="1"/>
    <col min="19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98</v>
      </c>
      <c r="B2" s="25"/>
      <c r="C2" s="25"/>
      <c r="D2" s="25"/>
      <c r="E2" s="25"/>
      <c r="F2" s="25"/>
      <c r="G2" s="25"/>
    </row>
    <row r="3" spans="1:19">
      <c r="A3" s="26" t="s">
        <v>3</v>
      </c>
    </row>
    <row r="5" spans="1:19" ht="15">
      <c r="A5" s="79" t="s">
        <v>128</v>
      </c>
    </row>
    <row r="6" spans="1:19" s="84" customFormat="1" ht="18.75" customHeight="1">
      <c r="A6" s="186" t="s">
        <v>4</v>
      </c>
      <c r="B6" s="187"/>
      <c r="C6" s="187"/>
      <c r="D6" s="187"/>
      <c r="E6" s="187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19">
      <c r="J7" s="26" t="s">
        <v>0</v>
      </c>
    </row>
    <row r="8" spans="1:19" s="25" customFormat="1" ht="15">
      <c r="A8" s="25" t="s">
        <v>78</v>
      </c>
      <c r="F8" s="34">
        <v>35532</v>
      </c>
      <c r="G8" s="34">
        <v>35512</v>
      </c>
      <c r="H8" s="34">
        <v>35277</v>
      </c>
      <c r="I8" s="34">
        <v>15839</v>
      </c>
      <c r="J8" s="34">
        <v>11831</v>
      </c>
      <c r="K8" s="34">
        <v>10752</v>
      </c>
      <c r="L8" s="34">
        <v>38961</v>
      </c>
      <c r="M8" s="34">
        <v>19736</v>
      </c>
      <c r="N8" s="34">
        <v>31843</v>
      </c>
      <c r="O8" s="34">
        <v>14130</v>
      </c>
      <c r="P8" s="34">
        <v>10734</v>
      </c>
      <c r="Q8" s="34">
        <v>18719</v>
      </c>
      <c r="R8" s="34">
        <v>278866</v>
      </c>
    </row>
    <row r="9" spans="1:19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12833</v>
      </c>
      <c r="G10" s="35">
        <v>24659</v>
      </c>
      <c r="H10" s="35">
        <v>19187</v>
      </c>
      <c r="I10" s="35">
        <v>11093</v>
      </c>
      <c r="J10" s="35">
        <v>9398</v>
      </c>
      <c r="K10" s="35">
        <v>6229</v>
      </c>
      <c r="L10" s="35">
        <v>16288</v>
      </c>
      <c r="M10" s="35">
        <v>12507</v>
      </c>
      <c r="N10" s="35">
        <v>20441</v>
      </c>
      <c r="O10" s="35">
        <v>9981</v>
      </c>
      <c r="P10" s="35">
        <v>8284</v>
      </c>
      <c r="Q10" s="35">
        <v>13803</v>
      </c>
      <c r="R10" s="35">
        <v>164703</v>
      </c>
    </row>
    <row r="11" spans="1:19" ht="16.5" customHeight="1">
      <c r="B11" s="26" t="s">
        <v>0</v>
      </c>
      <c r="C11" s="26" t="s">
        <v>8</v>
      </c>
      <c r="F11" s="35">
        <v>12833</v>
      </c>
      <c r="G11" s="35">
        <v>24659</v>
      </c>
      <c r="H11" s="35">
        <v>19187</v>
      </c>
      <c r="I11" s="35">
        <v>11093</v>
      </c>
      <c r="J11" s="35">
        <v>9398</v>
      </c>
      <c r="K11" s="35">
        <v>6229</v>
      </c>
      <c r="L11" s="35">
        <v>16288</v>
      </c>
      <c r="M11" s="35">
        <v>12507</v>
      </c>
      <c r="N11" s="35">
        <v>20441</v>
      </c>
      <c r="O11" s="35">
        <v>9981</v>
      </c>
      <c r="P11" s="35">
        <v>8284</v>
      </c>
      <c r="Q11" s="35">
        <v>13803</v>
      </c>
      <c r="R11" s="35">
        <v>164703</v>
      </c>
      <c r="S11" s="83"/>
    </row>
    <row r="12" spans="1:19">
      <c r="D12" s="26" t="s">
        <v>34</v>
      </c>
      <c r="F12" s="30">
        <v>1804</v>
      </c>
      <c r="G12" s="30">
        <v>7051</v>
      </c>
      <c r="H12" s="30">
        <v>1795</v>
      </c>
      <c r="I12" s="30">
        <v>1437</v>
      </c>
      <c r="J12" s="30">
        <v>943</v>
      </c>
      <c r="K12" s="30">
        <v>844</v>
      </c>
      <c r="L12" s="30">
        <v>758</v>
      </c>
      <c r="M12" s="30">
        <v>389</v>
      </c>
      <c r="N12" s="30">
        <v>1188</v>
      </c>
      <c r="O12" s="30">
        <v>2691</v>
      </c>
      <c r="P12" s="30">
        <v>857</v>
      </c>
      <c r="Q12" s="30">
        <v>684</v>
      </c>
      <c r="R12" s="30">
        <v>20441</v>
      </c>
      <c r="S12" s="61"/>
    </row>
    <row r="13" spans="1:19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60"/>
    </row>
    <row r="14" spans="1:19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60"/>
    </row>
    <row r="15" spans="1:19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60"/>
    </row>
    <row r="16" spans="1:19">
      <c r="D16" s="26" t="s">
        <v>68</v>
      </c>
      <c r="F16" s="30">
        <v>10559</v>
      </c>
      <c r="G16" s="30">
        <v>14994</v>
      </c>
      <c r="H16" s="30">
        <v>16019</v>
      </c>
      <c r="I16" s="30">
        <v>7387</v>
      </c>
      <c r="J16" s="30">
        <v>7024</v>
      </c>
      <c r="K16" s="30">
        <v>4182</v>
      </c>
      <c r="L16" s="30">
        <v>13664</v>
      </c>
      <c r="M16" s="30">
        <v>10820</v>
      </c>
      <c r="N16" s="30">
        <v>17314</v>
      </c>
      <c r="O16" s="30">
        <v>7207</v>
      </c>
      <c r="P16" s="30">
        <v>6725</v>
      </c>
      <c r="Q16" s="30">
        <v>4299</v>
      </c>
      <c r="R16" s="30">
        <v>120194</v>
      </c>
    </row>
    <row r="17" spans="3:18">
      <c r="D17" s="26" t="s">
        <v>69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</row>
    <row r="18" spans="3:18">
      <c r="D18" s="26" t="s">
        <v>77</v>
      </c>
      <c r="F18" s="30">
        <v>0</v>
      </c>
      <c r="G18" s="30">
        <v>0</v>
      </c>
      <c r="H18" s="30">
        <v>343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343</v>
      </c>
      <c r="O18" s="30">
        <v>0</v>
      </c>
      <c r="P18" s="30">
        <v>0</v>
      </c>
      <c r="Q18" s="30">
        <v>0</v>
      </c>
      <c r="R18" s="30">
        <v>686</v>
      </c>
    </row>
    <row r="19" spans="3:18">
      <c r="D19" s="26" t="s">
        <v>67</v>
      </c>
      <c r="F19" s="30">
        <v>470</v>
      </c>
      <c r="G19" s="30">
        <v>2614</v>
      </c>
      <c r="H19" s="30">
        <v>1030</v>
      </c>
      <c r="I19" s="30">
        <v>2269</v>
      </c>
      <c r="J19" s="30">
        <v>1239</v>
      </c>
      <c r="K19" s="30">
        <v>1165</v>
      </c>
      <c r="L19" s="30">
        <v>1812</v>
      </c>
      <c r="M19" s="30">
        <v>1239</v>
      </c>
      <c r="N19" s="30">
        <v>1030</v>
      </c>
      <c r="O19" s="30">
        <v>0</v>
      </c>
      <c r="P19" s="30">
        <v>702</v>
      </c>
      <c r="Q19" s="30">
        <v>2871</v>
      </c>
      <c r="R19" s="30">
        <v>16441</v>
      </c>
    </row>
    <row r="20" spans="3:18">
      <c r="D20" s="26" t="s">
        <v>99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5836</v>
      </c>
      <c r="R20" s="30">
        <v>5836</v>
      </c>
    </row>
    <row r="21" spans="3:18" hidden="1">
      <c r="D21" s="26" t="s">
        <v>41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3:18" hidden="1">
      <c r="D22" s="26" t="s">
        <v>70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3:18" hidden="1">
      <c r="D23" s="26" t="s">
        <v>90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3:18" hidden="1">
      <c r="D24" s="26" t="s">
        <v>37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3:18" hidden="1">
      <c r="D25" s="26" t="s">
        <v>91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</row>
    <row r="26" spans="3:18">
      <c r="D26" s="26" t="s">
        <v>38</v>
      </c>
      <c r="F26" s="30">
        <v>0</v>
      </c>
      <c r="G26" s="30">
        <v>0</v>
      </c>
      <c r="H26" s="30">
        <v>0</v>
      </c>
      <c r="I26" s="30">
        <v>0</v>
      </c>
      <c r="J26" s="30">
        <v>192</v>
      </c>
      <c r="K26" s="30">
        <v>38</v>
      </c>
      <c r="L26" s="30">
        <v>54</v>
      </c>
      <c r="M26" s="30">
        <v>59</v>
      </c>
      <c r="N26" s="30">
        <v>566</v>
      </c>
      <c r="O26" s="30">
        <v>83</v>
      </c>
      <c r="P26" s="30">
        <v>0</v>
      </c>
      <c r="Q26" s="30">
        <v>113</v>
      </c>
      <c r="R26" s="30">
        <v>1105</v>
      </c>
    </row>
    <row r="27" spans="3:18" hidden="1">
      <c r="C27" s="26" t="s">
        <v>9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</row>
    <row r="28" spans="3:18" hidden="1">
      <c r="D28" s="26" t="s">
        <v>10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</row>
    <row r="29" spans="3:18" hidden="1">
      <c r="D29" s="26" t="s">
        <v>11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</row>
    <row r="30" spans="3:18" hidden="1">
      <c r="D30" s="26" t="s">
        <v>16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3:18" hidden="1">
      <c r="D31" s="26" t="s">
        <v>15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</row>
    <row r="32" spans="3:18"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19">
      <c r="B33" s="26" t="s">
        <v>12</v>
      </c>
      <c r="F33" s="35">
        <v>22699</v>
      </c>
      <c r="G33" s="35">
        <v>10853</v>
      </c>
      <c r="H33" s="35">
        <v>16090</v>
      </c>
      <c r="I33" s="35">
        <v>4746</v>
      </c>
      <c r="J33" s="35">
        <v>2433</v>
      </c>
      <c r="K33" s="35">
        <v>4523</v>
      </c>
      <c r="L33" s="35">
        <v>22673</v>
      </c>
      <c r="M33" s="35">
        <v>7229</v>
      </c>
      <c r="N33" s="35">
        <v>11402</v>
      </c>
      <c r="O33" s="35">
        <v>4149</v>
      </c>
      <c r="P33" s="35">
        <v>2450</v>
      </c>
      <c r="Q33" s="35">
        <v>4916</v>
      </c>
      <c r="R33" s="35">
        <v>114163</v>
      </c>
    </row>
    <row r="34" spans="1:19">
      <c r="C34" s="26" t="s">
        <v>8</v>
      </c>
      <c r="F34" s="30">
        <v>22698</v>
      </c>
      <c r="G34" s="30">
        <v>10853</v>
      </c>
      <c r="H34" s="30">
        <v>16090</v>
      </c>
      <c r="I34" s="30">
        <v>4746</v>
      </c>
      <c r="J34" s="30">
        <v>2433</v>
      </c>
      <c r="K34" s="30">
        <v>4523</v>
      </c>
      <c r="L34" s="30">
        <v>22672</v>
      </c>
      <c r="M34" s="30">
        <v>7229</v>
      </c>
      <c r="N34" s="30">
        <v>11402</v>
      </c>
      <c r="O34" s="30">
        <v>4149</v>
      </c>
      <c r="P34" s="30">
        <v>2450</v>
      </c>
      <c r="Q34" s="30">
        <v>4916</v>
      </c>
      <c r="R34" s="30">
        <v>114161</v>
      </c>
      <c r="S34" s="26" t="s">
        <v>0</v>
      </c>
    </row>
    <row r="35" spans="1:19">
      <c r="C35" s="26" t="s">
        <v>9</v>
      </c>
      <c r="F35" s="35">
        <v>1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1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2</v>
      </c>
    </row>
    <row r="36" spans="1:19" hidden="1">
      <c r="E36" s="26" t="s">
        <v>10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</row>
    <row r="37" spans="1:19" hidden="1">
      <c r="E37" s="26" t="s">
        <v>11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</row>
    <row r="38" spans="1:19" hidden="1">
      <c r="E38" s="26" t="s">
        <v>83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19" hidden="1">
      <c r="E39" s="26" t="s">
        <v>15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</row>
    <row r="40" spans="1:19">
      <c r="E40" s="26" t="s">
        <v>16</v>
      </c>
      <c r="F40" s="30">
        <v>1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1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2</v>
      </c>
    </row>
    <row r="41" spans="1:19" hidden="1">
      <c r="E41" s="26" t="s">
        <v>55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19" hidden="1">
      <c r="E42" s="26" t="s">
        <v>13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9" hidden="1">
      <c r="E43" s="26" t="s">
        <v>80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</row>
    <row r="44" spans="1:19"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9" s="25" customFormat="1" ht="15">
      <c r="A45" s="25" t="s">
        <v>17</v>
      </c>
      <c r="F45" s="34">
        <v>13018</v>
      </c>
      <c r="G45" s="34">
        <v>78983</v>
      </c>
      <c r="H45" s="34">
        <v>93229</v>
      </c>
      <c r="I45" s="34">
        <v>12797</v>
      </c>
      <c r="J45" s="34">
        <v>11819</v>
      </c>
      <c r="K45" s="34">
        <v>6916</v>
      </c>
      <c r="L45" s="34">
        <v>32476</v>
      </c>
      <c r="M45" s="34">
        <v>35061</v>
      </c>
      <c r="N45" s="34">
        <v>29434</v>
      </c>
      <c r="O45" s="34">
        <v>11579</v>
      </c>
      <c r="P45" s="34">
        <v>7596</v>
      </c>
      <c r="Q45" s="34">
        <v>10513</v>
      </c>
      <c r="R45" s="34">
        <v>343421</v>
      </c>
    </row>
    <row r="46" spans="1:19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9">
      <c r="B47" s="26" t="s">
        <v>7</v>
      </c>
      <c r="F47" s="35">
        <v>10764</v>
      </c>
      <c r="G47" s="35">
        <v>72106</v>
      </c>
      <c r="H47" s="35">
        <v>41598</v>
      </c>
      <c r="I47" s="35">
        <v>10997</v>
      </c>
      <c r="J47" s="35">
        <v>8447</v>
      </c>
      <c r="K47" s="35">
        <v>1198</v>
      </c>
      <c r="L47" s="35">
        <v>30247</v>
      </c>
      <c r="M47" s="35">
        <v>28002</v>
      </c>
      <c r="N47" s="35">
        <v>23013</v>
      </c>
      <c r="O47" s="35">
        <v>8857</v>
      </c>
      <c r="P47" s="35">
        <v>4456</v>
      </c>
      <c r="Q47" s="35">
        <v>4847</v>
      </c>
      <c r="R47" s="35">
        <v>244532</v>
      </c>
    </row>
    <row r="48" spans="1:19">
      <c r="B48" s="26" t="s">
        <v>0</v>
      </c>
      <c r="C48" s="26" t="s">
        <v>8</v>
      </c>
      <c r="F48" s="30">
        <v>10764</v>
      </c>
      <c r="G48" s="30">
        <v>72106</v>
      </c>
      <c r="H48" s="30">
        <v>41598</v>
      </c>
      <c r="I48" s="30">
        <v>10997</v>
      </c>
      <c r="J48" s="30">
        <v>8447</v>
      </c>
      <c r="K48" s="30">
        <v>1070</v>
      </c>
      <c r="L48" s="30">
        <v>30091</v>
      </c>
      <c r="M48" s="30">
        <v>27836</v>
      </c>
      <c r="N48" s="30">
        <v>22839</v>
      </c>
      <c r="O48" s="30">
        <v>8585</v>
      </c>
      <c r="P48" s="30">
        <v>4456</v>
      </c>
      <c r="Q48" s="30">
        <v>4413</v>
      </c>
      <c r="R48" s="30">
        <v>243202</v>
      </c>
    </row>
    <row r="49" spans="2:18">
      <c r="C49" s="26" t="s">
        <v>104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128</v>
      </c>
      <c r="L49" s="30">
        <v>156</v>
      </c>
      <c r="M49" s="30">
        <v>166</v>
      </c>
      <c r="N49" s="30">
        <v>174</v>
      </c>
      <c r="O49" s="30">
        <v>272</v>
      </c>
      <c r="P49" s="30">
        <v>0</v>
      </c>
      <c r="Q49" s="30">
        <v>434</v>
      </c>
      <c r="R49" s="30">
        <v>1330</v>
      </c>
    </row>
    <row r="50" spans="2:18">
      <c r="D50" s="26" t="s">
        <v>102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</row>
    <row r="51" spans="2:18">
      <c r="D51" s="26" t="s">
        <v>124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128</v>
      </c>
      <c r="L51" s="30">
        <v>156</v>
      </c>
      <c r="M51" s="30">
        <v>166</v>
      </c>
      <c r="N51" s="30">
        <v>174</v>
      </c>
      <c r="O51" s="30">
        <v>272</v>
      </c>
      <c r="P51" s="30">
        <v>0</v>
      </c>
      <c r="Q51" s="30">
        <v>434</v>
      </c>
      <c r="R51" s="30">
        <v>1330</v>
      </c>
    </row>
    <row r="52" spans="2:18" hidden="1"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2:18" hidden="1">
      <c r="C53" s="26" t="s">
        <v>9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</row>
    <row r="54" spans="2:18" hidden="1">
      <c r="E54" s="26" t="s">
        <v>10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</row>
    <row r="55" spans="2:18" hidden="1">
      <c r="E55" s="26" t="s">
        <v>11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</row>
    <row r="56" spans="2:18" hidden="1">
      <c r="E56" s="26" t="s">
        <v>16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</row>
    <row r="57" spans="2:18" hidden="1">
      <c r="E57" s="26" t="s">
        <v>39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</row>
    <row r="58" spans="2:18"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2:18">
      <c r="B59" s="26" t="s">
        <v>12</v>
      </c>
      <c r="F59" s="35">
        <v>2254</v>
      </c>
      <c r="G59" s="35">
        <v>6877</v>
      </c>
      <c r="H59" s="35">
        <v>51631</v>
      </c>
      <c r="I59" s="35">
        <v>1800</v>
      </c>
      <c r="J59" s="35">
        <v>3372</v>
      </c>
      <c r="K59" s="35">
        <v>5718</v>
      </c>
      <c r="L59" s="35">
        <v>2229</v>
      </c>
      <c r="M59" s="35">
        <v>7059</v>
      </c>
      <c r="N59" s="35">
        <v>6421</v>
      </c>
      <c r="O59" s="35">
        <v>2722</v>
      </c>
      <c r="P59" s="35">
        <v>3140</v>
      </c>
      <c r="Q59" s="35">
        <v>5666</v>
      </c>
      <c r="R59" s="35">
        <v>98889</v>
      </c>
    </row>
    <row r="60" spans="2:18">
      <c r="C60" s="26" t="s">
        <v>8</v>
      </c>
      <c r="F60" s="30">
        <v>2248</v>
      </c>
      <c r="G60" s="30">
        <v>6877</v>
      </c>
      <c r="H60" s="30">
        <v>51631</v>
      </c>
      <c r="I60" s="30">
        <v>1800</v>
      </c>
      <c r="J60" s="30">
        <v>3372</v>
      </c>
      <c r="K60" s="30">
        <v>5718</v>
      </c>
      <c r="L60" s="30">
        <v>2223</v>
      </c>
      <c r="M60" s="30">
        <v>7059</v>
      </c>
      <c r="N60" s="30">
        <v>6421</v>
      </c>
      <c r="O60" s="30">
        <v>2722</v>
      </c>
      <c r="P60" s="30">
        <v>3140</v>
      </c>
      <c r="Q60" s="30">
        <v>5662</v>
      </c>
      <c r="R60" s="30">
        <v>98873</v>
      </c>
    </row>
    <row r="61" spans="2:18">
      <c r="C61" s="26" t="s">
        <v>92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</row>
    <row r="62" spans="2:18">
      <c r="C62" s="26" t="s">
        <v>9</v>
      </c>
      <c r="F62" s="35">
        <v>6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6</v>
      </c>
      <c r="M62" s="35">
        <v>0</v>
      </c>
      <c r="N62" s="35">
        <v>0</v>
      </c>
      <c r="O62" s="35">
        <v>0</v>
      </c>
      <c r="P62" s="35">
        <v>0</v>
      </c>
      <c r="Q62" s="35">
        <v>4</v>
      </c>
      <c r="R62" s="35">
        <v>16</v>
      </c>
    </row>
    <row r="63" spans="2:18">
      <c r="E63" s="26" t="s">
        <v>10</v>
      </c>
      <c r="F63" s="30">
        <v>2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2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4</v>
      </c>
    </row>
    <row r="64" spans="2:18" hidden="1">
      <c r="E64" s="26" t="s">
        <v>11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</row>
    <row r="65" spans="1:34" hidden="1">
      <c r="E65" s="26" t="s">
        <v>13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</row>
    <row r="66" spans="1:34" hidden="1">
      <c r="E66" s="26" t="s">
        <v>88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</row>
    <row r="67" spans="1:34" hidden="1">
      <c r="E67" s="26" t="s">
        <v>15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</row>
    <row r="68" spans="1:34">
      <c r="E68" s="26" t="s">
        <v>16</v>
      </c>
      <c r="F68" s="30">
        <v>4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4</v>
      </c>
      <c r="M68" s="30">
        <v>0</v>
      </c>
      <c r="N68" s="30">
        <v>0</v>
      </c>
      <c r="O68" s="30">
        <v>0</v>
      </c>
      <c r="P68" s="30">
        <v>0</v>
      </c>
      <c r="Q68" s="30">
        <v>4</v>
      </c>
      <c r="R68" s="30">
        <v>12</v>
      </c>
    </row>
    <row r="69" spans="1:34" hidden="1">
      <c r="E69" s="26" t="s">
        <v>55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</row>
    <row r="70" spans="1:34" hidden="1">
      <c r="E70" s="26" t="s">
        <v>80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</row>
    <row r="71" spans="1:34" hidden="1">
      <c r="E71" s="26" t="s">
        <v>82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</row>
    <row r="72" spans="1:34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1:34" s="25" customFormat="1" ht="15">
      <c r="E73" s="36" t="s">
        <v>18</v>
      </c>
      <c r="F73" s="37">
        <v>48550</v>
      </c>
      <c r="G73" s="37">
        <v>114495</v>
      </c>
      <c r="H73" s="37">
        <v>128506</v>
      </c>
      <c r="I73" s="37">
        <v>28636</v>
      </c>
      <c r="J73" s="37">
        <v>23650</v>
      </c>
      <c r="K73" s="37">
        <v>17668</v>
      </c>
      <c r="L73" s="37">
        <v>71437</v>
      </c>
      <c r="M73" s="37">
        <v>54797</v>
      </c>
      <c r="N73" s="37">
        <v>61277</v>
      </c>
      <c r="O73" s="37">
        <v>25709</v>
      </c>
      <c r="P73" s="37">
        <v>18330</v>
      </c>
      <c r="Q73" s="37">
        <v>29232</v>
      </c>
      <c r="R73" s="37">
        <v>622287</v>
      </c>
      <c r="S73" s="36" t="s">
        <v>0</v>
      </c>
      <c r="T73" s="36" t="s">
        <v>0</v>
      </c>
      <c r="U73" s="36" t="s">
        <v>0</v>
      </c>
      <c r="V73" s="36" t="s">
        <v>0</v>
      </c>
      <c r="W73" s="36" t="s">
        <v>0</v>
      </c>
      <c r="X73" s="36" t="s">
        <v>0</v>
      </c>
      <c r="Y73" s="36" t="s">
        <v>0</v>
      </c>
      <c r="Z73" s="36" t="s">
        <v>0</v>
      </c>
      <c r="AA73" s="36" t="s">
        <v>0</v>
      </c>
      <c r="AB73" s="36" t="s">
        <v>0</v>
      </c>
      <c r="AC73" s="36" t="s">
        <v>0</v>
      </c>
      <c r="AD73" s="36" t="s">
        <v>0</v>
      </c>
      <c r="AE73" s="36" t="s">
        <v>0</v>
      </c>
      <c r="AF73" s="36" t="s">
        <v>0</v>
      </c>
      <c r="AG73" s="36" t="s">
        <v>0</v>
      </c>
      <c r="AH73" s="36" t="s">
        <v>0</v>
      </c>
    </row>
    <row r="74" spans="1:34" s="25" customFormat="1" ht="15">
      <c r="E74" s="36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</row>
    <row r="75" spans="1:34" ht="15" thickBot="1">
      <c r="B75" s="38"/>
      <c r="C75" s="38"/>
      <c r="D75" s="38"/>
      <c r="E75" s="38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34" ht="15" thickTop="1">
      <c r="A76" s="41" t="s">
        <v>71</v>
      </c>
      <c r="B76" s="41"/>
      <c r="C76" s="41"/>
      <c r="D76" s="41"/>
      <c r="E76" s="41"/>
      <c r="F76" s="54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4">
      <c r="A77" s="41" t="s">
        <v>72</v>
      </c>
      <c r="B77" s="41"/>
      <c r="C77" s="41"/>
      <c r="D77" s="41"/>
      <c r="E77" s="41"/>
      <c r="F77" s="54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4">
      <c r="A78" s="26">
        <v>2008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4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4">
      <c r="A80" s="26" t="s">
        <v>0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6:18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6:18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6:18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6:18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6:18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  <row r="388" spans="6:18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</row>
  </sheetData>
  <mergeCells count="1">
    <mergeCell ref="A6:E6"/>
  </mergeCells>
  <phoneticPr fontId="22" type="noConversion"/>
  <printOptions horizontalCentered="1"/>
  <pageMargins left="0" right="0" top="1.2598425196850394" bottom="0" header="0.39370078740157483" footer="0"/>
  <pageSetup paperSize="9" scale="64" orientation="portrait" r:id="rId1"/>
  <headerFooter alignWithMargins="0">
    <oddHeader>&amp;C&amp;"Arial,Bold"&amp;9BUREAU OF THE TREASURY&amp;"Arial,Regular"&amp;10
&amp;"Arial,Italic"&amp;9Statistical Data Analysis Division</oddHeader>
  </headerFooter>
  <colBreaks count="1" manualBreakCount="1">
    <brk id="19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AH382"/>
  <sheetViews>
    <sheetView zoomScaleNormal="100" zoomScaleSheetLayoutView="85" workbookViewId="0">
      <pane xSplit="5" ySplit="6" topLeftCell="K7" activePane="bottomRight" state="frozen"/>
      <selection activeCell="E60" sqref="E60"/>
      <selection pane="topRight" activeCell="E60" sqref="E60"/>
      <selection pane="bottomLeft" activeCell="E60" sqref="E60"/>
      <selection pane="bottomRight" activeCell="M50" sqref="M50"/>
    </sheetView>
  </sheetViews>
  <sheetFormatPr defaultRowHeight="14.25"/>
  <cols>
    <col min="1" max="3" width="0.85546875" style="26" customWidth="1"/>
    <col min="4" max="4" width="1" style="26" customWidth="1"/>
    <col min="5" max="5" width="29.7109375" style="26" customWidth="1"/>
    <col min="6" max="18" width="10.140625" style="26" customWidth="1"/>
    <col min="19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98</v>
      </c>
      <c r="B2" s="25"/>
      <c r="C2" s="25"/>
      <c r="D2" s="25"/>
      <c r="E2" s="25"/>
      <c r="F2" s="25"/>
      <c r="G2" s="25"/>
    </row>
    <row r="3" spans="1:19">
      <c r="A3" s="26" t="s">
        <v>3</v>
      </c>
    </row>
    <row r="5" spans="1:19" ht="15">
      <c r="A5" s="24" t="s">
        <v>117</v>
      </c>
    </row>
    <row r="6" spans="1:19" s="33" customFormat="1" ht="21.75" customHeight="1">
      <c r="A6" s="192" t="s">
        <v>4</v>
      </c>
      <c r="B6" s="193"/>
      <c r="C6" s="193"/>
      <c r="D6" s="193"/>
      <c r="E6" s="193"/>
      <c r="F6" s="58" t="s">
        <v>22</v>
      </c>
      <c r="G6" s="58" t="s">
        <v>23</v>
      </c>
      <c r="H6" s="58" t="s">
        <v>24</v>
      </c>
      <c r="I6" s="58" t="s">
        <v>25</v>
      </c>
      <c r="J6" s="58" t="s">
        <v>26</v>
      </c>
      <c r="K6" s="58" t="s">
        <v>27</v>
      </c>
      <c r="L6" s="58" t="s">
        <v>28</v>
      </c>
      <c r="M6" s="58" t="s">
        <v>29</v>
      </c>
      <c r="N6" s="58" t="s">
        <v>30</v>
      </c>
      <c r="O6" s="58" t="s">
        <v>31</v>
      </c>
      <c r="P6" s="58" t="s">
        <v>32</v>
      </c>
      <c r="Q6" s="58" t="s">
        <v>33</v>
      </c>
      <c r="R6" s="59" t="s">
        <v>5</v>
      </c>
    </row>
    <row r="7" spans="1:19">
      <c r="J7" s="26" t="s">
        <v>0</v>
      </c>
    </row>
    <row r="8" spans="1:19" s="25" customFormat="1" ht="15">
      <c r="A8" s="25" t="s">
        <v>78</v>
      </c>
      <c r="F8" s="34">
        <v>35532</v>
      </c>
      <c r="G8" s="34">
        <v>35512</v>
      </c>
      <c r="H8" s="34">
        <v>35277</v>
      </c>
      <c r="I8" s="34">
        <v>15839</v>
      </c>
      <c r="J8" s="34">
        <v>11831</v>
      </c>
      <c r="K8" s="34">
        <v>10752</v>
      </c>
      <c r="L8" s="34">
        <v>38961</v>
      </c>
      <c r="M8" s="34">
        <v>19736</v>
      </c>
      <c r="N8" s="34">
        <v>31843</v>
      </c>
      <c r="O8" s="34">
        <v>14130</v>
      </c>
      <c r="P8" s="34">
        <v>10734</v>
      </c>
      <c r="Q8" s="34">
        <v>18719</v>
      </c>
      <c r="R8" s="34">
        <v>278866</v>
      </c>
    </row>
    <row r="9" spans="1:19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12833</v>
      </c>
      <c r="G10" s="35">
        <v>24659</v>
      </c>
      <c r="H10" s="35">
        <v>19187</v>
      </c>
      <c r="I10" s="35">
        <v>11093</v>
      </c>
      <c r="J10" s="35">
        <v>9398</v>
      </c>
      <c r="K10" s="35">
        <v>6229</v>
      </c>
      <c r="L10" s="35">
        <v>16288</v>
      </c>
      <c r="M10" s="35">
        <v>12507</v>
      </c>
      <c r="N10" s="35">
        <v>20441</v>
      </c>
      <c r="O10" s="35">
        <v>9981</v>
      </c>
      <c r="P10" s="35">
        <v>8284</v>
      </c>
      <c r="Q10" s="35">
        <v>13803</v>
      </c>
      <c r="R10" s="35">
        <v>164703</v>
      </c>
    </row>
    <row r="11" spans="1:19" ht="16.5" customHeight="1">
      <c r="B11" s="26" t="s">
        <v>0</v>
      </c>
      <c r="C11" s="26" t="s">
        <v>8</v>
      </c>
      <c r="F11" s="35">
        <v>12833</v>
      </c>
      <c r="G11" s="35">
        <v>24659</v>
      </c>
      <c r="H11" s="35">
        <v>19187</v>
      </c>
      <c r="I11" s="35">
        <v>11093</v>
      </c>
      <c r="J11" s="35">
        <v>9398</v>
      </c>
      <c r="K11" s="35">
        <v>6229</v>
      </c>
      <c r="L11" s="35">
        <v>16288</v>
      </c>
      <c r="M11" s="35">
        <v>12507</v>
      </c>
      <c r="N11" s="35">
        <v>20441</v>
      </c>
      <c r="O11" s="35">
        <v>9981</v>
      </c>
      <c r="P11" s="35">
        <v>8284</v>
      </c>
      <c r="Q11" s="35">
        <v>13803</v>
      </c>
      <c r="R11" s="35">
        <v>164703</v>
      </c>
      <c r="S11" s="83"/>
    </row>
    <row r="12" spans="1:19">
      <c r="D12" s="26" t="s">
        <v>34</v>
      </c>
      <c r="F12" s="30">
        <v>1804</v>
      </c>
      <c r="G12" s="30">
        <v>7051</v>
      </c>
      <c r="H12" s="30">
        <v>1795</v>
      </c>
      <c r="I12" s="30">
        <v>1437</v>
      </c>
      <c r="J12" s="30">
        <v>943</v>
      </c>
      <c r="K12" s="30">
        <v>844</v>
      </c>
      <c r="L12" s="30">
        <v>758</v>
      </c>
      <c r="M12" s="30">
        <v>389</v>
      </c>
      <c r="N12" s="30">
        <v>1188</v>
      </c>
      <c r="O12" s="30">
        <v>2691</v>
      </c>
      <c r="P12" s="30">
        <v>857</v>
      </c>
      <c r="Q12" s="30">
        <v>684</v>
      </c>
      <c r="R12" s="30">
        <v>20441</v>
      </c>
      <c r="S12" s="61"/>
    </row>
    <row r="13" spans="1:19">
      <c r="D13" s="26" t="s">
        <v>35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60"/>
    </row>
    <row r="14" spans="1:19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60"/>
    </row>
    <row r="15" spans="1:19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60"/>
    </row>
    <row r="16" spans="1:19">
      <c r="D16" s="26" t="s">
        <v>68</v>
      </c>
      <c r="F16" s="30">
        <v>10559</v>
      </c>
      <c r="G16" s="30">
        <v>14994</v>
      </c>
      <c r="H16" s="30">
        <v>16019</v>
      </c>
      <c r="I16" s="30">
        <v>7387</v>
      </c>
      <c r="J16" s="30">
        <v>7024</v>
      </c>
      <c r="K16" s="30">
        <v>4182</v>
      </c>
      <c r="L16" s="30">
        <v>13664</v>
      </c>
      <c r="M16" s="30">
        <v>10820</v>
      </c>
      <c r="N16" s="30">
        <v>17314</v>
      </c>
      <c r="O16" s="30">
        <v>7207</v>
      </c>
      <c r="P16" s="30">
        <v>6725</v>
      </c>
      <c r="Q16" s="30">
        <v>4299</v>
      </c>
      <c r="R16" s="30">
        <v>120194</v>
      </c>
    </row>
    <row r="17" spans="3:18">
      <c r="D17" s="26" t="s">
        <v>69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</row>
    <row r="18" spans="3:18">
      <c r="D18" s="26" t="s">
        <v>77</v>
      </c>
      <c r="F18" s="30">
        <v>0</v>
      </c>
      <c r="G18" s="30">
        <v>0</v>
      </c>
      <c r="H18" s="30">
        <v>343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343</v>
      </c>
      <c r="O18" s="30">
        <v>0</v>
      </c>
      <c r="P18" s="30">
        <v>0</v>
      </c>
      <c r="Q18" s="30">
        <v>0</v>
      </c>
      <c r="R18" s="30">
        <v>686</v>
      </c>
    </row>
    <row r="19" spans="3:18">
      <c r="D19" s="26" t="s">
        <v>67</v>
      </c>
      <c r="F19" s="30">
        <v>470</v>
      </c>
      <c r="G19" s="30">
        <v>2614</v>
      </c>
      <c r="H19" s="30">
        <v>1030</v>
      </c>
      <c r="I19" s="30">
        <v>2269</v>
      </c>
      <c r="J19" s="30">
        <v>1239</v>
      </c>
      <c r="K19" s="30">
        <v>1165</v>
      </c>
      <c r="L19" s="30">
        <v>1812</v>
      </c>
      <c r="M19" s="30">
        <v>1239</v>
      </c>
      <c r="N19" s="30">
        <v>1030</v>
      </c>
      <c r="O19" s="30">
        <v>0</v>
      </c>
      <c r="P19" s="30">
        <v>702</v>
      </c>
      <c r="Q19" s="30">
        <v>2871</v>
      </c>
      <c r="R19" s="30">
        <v>16441</v>
      </c>
    </row>
    <row r="20" spans="3:18">
      <c r="D20" s="26" t="s">
        <v>99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5836</v>
      </c>
      <c r="R20" s="30">
        <v>5836</v>
      </c>
    </row>
    <row r="21" spans="3:18" hidden="1">
      <c r="D21" s="26" t="s">
        <v>41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3:18" hidden="1">
      <c r="D22" s="26" t="s">
        <v>70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3:18" hidden="1">
      <c r="D23" s="26" t="s">
        <v>90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3:18" hidden="1">
      <c r="D24" s="26" t="s">
        <v>37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3:18" hidden="1">
      <c r="D25" s="26" t="s">
        <v>91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</row>
    <row r="26" spans="3:18">
      <c r="D26" s="26" t="s">
        <v>38</v>
      </c>
      <c r="F26" s="30">
        <v>0</v>
      </c>
      <c r="G26" s="30">
        <v>0</v>
      </c>
      <c r="H26" s="30">
        <v>0</v>
      </c>
      <c r="I26" s="30">
        <v>0</v>
      </c>
      <c r="J26" s="30">
        <v>192</v>
      </c>
      <c r="K26" s="30">
        <v>38</v>
      </c>
      <c r="L26" s="30">
        <v>54</v>
      </c>
      <c r="M26" s="30">
        <v>59</v>
      </c>
      <c r="N26" s="30">
        <v>566</v>
      </c>
      <c r="O26" s="30">
        <v>83</v>
      </c>
      <c r="P26" s="30">
        <v>0</v>
      </c>
      <c r="Q26" s="30">
        <v>113</v>
      </c>
      <c r="R26" s="30">
        <v>1105</v>
      </c>
    </row>
    <row r="27" spans="3:18" hidden="1">
      <c r="C27" s="26" t="s">
        <v>9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</row>
    <row r="28" spans="3:18" hidden="1">
      <c r="D28" s="26" t="s">
        <v>10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</row>
    <row r="29" spans="3:18" hidden="1">
      <c r="D29" s="26" t="s">
        <v>11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</row>
    <row r="30" spans="3:18" hidden="1">
      <c r="D30" s="26" t="s">
        <v>16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3:18" hidden="1">
      <c r="D31" s="26" t="s">
        <v>15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</row>
    <row r="32" spans="3:18"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19">
      <c r="B33" s="26" t="s">
        <v>12</v>
      </c>
      <c r="F33" s="35">
        <v>22699</v>
      </c>
      <c r="G33" s="35">
        <v>10853</v>
      </c>
      <c r="H33" s="35">
        <v>16090</v>
      </c>
      <c r="I33" s="35">
        <v>4746</v>
      </c>
      <c r="J33" s="35">
        <v>2433</v>
      </c>
      <c r="K33" s="35">
        <v>4523</v>
      </c>
      <c r="L33" s="35">
        <v>22673</v>
      </c>
      <c r="M33" s="35">
        <v>7229</v>
      </c>
      <c r="N33" s="35">
        <v>11402</v>
      </c>
      <c r="O33" s="35">
        <v>4149</v>
      </c>
      <c r="P33" s="35">
        <v>2450</v>
      </c>
      <c r="Q33" s="35">
        <v>4916</v>
      </c>
      <c r="R33" s="35">
        <v>114163</v>
      </c>
    </row>
    <row r="34" spans="1:19">
      <c r="C34" s="26" t="s">
        <v>8</v>
      </c>
      <c r="F34" s="30">
        <v>22698</v>
      </c>
      <c r="G34" s="30">
        <v>10853</v>
      </c>
      <c r="H34" s="30">
        <v>16090</v>
      </c>
      <c r="I34" s="30">
        <v>4746</v>
      </c>
      <c r="J34" s="30">
        <v>2433</v>
      </c>
      <c r="K34" s="30">
        <v>4523</v>
      </c>
      <c r="L34" s="30">
        <v>22672</v>
      </c>
      <c r="M34" s="30">
        <v>7229</v>
      </c>
      <c r="N34" s="30">
        <v>11402</v>
      </c>
      <c r="O34" s="30">
        <v>4149</v>
      </c>
      <c r="P34" s="30">
        <v>2450</v>
      </c>
      <c r="Q34" s="30">
        <v>4916</v>
      </c>
      <c r="R34" s="30">
        <v>114161</v>
      </c>
      <c r="S34" s="26" t="s">
        <v>0</v>
      </c>
    </row>
    <row r="35" spans="1:19">
      <c r="C35" s="26" t="s">
        <v>9</v>
      </c>
      <c r="F35" s="35">
        <v>1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1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2</v>
      </c>
    </row>
    <row r="36" spans="1:19" hidden="1">
      <c r="E36" s="26" t="s">
        <v>10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</row>
    <row r="37" spans="1:19" hidden="1">
      <c r="E37" s="26" t="s">
        <v>11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</row>
    <row r="38" spans="1:19" hidden="1">
      <c r="E38" s="26" t="s">
        <v>83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19" hidden="1">
      <c r="E39" s="26" t="s">
        <v>15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</row>
    <row r="40" spans="1:19">
      <c r="E40" s="26" t="s">
        <v>16</v>
      </c>
      <c r="F40" s="30">
        <v>1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1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2</v>
      </c>
    </row>
    <row r="41" spans="1:19" hidden="1">
      <c r="E41" s="26" t="s">
        <v>55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19" hidden="1">
      <c r="E42" s="26" t="s">
        <v>13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9" hidden="1">
      <c r="E43" s="26" t="s">
        <v>80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</row>
    <row r="44" spans="1:19"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9" s="25" customFormat="1" ht="15">
      <c r="A45" s="25" t="s">
        <v>17</v>
      </c>
      <c r="F45" s="34">
        <v>158868</v>
      </c>
      <c r="G45" s="34">
        <v>125109</v>
      </c>
      <c r="H45" s="34">
        <v>55383</v>
      </c>
      <c r="I45" s="34">
        <v>13443</v>
      </c>
      <c r="J45" s="34">
        <v>14311</v>
      </c>
      <c r="K45" s="34">
        <v>9528</v>
      </c>
      <c r="L45" s="34">
        <v>39309</v>
      </c>
      <c r="M45" s="34">
        <v>30180</v>
      </c>
      <c r="N45" s="34">
        <v>17378</v>
      </c>
      <c r="O45" s="34">
        <v>16953</v>
      </c>
      <c r="P45" s="34">
        <v>10390</v>
      </c>
      <c r="Q45" s="34">
        <v>9585</v>
      </c>
      <c r="R45" s="34">
        <v>500437</v>
      </c>
    </row>
    <row r="46" spans="1:19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9">
      <c r="B47" s="26" t="s">
        <v>7</v>
      </c>
      <c r="F47" s="35">
        <v>156614</v>
      </c>
      <c r="G47" s="35">
        <v>118232</v>
      </c>
      <c r="H47" s="35">
        <v>3752</v>
      </c>
      <c r="I47" s="35">
        <v>11643</v>
      </c>
      <c r="J47" s="35">
        <v>10939</v>
      </c>
      <c r="K47" s="35">
        <v>3810</v>
      </c>
      <c r="L47" s="35">
        <v>37080</v>
      </c>
      <c r="M47" s="35">
        <v>23121</v>
      </c>
      <c r="N47" s="35">
        <v>10957</v>
      </c>
      <c r="O47" s="35">
        <v>14231</v>
      </c>
      <c r="P47" s="35">
        <v>7250</v>
      </c>
      <c r="Q47" s="35">
        <v>3919</v>
      </c>
      <c r="R47" s="35">
        <v>401548</v>
      </c>
    </row>
    <row r="48" spans="1:19">
      <c r="C48" s="26" t="s">
        <v>8</v>
      </c>
      <c r="F48" s="30">
        <v>20039</v>
      </c>
      <c r="G48" s="30">
        <v>118232</v>
      </c>
      <c r="H48" s="30">
        <v>3752</v>
      </c>
      <c r="I48" s="30">
        <v>11643</v>
      </c>
      <c r="J48" s="30">
        <v>10939</v>
      </c>
      <c r="K48" s="30">
        <v>3682</v>
      </c>
      <c r="L48" s="30">
        <v>36924</v>
      </c>
      <c r="M48" s="30">
        <v>22955</v>
      </c>
      <c r="N48" s="30">
        <v>10783</v>
      </c>
      <c r="O48" s="30">
        <v>13959</v>
      </c>
      <c r="P48" s="30">
        <v>7250</v>
      </c>
      <c r="Q48" s="30">
        <v>3485</v>
      </c>
      <c r="R48" s="30">
        <v>263643</v>
      </c>
    </row>
    <row r="49" spans="2:18">
      <c r="B49" s="26" t="s">
        <v>0</v>
      </c>
      <c r="C49" s="26" t="s">
        <v>104</v>
      </c>
      <c r="F49" s="30">
        <v>136575</v>
      </c>
      <c r="G49" s="30">
        <v>0</v>
      </c>
      <c r="H49" s="30">
        <v>0</v>
      </c>
      <c r="I49" s="30">
        <v>0</v>
      </c>
      <c r="J49" s="30">
        <v>0</v>
      </c>
      <c r="K49" s="30">
        <v>128</v>
      </c>
      <c r="L49" s="30">
        <v>156</v>
      </c>
      <c r="M49" s="30">
        <v>166</v>
      </c>
      <c r="N49" s="30">
        <v>174</v>
      </c>
      <c r="O49" s="30">
        <v>272</v>
      </c>
      <c r="P49" s="30">
        <v>0</v>
      </c>
      <c r="Q49" s="30">
        <v>434</v>
      </c>
      <c r="R49" s="30">
        <v>137905</v>
      </c>
    </row>
    <row r="50" spans="2:18">
      <c r="D50" s="26" t="s">
        <v>102</v>
      </c>
      <c r="F50" s="30">
        <v>136575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136575</v>
      </c>
    </row>
    <row r="51" spans="2:18">
      <c r="D51" s="26" t="s">
        <v>124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128</v>
      </c>
      <c r="L51" s="30">
        <v>156</v>
      </c>
      <c r="M51" s="30">
        <v>166</v>
      </c>
      <c r="N51" s="30">
        <v>174</v>
      </c>
      <c r="O51" s="30">
        <v>272</v>
      </c>
      <c r="P51" s="30">
        <v>0</v>
      </c>
      <c r="Q51" s="30">
        <v>434</v>
      </c>
      <c r="R51" s="30">
        <v>1330</v>
      </c>
    </row>
    <row r="52" spans="2:18"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2:18">
      <c r="B53" s="26" t="s">
        <v>12</v>
      </c>
      <c r="F53" s="35">
        <v>2254</v>
      </c>
      <c r="G53" s="35">
        <v>6877</v>
      </c>
      <c r="H53" s="35">
        <v>51631</v>
      </c>
      <c r="I53" s="35">
        <v>1800</v>
      </c>
      <c r="J53" s="35">
        <v>3372</v>
      </c>
      <c r="K53" s="35">
        <v>5718</v>
      </c>
      <c r="L53" s="35">
        <v>2229</v>
      </c>
      <c r="M53" s="35">
        <v>7059</v>
      </c>
      <c r="N53" s="35">
        <v>6421</v>
      </c>
      <c r="O53" s="35">
        <v>2722</v>
      </c>
      <c r="P53" s="35">
        <v>3140</v>
      </c>
      <c r="Q53" s="35">
        <v>5666</v>
      </c>
      <c r="R53" s="35">
        <v>98889</v>
      </c>
    </row>
    <row r="54" spans="2:18">
      <c r="C54" s="26" t="s">
        <v>8</v>
      </c>
      <c r="F54" s="30">
        <v>2248</v>
      </c>
      <c r="G54" s="30">
        <v>6877</v>
      </c>
      <c r="H54" s="30">
        <v>51631</v>
      </c>
      <c r="I54" s="30">
        <v>1800</v>
      </c>
      <c r="J54" s="30">
        <v>3372</v>
      </c>
      <c r="K54" s="30">
        <v>5718</v>
      </c>
      <c r="L54" s="30">
        <v>2223</v>
      </c>
      <c r="M54" s="30">
        <v>7059</v>
      </c>
      <c r="N54" s="30">
        <v>6421</v>
      </c>
      <c r="O54" s="30">
        <v>2722</v>
      </c>
      <c r="P54" s="30">
        <v>3140</v>
      </c>
      <c r="Q54" s="30">
        <v>5662</v>
      </c>
      <c r="R54" s="30">
        <v>98873</v>
      </c>
    </row>
    <row r="55" spans="2:18">
      <c r="C55" s="26" t="s">
        <v>92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</row>
    <row r="56" spans="2:18">
      <c r="C56" s="26" t="s">
        <v>9</v>
      </c>
      <c r="F56" s="35">
        <v>6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6</v>
      </c>
      <c r="M56" s="35">
        <v>0</v>
      </c>
      <c r="N56" s="35">
        <v>0</v>
      </c>
      <c r="O56" s="35">
        <v>0</v>
      </c>
      <c r="P56" s="35">
        <v>0</v>
      </c>
      <c r="Q56" s="35">
        <v>4</v>
      </c>
      <c r="R56" s="35">
        <v>16</v>
      </c>
    </row>
    <row r="57" spans="2:18">
      <c r="E57" s="26" t="s">
        <v>10</v>
      </c>
      <c r="F57" s="30">
        <v>2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2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4</v>
      </c>
    </row>
    <row r="58" spans="2:18" hidden="1">
      <c r="E58" s="26" t="s">
        <v>11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</row>
    <row r="59" spans="2:18" hidden="1">
      <c r="E59" s="26" t="s">
        <v>13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</row>
    <row r="60" spans="2:18" hidden="1">
      <c r="E60" s="26" t="s">
        <v>88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</row>
    <row r="61" spans="2:18" hidden="1">
      <c r="E61" s="26" t="s">
        <v>15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</row>
    <row r="62" spans="2:18">
      <c r="E62" s="26" t="s">
        <v>16</v>
      </c>
      <c r="F62" s="30">
        <v>4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4</v>
      </c>
      <c r="M62" s="30">
        <v>0</v>
      </c>
      <c r="N62" s="30">
        <v>0</v>
      </c>
      <c r="O62" s="30">
        <v>0</v>
      </c>
      <c r="P62" s="30">
        <v>0</v>
      </c>
      <c r="Q62" s="30">
        <v>4</v>
      </c>
      <c r="R62" s="30">
        <v>12</v>
      </c>
    </row>
    <row r="63" spans="2:18" hidden="1">
      <c r="E63" s="26" t="s">
        <v>55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</row>
    <row r="64" spans="2:18" hidden="1">
      <c r="E64" s="26" t="s">
        <v>80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</row>
    <row r="65" spans="1:34" hidden="1">
      <c r="E65" s="26" t="s">
        <v>82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</row>
    <row r="66" spans="1:34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1:34" s="25" customFormat="1" ht="15">
      <c r="E67" s="36" t="s">
        <v>18</v>
      </c>
      <c r="F67" s="37">
        <v>194400</v>
      </c>
      <c r="G67" s="37">
        <v>160621</v>
      </c>
      <c r="H67" s="37">
        <v>90660</v>
      </c>
      <c r="I67" s="37">
        <v>29282</v>
      </c>
      <c r="J67" s="37">
        <v>26142</v>
      </c>
      <c r="K67" s="37">
        <v>20280</v>
      </c>
      <c r="L67" s="37">
        <v>78270</v>
      </c>
      <c r="M67" s="37">
        <v>49916</v>
      </c>
      <c r="N67" s="37">
        <v>49221</v>
      </c>
      <c r="O67" s="37">
        <v>31083</v>
      </c>
      <c r="P67" s="37">
        <v>21124</v>
      </c>
      <c r="Q67" s="37">
        <v>28304</v>
      </c>
      <c r="R67" s="37">
        <v>779303</v>
      </c>
      <c r="S67" s="36" t="s">
        <v>0</v>
      </c>
      <c r="T67" s="36" t="s">
        <v>0</v>
      </c>
      <c r="U67" s="36" t="s">
        <v>0</v>
      </c>
      <c r="V67" s="36" t="s">
        <v>0</v>
      </c>
      <c r="W67" s="36" t="s">
        <v>0</v>
      </c>
      <c r="X67" s="36" t="s">
        <v>0</v>
      </c>
      <c r="Y67" s="36" t="s">
        <v>0</v>
      </c>
      <c r="Z67" s="36" t="s">
        <v>0</v>
      </c>
      <c r="AA67" s="36" t="s">
        <v>0</v>
      </c>
      <c r="AB67" s="36" t="s">
        <v>0</v>
      </c>
      <c r="AC67" s="36" t="s">
        <v>0</v>
      </c>
      <c r="AD67" s="36" t="s">
        <v>0</v>
      </c>
      <c r="AE67" s="36" t="s">
        <v>0</v>
      </c>
      <c r="AF67" s="36" t="s">
        <v>0</v>
      </c>
      <c r="AG67" s="36" t="s">
        <v>0</v>
      </c>
      <c r="AH67" s="36" t="s">
        <v>0</v>
      </c>
    </row>
    <row r="68" spans="1:34" s="25" customFormat="1" ht="15">
      <c r="E68" s="36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</row>
    <row r="69" spans="1:34" ht="15" thickBot="1">
      <c r="B69" s="38"/>
      <c r="C69" s="38"/>
      <c r="D69" s="38"/>
      <c r="E69" s="38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1:34" ht="15" thickTop="1">
      <c r="A70" s="41" t="s">
        <v>71</v>
      </c>
      <c r="B70" s="41"/>
      <c r="C70" s="41"/>
      <c r="D70" s="41"/>
      <c r="E70" s="41"/>
      <c r="F70" s="54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1:34">
      <c r="A71" s="41" t="s">
        <v>72</v>
      </c>
      <c r="B71" s="41"/>
      <c r="C71" s="41"/>
      <c r="D71" s="41"/>
      <c r="E71" s="41"/>
      <c r="F71" s="54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1:34">
      <c r="A72" s="26">
        <v>2008</v>
      </c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1:34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34">
      <c r="A74" s="26" t="s">
        <v>0</v>
      </c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34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34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4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4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4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4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</sheetData>
  <mergeCells count="1">
    <mergeCell ref="A6:E6"/>
  </mergeCells>
  <printOptions horizontalCentered="1"/>
  <pageMargins left="0" right="0" top="1.2598425196850394" bottom="0" header="0.59055118110236227" footer="0"/>
  <pageSetup paperSize="9" scale="62" orientation="portrait" r:id="rId1"/>
  <headerFooter alignWithMargins="0">
    <oddHeader>&amp;C&amp;"Arial,Bold"&amp;9BUREAU OF THE TREASURY&amp;"Arial,Regular"&amp;10
&amp;"Arial,Italic"&amp;9Statistical Data Analysis Division</oddHeader>
  </headerFooter>
  <colBreaks count="1" manualBreakCount="1">
    <brk id="1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AH389"/>
  <sheetViews>
    <sheetView zoomScaleNormal="100" zoomScaleSheetLayoutView="85" workbookViewId="0">
      <pane xSplit="5" ySplit="6" topLeftCell="L7" activePane="bottomRight" state="frozen"/>
      <selection activeCell="E60" sqref="E60"/>
      <selection pane="topRight" activeCell="E60" sqref="E60"/>
      <selection pane="bottomLeft" activeCell="E60" sqref="E60"/>
      <selection pane="bottomRight" activeCell="I56" sqref="I56"/>
    </sheetView>
  </sheetViews>
  <sheetFormatPr defaultRowHeight="14.25"/>
  <cols>
    <col min="1" max="3" width="0.85546875" style="26" customWidth="1"/>
    <col min="4" max="4" width="1" style="26" customWidth="1"/>
    <col min="5" max="5" width="27.5703125" style="26" customWidth="1"/>
    <col min="6" max="18" width="10.5703125" style="26" customWidth="1"/>
    <col min="19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97</v>
      </c>
      <c r="B2" s="25"/>
      <c r="C2" s="25"/>
      <c r="D2" s="25"/>
      <c r="E2" s="25"/>
      <c r="F2" s="25"/>
      <c r="G2" s="25"/>
    </row>
    <row r="3" spans="1:19">
      <c r="A3" s="26" t="s">
        <v>3</v>
      </c>
    </row>
    <row r="5" spans="1:19" ht="15">
      <c r="A5" s="79" t="s">
        <v>128</v>
      </c>
    </row>
    <row r="6" spans="1:19" s="84" customFormat="1" ht="24" customHeight="1">
      <c r="A6" s="186" t="s">
        <v>4</v>
      </c>
      <c r="B6" s="187"/>
      <c r="C6" s="187"/>
      <c r="D6" s="187"/>
      <c r="E6" s="187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19">
      <c r="J7" s="26" t="s">
        <v>0</v>
      </c>
    </row>
    <row r="8" spans="1:19" s="25" customFormat="1" ht="15">
      <c r="A8" s="25" t="s">
        <v>78</v>
      </c>
      <c r="F8" s="34">
        <v>30048</v>
      </c>
      <c r="G8" s="34">
        <v>39871</v>
      </c>
      <c r="H8" s="34">
        <v>30323</v>
      </c>
      <c r="I8" s="34">
        <v>18730</v>
      </c>
      <c r="J8" s="34">
        <v>14023</v>
      </c>
      <c r="K8" s="34">
        <v>7971</v>
      </c>
      <c r="L8" s="34">
        <v>33250</v>
      </c>
      <c r="M8" s="34">
        <v>31320</v>
      </c>
      <c r="N8" s="34">
        <v>29170</v>
      </c>
      <c r="O8" s="34">
        <v>17587</v>
      </c>
      <c r="P8" s="34">
        <v>12235</v>
      </c>
      <c r="Q8" s="34">
        <v>7690</v>
      </c>
      <c r="R8" s="34">
        <v>272218</v>
      </c>
    </row>
    <row r="9" spans="1:19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15117</v>
      </c>
      <c r="G10" s="35">
        <v>25379</v>
      </c>
      <c r="H10" s="35">
        <v>16859</v>
      </c>
      <c r="I10" s="35">
        <v>13521</v>
      </c>
      <c r="J10" s="35">
        <v>11809</v>
      </c>
      <c r="K10" s="35">
        <v>6011</v>
      </c>
      <c r="L10" s="35">
        <v>16125</v>
      </c>
      <c r="M10" s="35">
        <v>20380</v>
      </c>
      <c r="N10" s="35">
        <v>16126</v>
      </c>
      <c r="O10" s="35">
        <v>13989</v>
      </c>
      <c r="P10" s="35">
        <v>9553</v>
      </c>
      <c r="Q10" s="35">
        <v>5605</v>
      </c>
      <c r="R10" s="35">
        <v>170474</v>
      </c>
    </row>
    <row r="11" spans="1:19" ht="16.5" customHeight="1">
      <c r="B11" s="26" t="s">
        <v>0</v>
      </c>
      <c r="C11" s="26" t="s">
        <v>8</v>
      </c>
      <c r="F11" s="35">
        <v>15117</v>
      </c>
      <c r="G11" s="35">
        <v>25379</v>
      </c>
      <c r="H11" s="35">
        <v>16859</v>
      </c>
      <c r="I11" s="35">
        <v>13521</v>
      </c>
      <c r="J11" s="35">
        <v>11809</v>
      </c>
      <c r="K11" s="35">
        <v>6011</v>
      </c>
      <c r="L11" s="35">
        <v>16125</v>
      </c>
      <c r="M11" s="35">
        <v>20380</v>
      </c>
      <c r="N11" s="35">
        <v>16126</v>
      </c>
      <c r="O11" s="35">
        <v>13989</v>
      </c>
      <c r="P11" s="35">
        <v>9553</v>
      </c>
      <c r="Q11" s="35">
        <v>5605</v>
      </c>
      <c r="R11" s="35">
        <v>170474</v>
      </c>
      <c r="S11" s="83"/>
    </row>
    <row r="12" spans="1:19">
      <c r="D12" s="26" t="s">
        <v>34</v>
      </c>
      <c r="F12" s="30">
        <v>3755</v>
      </c>
      <c r="G12" s="30">
        <v>6894</v>
      </c>
      <c r="H12" s="30">
        <v>1788</v>
      </c>
      <c r="I12" s="30">
        <v>1714</v>
      </c>
      <c r="J12" s="30">
        <v>2875</v>
      </c>
      <c r="K12" s="30">
        <v>2060</v>
      </c>
      <c r="L12" s="30">
        <v>5858</v>
      </c>
      <c r="M12" s="30">
        <v>4196</v>
      </c>
      <c r="N12" s="30">
        <v>287</v>
      </c>
      <c r="O12" s="30">
        <v>3768</v>
      </c>
      <c r="P12" s="30">
        <v>2154</v>
      </c>
      <c r="Q12" s="30">
        <v>797</v>
      </c>
      <c r="R12" s="30">
        <v>36146</v>
      </c>
      <c r="S12" s="61"/>
    </row>
    <row r="13" spans="1:19">
      <c r="D13" s="26" t="s">
        <v>35</v>
      </c>
      <c r="F13" s="30">
        <v>0</v>
      </c>
      <c r="G13" s="30">
        <v>0</v>
      </c>
      <c r="H13" s="30">
        <v>0</v>
      </c>
      <c r="I13" s="30">
        <v>2</v>
      </c>
      <c r="J13" s="30">
        <v>6</v>
      </c>
      <c r="K13" s="30">
        <v>2</v>
      </c>
      <c r="L13" s="30">
        <v>0</v>
      </c>
      <c r="M13" s="30">
        <v>0</v>
      </c>
      <c r="N13" s="30">
        <v>0</v>
      </c>
      <c r="O13" s="30">
        <v>0</v>
      </c>
      <c r="P13" s="30">
        <v>1</v>
      </c>
      <c r="Q13" s="30">
        <v>0</v>
      </c>
      <c r="R13" s="30">
        <v>11</v>
      </c>
      <c r="S13" s="60"/>
    </row>
    <row r="14" spans="1:19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60"/>
    </row>
    <row r="15" spans="1:19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60"/>
    </row>
    <row r="16" spans="1:19">
      <c r="D16" s="26" t="s">
        <v>68</v>
      </c>
      <c r="F16" s="30">
        <v>9967</v>
      </c>
      <c r="G16" s="30">
        <v>16924</v>
      </c>
      <c r="H16" s="30">
        <v>13011</v>
      </c>
      <c r="I16" s="30">
        <v>10254</v>
      </c>
      <c r="J16" s="30">
        <v>6984</v>
      </c>
      <c r="K16" s="30">
        <v>2621</v>
      </c>
      <c r="L16" s="30">
        <v>8894</v>
      </c>
      <c r="M16" s="30">
        <v>14789</v>
      </c>
      <c r="N16" s="30">
        <v>14592</v>
      </c>
      <c r="O16" s="30">
        <v>8165</v>
      </c>
      <c r="P16" s="30">
        <v>6001</v>
      </c>
      <c r="Q16" s="30">
        <v>3444</v>
      </c>
      <c r="R16" s="30">
        <v>115646</v>
      </c>
    </row>
    <row r="17" spans="2:18">
      <c r="D17" s="26" t="s">
        <v>69</v>
      </c>
      <c r="F17" s="30">
        <v>57</v>
      </c>
      <c r="G17" s="30">
        <v>0</v>
      </c>
      <c r="H17" s="30">
        <v>995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1052</v>
      </c>
    </row>
    <row r="18" spans="2:18">
      <c r="D18" s="26" t="s">
        <v>77</v>
      </c>
      <c r="F18" s="30">
        <v>0</v>
      </c>
      <c r="G18" s="30">
        <v>0</v>
      </c>
      <c r="H18" s="30">
        <v>0</v>
      </c>
      <c r="I18" s="30">
        <v>213</v>
      </c>
      <c r="J18" s="30">
        <v>418</v>
      </c>
      <c r="K18" s="30">
        <v>0</v>
      </c>
      <c r="L18" s="30">
        <v>0</v>
      </c>
      <c r="M18" s="30">
        <v>0</v>
      </c>
      <c r="N18" s="30">
        <v>995</v>
      </c>
      <c r="O18" s="30">
        <v>0</v>
      </c>
      <c r="P18" s="30">
        <v>0</v>
      </c>
      <c r="Q18" s="30">
        <v>0</v>
      </c>
      <c r="R18" s="30">
        <v>1626</v>
      </c>
    </row>
    <row r="19" spans="2:18">
      <c r="D19" s="26" t="s">
        <v>67</v>
      </c>
      <c r="F19" s="30">
        <v>1338</v>
      </c>
      <c r="G19" s="30">
        <v>1357</v>
      </c>
      <c r="H19" s="30">
        <v>1065</v>
      </c>
      <c r="I19" s="30">
        <v>1337</v>
      </c>
      <c r="J19" s="30">
        <v>1357</v>
      </c>
      <c r="K19" s="30">
        <v>1265</v>
      </c>
      <c r="L19" s="30">
        <v>1338</v>
      </c>
      <c r="M19" s="30">
        <v>1357</v>
      </c>
      <c r="N19" s="30">
        <v>214</v>
      </c>
      <c r="O19" s="30">
        <v>2009</v>
      </c>
      <c r="P19" s="30">
        <v>1357</v>
      </c>
      <c r="Q19" s="30">
        <v>1265</v>
      </c>
      <c r="R19" s="30">
        <v>15259</v>
      </c>
    </row>
    <row r="20" spans="2:18" hidden="1">
      <c r="D20" s="26" t="s">
        <v>41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</row>
    <row r="21" spans="2:18" hidden="1">
      <c r="D21" s="26" t="s">
        <v>70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2:18" hidden="1">
      <c r="D22" s="26" t="s">
        <v>90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2:18" hidden="1">
      <c r="D23" s="26" t="s">
        <v>37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2:18" hidden="1">
      <c r="D24" s="26" t="s">
        <v>91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2:18">
      <c r="D25" s="26" t="s">
        <v>38</v>
      </c>
      <c r="F25" s="30">
        <v>0</v>
      </c>
      <c r="G25" s="30">
        <v>204</v>
      </c>
      <c r="H25" s="30">
        <v>0</v>
      </c>
      <c r="I25" s="30">
        <v>1</v>
      </c>
      <c r="J25" s="30">
        <v>169</v>
      </c>
      <c r="K25" s="30">
        <v>63</v>
      </c>
      <c r="L25" s="30">
        <v>35</v>
      </c>
      <c r="M25" s="30">
        <v>38</v>
      </c>
      <c r="N25" s="30">
        <v>38</v>
      </c>
      <c r="O25" s="30">
        <v>47</v>
      </c>
      <c r="P25" s="30">
        <v>40</v>
      </c>
      <c r="Q25" s="30">
        <v>99</v>
      </c>
      <c r="R25" s="30">
        <v>734</v>
      </c>
    </row>
    <row r="26" spans="2:18" hidden="1">
      <c r="C26" s="26" t="s">
        <v>9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</row>
    <row r="27" spans="2:18" hidden="1">
      <c r="D27" s="26" t="s">
        <v>10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</row>
    <row r="28" spans="2:18" hidden="1">
      <c r="D28" s="26" t="s">
        <v>11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</row>
    <row r="29" spans="2:18" hidden="1">
      <c r="D29" s="26" t="s">
        <v>16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</row>
    <row r="30" spans="2:18" hidden="1">
      <c r="D30" s="26" t="s">
        <v>15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2:18"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2:18">
      <c r="B32" s="26" t="s">
        <v>12</v>
      </c>
      <c r="F32" s="35">
        <v>14931</v>
      </c>
      <c r="G32" s="35">
        <v>14492</v>
      </c>
      <c r="H32" s="35">
        <v>13464</v>
      </c>
      <c r="I32" s="35">
        <v>5209</v>
      </c>
      <c r="J32" s="35">
        <v>2214</v>
      </c>
      <c r="K32" s="35">
        <v>1960</v>
      </c>
      <c r="L32" s="35">
        <v>17125</v>
      </c>
      <c r="M32" s="35">
        <v>10940</v>
      </c>
      <c r="N32" s="35">
        <v>13044</v>
      </c>
      <c r="O32" s="35">
        <v>3598</v>
      </c>
      <c r="P32" s="35">
        <v>2682</v>
      </c>
      <c r="Q32" s="35">
        <v>2085</v>
      </c>
      <c r="R32" s="35">
        <v>101744</v>
      </c>
    </row>
    <row r="33" spans="1:19">
      <c r="C33" s="26" t="s">
        <v>8</v>
      </c>
      <c r="F33" s="30">
        <v>14930</v>
      </c>
      <c r="G33" s="30">
        <v>14492</v>
      </c>
      <c r="H33" s="30">
        <v>13464</v>
      </c>
      <c r="I33" s="30">
        <v>5209</v>
      </c>
      <c r="J33" s="30">
        <v>2214</v>
      </c>
      <c r="K33" s="30">
        <v>1960</v>
      </c>
      <c r="L33" s="30">
        <v>17124</v>
      </c>
      <c r="M33" s="30">
        <v>10940</v>
      </c>
      <c r="N33" s="30">
        <v>13044</v>
      </c>
      <c r="O33" s="30">
        <v>3598</v>
      </c>
      <c r="P33" s="30">
        <v>2682</v>
      </c>
      <c r="Q33" s="30">
        <v>2085</v>
      </c>
      <c r="R33" s="30">
        <v>101742</v>
      </c>
      <c r="S33" s="26" t="s">
        <v>0</v>
      </c>
    </row>
    <row r="34" spans="1:19">
      <c r="C34" s="26" t="s">
        <v>9</v>
      </c>
      <c r="F34" s="35">
        <v>1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1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2</v>
      </c>
    </row>
    <row r="35" spans="1:19" hidden="1">
      <c r="E35" s="26" t="s">
        <v>10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</row>
    <row r="36" spans="1:19" hidden="1">
      <c r="E36" s="26" t="s">
        <v>11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</row>
    <row r="37" spans="1:19" hidden="1">
      <c r="E37" s="26" t="s">
        <v>83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</row>
    <row r="38" spans="1:19" hidden="1">
      <c r="E38" s="26" t="s">
        <v>15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19">
      <c r="E39" s="26" t="s">
        <v>16</v>
      </c>
      <c r="F39" s="30">
        <v>1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1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2</v>
      </c>
    </row>
    <row r="40" spans="1:19" hidden="1">
      <c r="E40" s="26" t="s">
        <v>55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</row>
    <row r="41" spans="1:19" hidden="1">
      <c r="E41" s="26" t="s">
        <v>13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19" hidden="1">
      <c r="E42" s="26" t="s">
        <v>80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9"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9" s="25" customFormat="1" ht="15">
      <c r="A44" s="25" t="s">
        <v>17</v>
      </c>
      <c r="F44" s="34">
        <v>11736</v>
      </c>
      <c r="G44" s="34">
        <v>95739</v>
      </c>
      <c r="H44" s="34">
        <v>31641</v>
      </c>
      <c r="I44" s="34">
        <v>48599</v>
      </c>
      <c r="J44" s="34">
        <v>10818</v>
      </c>
      <c r="K44" s="34">
        <v>12219</v>
      </c>
      <c r="L44" s="34">
        <v>21848</v>
      </c>
      <c r="M44" s="34">
        <v>39067</v>
      </c>
      <c r="N44" s="34">
        <v>30979</v>
      </c>
      <c r="O44" s="34">
        <v>15430</v>
      </c>
      <c r="P44" s="34">
        <v>10064</v>
      </c>
      <c r="Q44" s="34">
        <v>12324</v>
      </c>
      <c r="R44" s="34">
        <v>340464</v>
      </c>
    </row>
    <row r="45" spans="1:19"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1:19">
      <c r="B46" s="26" t="s">
        <v>7</v>
      </c>
      <c r="F46" s="35">
        <v>9534</v>
      </c>
      <c r="G46" s="35">
        <v>89488</v>
      </c>
      <c r="H46" s="35">
        <v>27125</v>
      </c>
      <c r="I46" s="35">
        <v>16258</v>
      </c>
      <c r="J46" s="35">
        <v>7651</v>
      </c>
      <c r="K46" s="35">
        <v>7485</v>
      </c>
      <c r="L46" s="35">
        <v>19983</v>
      </c>
      <c r="M46" s="35">
        <v>31986</v>
      </c>
      <c r="N46" s="35">
        <v>24822</v>
      </c>
      <c r="O46" s="35">
        <v>13281</v>
      </c>
      <c r="P46" s="35">
        <v>5984</v>
      </c>
      <c r="Q46" s="35">
        <v>6354</v>
      </c>
      <c r="R46" s="35">
        <v>259951</v>
      </c>
    </row>
    <row r="47" spans="1:19">
      <c r="B47" s="26" t="s">
        <v>0</v>
      </c>
      <c r="C47" s="26" t="s">
        <v>8</v>
      </c>
      <c r="F47" s="30">
        <v>9534</v>
      </c>
      <c r="G47" s="30">
        <v>89488</v>
      </c>
      <c r="H47" s="30">
        <v>27125</v>
      </c>
      <c r="I47" s="30">
        <v>16256</v>
      </c>
      <c r="J47" s="30">
        <v>6739</v>
      </c>
      <c r="K47" s="30">
        <v>7198</v>
      </c>
      <c r="L47" s="30">
        <v>19838</v>
      </c>
      <c r="M47" s="30">
        <v>31842</v>
      </c>
      <c r="N47" s="30">
        <v>24668</v>
      </c>
      <c r="O47" s="30">
        <v>13123</v>
      </c>
      <c r="P47" s="30">
        <v>5815</v>
      </c>
      <c r="Q47" s="30">
        <v>5937</v>
      </c>
      <c r="R47" s="30">
        <v>257563</v>
      </c>
    </row>
    <row r="48" spans="1:19">
      <c r="C48" s="26" t="s">
        <v>104</v>
      </c>
      <c r="F48" s="30">
        <v>0</v>
      </c>
      <c r="G48" s="30">
        <v>0</v>
      </c>
      <c r="H48" s="30">
        <v>0</v>
      </c>
      <c r="I48" s="30">
        <v>2</v>
      </c>
      <c r="J48" s="30">
        <v>912</v>
      </c>
      <c r="K48" s="30">
        <v>287</v>
      </c>
      <c r="L48" s="30">
        <v>145</v>
      </c>
      <c r="M48" s="30">
        <v>144</v>
      </c>
      <c r="N48" s="30">
        <v>154</v>
      </c>
      <c r="O48" s="30">
        <v>158</v>
      </c>
      <c r="P48" s="30">
        <v>169</v>
      </c>
      <c r="Q48" s="30">
        <v>417</v>
      </c>
      <c r="R48" s="30">
        <v>2388</v>
      </c>
    </row>
    <row r="49" spans="2:18">
      <c r="D49" s="26" t="s">
        <v>102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</row>
    <row r="50" spans="2:18">
      <c r="D50" s="26" t="s">
        <v>124</v>
      </c>
      <c r="F50" s="30">
        <v>0</v>
      </c>
      <c r="G50" s="30">
        <v>0</v>
      </c>
      <c r="H50" s="30">
        <v>0</v>
      </c>
      <c r="I50" s="30">
        <v>0</v>
      </c>
      <c r="J50" s="30">
        <v>662</v>
      </c>
      <c r="K50" s="30">
        <v>187</v>
      </c>
      <c r="L50" s="30">
        <v>145</v>
      </c>
      <c r="M50" s="30">
        <v>137</v>
      </c>
      <c r="N50" s="30">
        <v>154</v>
      </c>
      <c r="O50" s="30">
        <v>158</v>
      </c>
      <c r="P50" s="30">
        <v>169</v>
      </c>
      <c r="Q50" s="30">
        <v>417</v>
      </c>
      <c r="R50" s="30">
        <v>2029</v>
      </c>
    </row>
    <row r="51" spans="2:18">
      <c r="D51" s="26" t="s">
        <v>133</v>
      </c>
      <c r="F51" s="30">
        <v>0</v>
      </c>
      <c r="G51" s="30">
        <v>0</v>
      </c>
      <c r="H51" s="30">
        <v>0</v>
      </c>
      <c r="I51" s="30">
        <v>2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2</v>
      </c>
    </row>
    <row r="52" spans="2:18">
      <c r="D52" s="26" t="s">
        <v>132</v>
      </c>
      <c r="F52" s="30">
        <v>0</v>
      </c>
      <c r="G52" s="30">
        <v>0</v>
      </c>
      <c r="H52" s="30">
        <v>0</v>
      </c>
      <c r="I52" s="30">
        <v>0</v>
      </c>
      <c r="J52" s="30">
        <v>250</v>
      </c>
      <c r="K52" s="30">
        <v>100</v>
      </c>
      <c r="L52" s="30">
        <v>0</v>
      </c>
      <c r="M52" s="30">
        <v>7</v>
      </c>
      <c r="N52" s="30">
        <v>0</v>
      </c>
      <c r="O52" s="30">
        <v>0</v>
      </c>
      <c r="P52" s="30">
        <v>0</v>
      </c>
      <c r="Q52" s="30">
        <v>0</v>
      </c>
      <c r="R52" s="30">
        <v>357</v>
      </c>
    </row>
    <row r="53" spans="2:18"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2:18">
      <c r="C54" s="26" t="s">
        <v>9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</row>
    <row r="55" spans="2:18">
      <c r="E55" s="26" t="s">
        <v>10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</row>
    <row r="56" spans="2:18">
      <c r="E56" s="26" t="s">
        <v>11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</row>
    <row r="57" spans="2:18">
      <c r="E57" s="26" t="s">
        <v>16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</row>
    <row r="58" spans="2:18">
      <c r="E58" s="26" t="s">
        <v>39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</row>
    <row r="59" spans="2:18"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2:18">
      <c r="B60" s="26" t="s">
        <v>12</v>
      </c>
      <c r="F60" s="35">
        <v>2202</v>
      </c>
      <c r="G60" s="35">
        <v>6251</v>
      </c>
      <c r="H60" s="35">
        <v>4516</v>
      </c>
      <c r="I60" s="35">
        <v>32341</v>
      </c>
      <c r="J60" s="35">
        <v>3167</v>
      </c>
      <c r="K60" s="35">
        <v>4734</v>
      </c>
      <c r="L60" s="35">
        <v>1865</v>
      </c>
      <c r="M60" s="35">
        <v>7081</v>
      </c>
      <c r="N60" s="35">
        <v>6157</v>
      </c>
      <c r="O60" s="35">
        <v>2149</v>
      </c>
      <c r="P60" s="35">
        <v>4080</v>
      </c>
      <c r="Q60" s="35">
        <v>5970</v>
      </c>
      <c r="R60" s="35">
        <v>80513</v>
      </c>
    </row>
    <row r="61" spans="2:18">
      <c r="C61" s="26" t="s">
        <v>8</v>
      </c>
      <c r="F61" s="30">
        <v>2197</v>
      </c>
      <c r="G61" s="30">
        <v>6251</v>
      </c>
      <c r="H61" s="30">
        <v>4516</v>
      </c>
      <c r="I61" s="30">
        <v>32341</v>
      </c>
      <c r="J61" s="30">
        <v>3167</v>
      </c>
      <c r="K61" s="30">
        <v>4734</v>
      </c>
      <c r="L61" s="30">
        <v>1859</v>
      </c>
      <c r="M61" s="30">
        <v>7081</v>
      </c>
      <c r="N61" s="30">
        <v>6157</v>
      </c>
      <c r="O61" s="30">
        <v>2149</v>
      </c>
      <c r="P61" s="30">
        <v>4080</v>
      </c>
      <c r="Q61" s="30">
        <v>5966</v>
      </c>
      <c r="R61" s="30">
        <v>80498</v>
      </c>
    </row>
    <row r="62" spans="2:18">
      <c r="C62" s="26" t="s">
        <v>92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</row>
    <row r="63" spans="2:18">
      <c r="C63" s="26" t="s">
        <v>9</v>
      </c>
      <c r="F63" s="35">
        <v>5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6</v>
      </c>
      <c r="M63" s="35">
        <v>0</v>
      </c>
      <c r="N63" s="35">
        <v>0</v>
      </c>
      <c r="O63" s="35">
        <v>0</v>
      </c>
      <c r="P63" s="35">
        <v>0</v>
      </c>
      <c r="Q63" s="35">
        <v>4</v>
      </c>
      <c r="R63" s="35">
        <v>15</v>
      </c>
    </row>
    <row r="64" spans="2:18">
      <c r="E64" s="26" t="s">
        <v>10</v>
      </c>
      <c r="F64" s="30">
        <v>2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2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4</v>
      </c>
    </row>
    <row r="65" spans="1:34" hidden="1">
      <c r="E65" s="26" t="s">
        <v>11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</row>
    <row r="66" spans="1:34" hidden="1">
      <c r="E66" s="26" t="s">
        <v>13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</row>
    <row r="67" spans="1:34" hidden="1">
      <c r="E67" s="26" t="s">
        <v>88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</row>
    <row r="68" spans="1:34" hidden="1">
      <c r="E68" s="26" t="s">
        <v>15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</row>
    <row r="69" spans="1:34">
      <c r="E69" s="26" t="s">
        <v>16</v>
      </c>
      <c r="F69" s="30">
        <v>3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4</v>
      </c>
      <c r="M69" s="30">
        <v>0</v>
      </c>
      <c r="N69" s="30">
        <v>0</v>
      </c>
      <c r="O69" s="30">
        <v>0</v>
      </c>
      <c r="P69" s="30">
        <v>0</v>
      </c>
      <c r="Q69" s="30">
        <v>4</v>
      </c>
      <c r="R69" s="30">
        <v>11</v>
      </c>
    </row>
    <row r="70" spans="1:34" hidden="1">
      <c r="E70" s="26" t="s">
        <v>55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</row>
    <row r="71" spans="1:34" hidden="1">
      <c r="E71" s="26" t="s">
        <v>80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</row>
    <row r="72" spans="1:34" hidden="1">
      <c r="E72" s="26" t="s">
        <v>82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</row>
    <row r="73" spans="1:34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34" s="25" customFormat="1" ht="15">
      <c r="E74" s="36" t="s">
        <v>18</v>
      </c>
      <c r="F74" s="37">
        <v>41784</v>
      </c>
      <c r="G74" s="37">
        <v>135610</v>
      </c>
      <c r="H74" s="37">
        <v>61964</v>
      </c>
      <c r="I74" s="37">
        <v>67329</v>
      </c>
      <c r="J74" s="37">
        <v>24841</v>
      </c>
      <c r="K74" s="37">
        <v>20190</v>
      </c>
      <c r="L74" s="37">
        <v>55098</v>
      </c>
      <c r="M74" s="37">
        <v>70387</v>
      </c>
      <c r="N74" s="37">
        <v>60149</v>
      </c>
      <c r="O74" s="37">
        <v>33017</v>
      </c>
      <c r="P74" s="37">
        <v>22299</v>
      </c>
      <c r="Q74" s="37">
        <v>20014</v>
      </c>
      <c r="R74" s="37">
        <v>612682</v>
      </c>
      <c r="S74" s="36" t="s">
        <v>0</v>
      </c>
      <c r="T74" s="36" t="s">
        <v>0</v>
      </c>
      <c r="U74" s="36" t="s">
        <v>0</v>
      </c>
      <c r="V74" s="36" t="s">
        <v>0</v>
      </c>
      <c r="W74" s="36" t="s">
        <v>0</v>
      </c>
      <c r="X74" s="36" t="s">
        <v>0</v>
      </c>
      <c r="Y74" s="36" t="s">
        <v>0</v>
      </c>
      <c r="Z74" s="36" t="s">
        <v>0</v>
      </c>
      <c r="AA74" s="36" t="s">
        <v>0</v>
      </c>
      <c r="AB74" s="36" t="s">
        <v>0</v>
      </c>
      <c r="AC74" s="36" t="s">
        <v>0</v>
      </c>
      <c r="AD74" s="36" t="s">
        <v>0</v>
      </c>
      <c r="AE74" s="36" t="s">
        <v>0</v>
      </c>
      <c r="AF74" s="36" t="s">
        <v>0</v>
      </c>
      <c r="AG74" s="36" t="s">
        <v>0</v>
      </c>
      <c r="AH74" s="36" t="s">
        <v>0</v>
      </c>
    </row>
    <row r="75" spans="1:34" s="25" customFormat="1" ht="15">
      <c r="E75" s="36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</row>
    <row r="76" spans="1:34" ht="15" thickBot="1">
      <c r="B76" s="38"/>
      <c r="C76" s="38"/>
      <c r="D76" s="38"/>
      <c r="E76" s="38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4" ht="15" thickTop="1">
      <c r="A77" s="41" t="s">
        <v>71</v>
      </c>
      <c r="B77" s="41"/>
      <c r="C77" s="41"/>
      <c r="D77" s="41"/>
      <c r="E77" s="41"/>
      <c r="F77" s="54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4">
      <c r="A78" s="41" t="s">
        <v>72</v>
      </c>
      <c r="B78" s="41"/>
      <c r="C78" s="41"/>
      <c r="D78" s="41"/>
      <c r="E78" s="41"/>
      <c r="F78" s="54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4">
      <c r="A79" s="26">
        <v>2008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4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1:18">
      <c r="A81" s="26" t="s">
        <v>0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1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1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1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1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1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1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1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1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1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1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1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1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1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1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1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6:18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6:18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6:18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6:18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6:18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6:18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  <row r="388" spans="6:18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</row>
    <row r="389" spans="6:18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</row>
  </sheetData>
  <mergeCells count="1">
    <mergeCell ref="A6:E6"/>
  </mergeCells>
  <phoneticPr fontId="22" type="noConversion"/>
  <printOptions horizontalCentered="1"/>
  <pageMargins left="0" right="0" top="1.3385826771653544" bottom="0" header="0.51181102362204722" footer="0.51181102362204722"/>
  <pageSetup paperSize="9" scale="61" orientation="portrait" r:id="rId1"/>
  <headerFooter alignWithMargins="0">
    <oddHeader>&amp;C&amp;"Arial,Bold"&amp;9BUREAU OF THE TREASURY&amp;"Arial,Regular"&amp;10
&amp;"Arial,Italic"&amp;9Statistical Data Analysis Division</oddHeader>
  </headerFooter>
  <colBreaks count="1" manualBreakCount="1">
    <brk id="1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AH381"/>
  <sheetViews>
    <sheetView zoomScaleNormal="100" zoomScaleSheetLayoutView="85" workbookViewId="0">
      <pane xSplit="5" ySplit="6" topLeftCell="L7" activePane="bottomRight" state="frozen"/>
      <selection activeCell="E60" sqref="E60"/>
      <selection pane="topRight" activeCell="E60" sqref="E60"/>
      <selection pane="bottomLeft" activeCell="E60" sqref="E60"/>
      <selection pane="bottomRight" activeCell="K53" sqref="K53"/>
    </sheetView>
  </sheetViews>
  <sheetFormatPr defaultRowHeight="14.25"/>
  <cols>
    <col min="1" max="1" width="0.85546875" style="26" customWidth="1"/>
    <col min="2" max="2" width="1.7109375" style="26" customWidth="1"/>
    <col min="3" max="3" width="1.42578125" style="26" customWidth="1"/>
    <col min="4" max="4" width="1" style="26" customWidth="1"/>
    <col min="5" max="5" width="28" style="26" customWidth="1"/>
    <col min="6" max="18" width="10.7109375" style="26" customWidth="1"/>
    <col min="19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97</v>
      </c>
      <c r="B2" s="25"/>
      <c r="C2" s="25"/>
      <c r="D2" s="25"/>
      <c r="E2" s="25"/>
      <c r="F2" s="25"/>
      <c r="G2" s="25"/>
    </row>
    <row r="3" spans="1:19">
      <c r="A3" s="26" t="s">
        <v>3</v>
      </c>
    </row>
    <row r="5" spans="1:19" ht="15">
      <c r="A5" s="24" t="s">
        <v>117</v>
      </c>
    </row>
    <row r="6" spans="1:19" ht="24" customHeight="1">
      <c r="A6" s="186" t="s">
        <v>4</v>
      </c>
      <c r="B6" s="187"/>
      <c r="C6" s="187"/>
      <c r="D6" s="187"/>
      <c r="E6" s="187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7" spans="1:19">
      <c r="J7" s="26" t="s">
        <v>0</v>
      </c>
    </row>
    <row r="8" spans="1:19" s="25" customFormat="1" ht="15">
      <c r="A8" s="25" t="s">
        <v>78</v>
      </c>
      <c r="F8" s="34">
        <v>30048</v>
      </c>
      <c r="G8" s="34">
        <v>39871</v>
      </c>
      <c r="H8" s="34">
        <v>30323</v>
      </c>
      <c r="I8" s="34">
        <v>18730</v>
      </c>
      <c r="J8" s="34">
        <v>14023</v>
      </c>
      <c r="K8" s="34">
        <v>7971</v>
      </c>
      <c r="L8" s="34">
        <v>33250</v>
      </c>
      <c r="M8" s="34">
        <v>31320</v>
      </c>
      <c r="N8" s="34">
        <v>29170</v>
      </c>
      <c r="O8" s="34">
        <v>17587</v>
      </c>
      <c r="P8" s="34">
        <v>12235</v>
      </c>
      <c r="Q8" s="34">
        <v>7690</v>
      </c>
      <c r="R8" s="34">
        <v>272218</v>
      </c>
    </row>
    <row r="9" spans="1:19" ht="3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15117</v>
      </c>
      <c r="G10" s="35">
        <v>25379</v>
      </c>
      <c r="H10" s="35">
        <v>16859</v>
      </c>
      <c r="I10" s="35">
        <v>13521</v>
      </c>
      <c r="J10" s="35">
        <v>11809</v>
      </c>
      <c r="K10" s="35">
        <v>6011</v>
      </c>
      <c r="L10" s="35">
        <v>16125</v>
      </c>
      <c r="M10" s="35">
        <v>20380</v>
      </c>
      <c r="N10" s="35">
        <v>16126</v>
      </c>
      <c r="O10" s="35">
        <v>13989</v>
      </c>
      <c r="P10" s="35">
        <v>9553</v>
      </c>
      <c r="Q10" s="35">
        <v>5605</v>
      </c>
      <c r="R10" s="35">
        <v>170474</v>
      </c>
    </row>
    <row r="11" spans="1:19" ht="16.5" customHeight="1">
      <c r="B11" s="26" t="s">
        <v>0</v>
      </c>
      <c r="C11" s="26" t="s">
        <v>8</v>
      </c>
      <c r="F11" s="35">
        <v>15117</v>
      </c>
      <c r="G11" s="35">
        <v>25379</v>
      </c>
      <c r="H11" s="35">
        <v>16859</v>
      </c>
      <c r="I11" s="35">
        <v>13521</v>
      </c>
      <c r="J11" s="35">
        <v>11809</v>
      </c>
      <c r="K11" s="35">
        <v>6011</v>
      </c>
      <c r="L11" s="35">
        <v>16125</v>
      </c>
      <c r="M11" s="35">
        <v>20380</v>
      </c>
      <c r="N11" s="35">
        <v>16126</v>
      </c>
      <c r="O11" s="35">
        <v>13989</v>
      </c>
      <c r="P11" s="35">
        <v>9553</v>
      </c>
      <c r="Q11" s="35">
        <v>5605</v>
      </c>
      <c r="R11" s="35">
        <v>170474</v>
      </c>
      <c r="S11" s="83"/>
    </row>
    <row r="12" spans="1:19">
      <c r="D12" s="26" t="s">
        <v>34</v>
      </c>
      <c r="F12" s="30">
        <v>3755</v>
      </c>
      <c r="G12" s="30">
        <v>6894</v>
      </c>
      <c r="H12" s="30">
        <v>1788</v>
      </c>
      <c r="I12" s="30">
        <v>1714</v>
      </c>
      <c r="J12" s="30">
        <v>2875</v>
      </c>
      <c r="K12" s="30">
        <v>2060</v>
      </c>
      <c r="L12" s="30">
        <v>5858</v>
      </c>
      <c r="M12" s="30">
        <v>4196</v>
      </c>
      <c r="N12" s="30">
        <v>287</v>
      </c>
      <c r="O12" s="30">
        <v>3768</v>
      </c>
      <c r="P12" s="30">
        <v>2154</v>
      </c>
      <c r="Q12" s="30">
        <v>797</v>
      </c>
      <c r="R12" s="30">
        <v>36146</v>
      </c>
      <c r="S12" s="61"/>
    </row>
    <row r="13" spans="1:19">
      <c r="D13" s="26" t="s">
        <v>35</v>
      </c>
      <c r="F13" s="30">
        <v>0</v>
      </c>
      <c r="G13" s="30">
        <v>0</v>
      </c>
      <c r="H13" s="30">
        <v>0</v>
      </c>
      <c r="I13" s="30">
        <v>2</v>
      </c>
      <c r="J13" s="30">
        <v>6</v>
      </c>
      <c r="K13" s="30">
        <v>2</v>
      </c>
      <c r="L13" s="30">
        <v>0</v>
      </c>
      <c r="M13" s="30">
        <v>0</v>
      </c>
      <c r="N13" s="30">
        <v>0</v>
      </c>
      <c r="O13" s="30">
        <v>0</v>
      </c>
      <c r="P13" s="30">
        <v>1</v>
      </c>
      <c r="Q13" s="30">
        <v>0</v>
      </c>
      <c r="R13" s="30">
        <v>11</v>
      </c>
      <c r="S13" s="60"/>
    </row>
    <row r="14" spans="1:19" hidden="1">
      <c r="D14" s="26" t="s">
        <v>36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60"/>
    </row>
    <row r="15" spans="1:19" hidden="1">
      <c r="D15" s="26" t="s">
        <v>89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60"/>
    </row>
    <row r="16" spans="1:19">
      <c r="D16" s="26" t="s">
        <v>68</v>
      </c>
      <c r="F16" s="30">
        <v>9967</v>
      </c>
      <c r="G16" s="30">
        <v>16924</v>
      </c>
      <c r="H16" s="30">
        <v>13011</v>
      </c>
      <c r="I16" s="30">
        <v>10254</v>
      </c>
      <c r="J16" s="30">
        <v>6984</v>
      </c>
      <c r="K16" s="30">
        <v>2621</v>
      </c>
      <c r="L16" s="30">
        <v>8894</v>
      </c>
      <c r="M16" s="30">
        <v>14789</v>
      </c>
      <c r="N16" s="30">
        <v>14592</v>
      </c>
      <c r="O16" s="30">
        <v>8165</v>
      </c>
      <c r="P16" s="30">
        <v>6001</v>
      </c>
      <c r="Q16" s="30">
        <v>3444</v>
      </c>
      <c r="R16" s="30">
        <v>115646</v>
      </c>
    </row>
    <row r="17" spans="2:18">
      <c r="D17" s="26" t="s">
        <v>69</v>
      </c>
      <c r="F17" s="30">
        <v>57</v>
      </c>
      <c r="G17" s="30">
        <v>0</v>
      </c>
      <c r="H17" s="30">
        <v>995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1052</v>
      </c>
    </row>
    <row r="18" spans="2:18">
      <c r="D18" s="26" t="s">
        <v>77</v>
      </c>
      <c r="F18" s="30">
        <v>0</v>
      </c>
      <c r="G18" s="30">
        <v>0</v>
      </c>
      <c r="H18" s="30">
        <v>0</v>
      </c>
      <c r="I18" s="30">
        <v>213</v>
      </c>
      <c r="J18" s="30">
        <v>418</v>
      </c>
      <c r="K18" s="30">
        <v>0</v>
      </c>
      <c r="L18" s="30">
        <v>0</v>
      </c>
      <c r="M18" s="30">
        <v>0</v>
      </c>
      <c r="N18" s="30">
        <v>995</v>
      </c>
      <c r="O18" s="30">
        <v>0</v>
      </c>
      <c r="P18" s="30">
        <v>0</v>
      </c>
      <c r="Q18" s="30">
        <v>0</v>
      </c>
      <c r="R18" s="30">
        <v>1626</v>
      </c>
    </row>
    <row r="19" spans="2:18">
      <c r="D19" s="26" t="s">
        <v>67</v>
      </c>
      <c r="F19" s="30">
        <v>1338</v>
      </c>
      <c r="G19" s="30">
        <v>1357</v>
      </c>
      <c r="H19" s="30">
        <v>1065</v>
      </c>
      <c r="I19" s="30">
        <v>1337</v>
      </c>
      <c r="J19" s="30">
        <v>1357</v>
      </c>
      <c r="K19" s="30">
        <v>1265</v>
      </c>
      <c r="L19" s="30">
        <v>1338</v>
      </c>
      <c r="M19" s="30">
        <v>1357</v>
      </c>
      <c r="N19" s="30">
        <v>214</v>
      </c>
      <c r="O19" s="30">
        <v>2009</v>
      </c>
      <c r="P19" s="30">
        <v>1357</v>
      </c>
      <c r="Q19" s="30">
        <v>1265</v>
      </c>
      <c r="R19" s="30">
        <v>15259</v>
      </c>
    </row>
    <row r="20" spans="2:18" hidden="1">
      <c r="D20" s="26" t="s">
        <v>41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</row>
    <row r="21" spans="2:18" hidden="1">
      <c r="D21" s="26" t="s">
        <v>70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2:18" hidden="1">
      <c r="D22" s="26" t="s">
        <v>90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2:18" hidden="1">
      <c r="D23" s="26" t="s">
        <v>37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</row>
    <row r="24" spans="2:18" hidden="1">
      <c r="D24" s="26" t="s">
        <v>91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</row>
    <row r="25" spans="2:18">
      <c r="D25" s="26" t="s">
        <v>38</v>
      </c>
      <c r="F25" s="30">
        <v>0</v>
      </c>
      <c r="G25" s="30">
        <v>204</v>
      </c>
      <c r="H25" s="30">
        <v>0</v>
      </c>
      <c r="I25" s="30">
        <v>1</v>
      </c>
      <c r="J25" s="30">
        <v>169</v>
      </c>
      <c r="K25" s="30">
        <v>63</v>
      </c>
      <c r="L25" s="30">
        <v>35</v>
      </c>
      <c r="M25" s="30">
        <v>38</v>
      </c>
      <c r="N25" s="30">
        <v>38</v>
      </c>
      <c r="O25" s="30">
        <v>47</v>
      </c>
      <c r="P25" s="30">
        <v>40</v>
      </c>
      <c r="Q25" s="30">
        <v>99</v>
      </c>
      <c r="R25" s="30">
        <v>734</v>
      </c>
    </row>
    <row r="26" spans="2:18" hidden="1">
      <c r="C26" s="26" t="s">
        <v>9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</row>
    <row r="27" spans="2:18" hidden="1">
      <c r="D27" s="26" t="s">
        <v>10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</row>
    <row r="28" spans="2:18" hidden="1">
      <c r="D28" s="26" t="s">
        <v>11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</row>
    <row r="29" spans="2:18" hidden="1">
      <c r="D29" s="26" t="s">
        <v>16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</row>
    <row r="30" spans="2:18" hidden="1">
      <c r="D30" s="26" t="s">
        <v>15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</row>
    <row r="31" spans="2:18"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2:18">
      <c r="B32" s="26" t="s">
        <v>12</v>
      </c>
      <c r="F32" s="35">
        <v>14931</v>
      </c>
      <c r="G32" s="35">
        <v>14492</v>
      </c>
      <c r="H32" s="35">
        <v>13464</v>
      </c>
      <c r="I32" s="35">
        <v>5209</v>
      </c>
      <c r="J32" s="35">
        <v>2214</v>
      </c>
      <c r="K32" s="35">
        <v>1960</v>
      </c>
      <c r="L32" s="35">
        <v>17125</v>
      </c>
      <c r="M32" s="35">
        <v>10940</v>
      </c>
      <c r="N32" s="35">
        <v>13044</v>
      </c>
      <c r="O32" s="35">
        <v>3598</v>
      </c>
      <c r="P32" s="35">
        <v>2682</v>
      </c>
      <c r="Q32" s="35">
        <v>2085</v>
      </c>
      <c r="R32" s="35">
        <v>101744</v>
      </c>
    </row>
    <row r="33" spans="1:19">
      <c r="C33" s="26" t="s">
        <v>8</v>
      </c>
      <c r="F33" s="30">
        <v>14930</v>
      </c>
      <c r="G33" s="30">
        <v>14492</v>
      </c>
      <c r="H33" s="30">
        <v>13464</v>
      </c>
      <c r="I33" s="30">
        <v>5209</v>
      </c>
      <c r="J33" s="30">
        <v>2214</v>
      </c>
      <c r="K33" s="30">
        <v>1960</v>
      </c>
      <c r="L33" s="30">
        <v>17124</v>
      </c>
      <c r="M33" s="30">
        <v>10940</v>
      </c>
      <c r="N33" s="30">
        <v>13044</v>
      </c>
      <c r="O33" s="30">
        <v>3598</v>
      </c>
      <c r="P33" s="30">
        <v>2682</v>
      </c>
      <c r="Q33" s="30">
        <v>2085</v>
      </c>
      <c r="R33" s="30">
        <v>101742</v>
      </c>
      <c r="S33" s="26" t="s">
        <v>0</v>
      </c>
    </row>
    <row r="34" spans="1:19">
      <c r="C34" s="26" t="s">
        <v>9</v>
      </c>
      <c r="F34" s="35">
        <v>1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1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2</v>
      </c>
    </row>
    <row r="35" spans="1:19" hidden="1">
      <c r="E35" s="26" t="s">
        <v>10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</row>
    <row r="36" spans="1:19" hidden="1">
      <c r="E36" s="26" t="s">
        <v>11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</row>
    <row r="37" spans="1:19" hidden="1">
      <c r="E37" s="26" t="s">
        <v>83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</row>
    <row r="38" spans="1:19" hidden="1">
      <c r="E38" s="26" t="s">
        <v>15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</row>
    <row r="39" spans="1:19">
      <c r="E39" s="26" t="s">
        <v>16</v>
      </c>
      <c r="F39" s="30">
        <v>1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1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2</v>
      </c>
    </row>
    <row r="40" spans="1:19" hidden="1">
      <c r="E40" s="26" t="s">
        <v>55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</row>
    <row r="41" spans="1:19" hidden="1">
      <c r="E41" s="26" t="s">
        <v>13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19" hidden="1">
      <c r="E42" s="26" t="s">
        <v>80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</row>
    <row r="43" spans="1:19"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9" s="25" customFormat="1" ht="15">
      <c r="A44" s="25" t="s">
        <v>17</v>
      </c>
      <c r="F44" s="34">
        <v>15520</v>
      </c>
      <c r="G44" s="34">
        <v>20365</v>
      </c>
      <c r="H44" s="34">
        <v>21541</v>
      </c>
      <c r="I44" s="34">
        <v>47750</v>
      </c>
      <c r="J44" s="34">
        <v>21561</v>
      </c>
      <c r="K44" s="34">
        <v>23254</v>
      </c>
      <c r="L44" s="34">
        <v>54164</v>
      </c>
      <c r="M44" s="34">
        <v>17439</v>
      </c>
      <c r="N44" s="34">
        <v>19681</v>
      </c>
      <c r="O44" s="34">
        <v>22389</v>
      </c>
      <c r="P44" s="34">
        <v>21750</v>
      </c>
      <c r="Q44" s="34">
        <v>6387</v>
      </c>
      <c r="R44" s="34">
        <v>291801</v>
      </c>
    </row>
    <row r="45" spans="1:19"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1:19">
      <c r="B46" s="26" t="s">
        <v>7</v>
      </c>
      <c r="F46" s="35">
        <v>13318</v>
      </c>
      <c r="G46" s="35">
        <v>14114</v>
      </c>
      <c r="H46" s="35">
        <v>17025</v>
      </c>
      <c r="I46" s="35">
        <v>15409</v>
      </c>
      <c r="J46" s="35">
        <v>18394</v>
      </c>
      <c r="K46" s="35">
        <v>18520</v>
      </c>
      <c r="L46" s="35">
        <v>52299</v>
      </c>
      <c r="M46" s="35">
        <v>10358</v>
      </c>
      <c r="N46" s="35">
        <v>13524</v>
      </c>
      <c r="O46" s="35">
        <v>20240</v>
      </c>
      <c r="P46" s="35">
        <v>17670</v>
      </c>
      <c r="Q46" s="35">
        <v>417</v>
      </c>
      <c r="R46" s="35">
        <v>211288</v>
      </c>
    </row>
    <row r="47" spans="1:19">
      <c r="C47" s="26" t="s">
        <v>126</v>
      </c>
      <c r="F47" s="30">
        <v>13318</v>
      </c>
      <c r="G47" s="30">
        <v>14114</v>
      </c>
      <c r="H47" s="30">
        <v>17025</v>
      </c>
      <c r="I47" s="30">
        <v>15407</v>
      </c>
      <c r="J47" s="30">
        <v>17482</v>
      </c>
      <c r="K47" s="30">
        <v>18233</v>
      </c>
      <c r="L47" s="30">
        <v>52154</v>
      </c>
      <c r="M47" s="30">
        <v>10214</v>
      </c>
      <c r="N47" s="30">
        <v>13370</v>
      </c>
      <c r="O47" s="30">
        <v>20082</v>
      </c>
      <c r="P47" s="30">
        <v>17501</v>
      </c>
      <c r="Q47" s="30">
        <v>0</v>
      </c>
      <c r="R47" s="30">
        <v>208900</v>
      </c>
    </row>
    <row r="48" spans="1:19">
      <c r="B48" s="26" t="s">
        <v>0</v>
      </c>
      <c r="C48" s="26" t="s">
        <v>125</v>
      </c>
      <c r="F48" s="30">
        <v>0</v>
      </c>
      <c r="G48" s="30">
        <v>0</v>
      </c>
      <c r="H48" s="30">
        <v>0</v>
      </c>
      <c r="I48" s="30">
        <v>2</v>
      </c>
      <c r="J48" s="30">
        <v>912</v>
      </c>
      <c r="K48" s="30">
        <v>287</v>
      </c>
      <c r="L48" s="30">
        <v>145</v>
      </c>
      <c r="M48" s="30">
        <v>144</v>
      </c>
      <c r="N48" s="30">
        <v>154</v>
      </c>
      <c r="O48" s="30">
        <v>158</v>
      </c>
      <c r="P48" s="30">
        <v>169</v>
      </c>
      <c r="Q48" s="30">
        <v>417</v>
      </c>
      <c r="R48" s="30">
        <v>2388</v>
      </c>
    </row>
    <row r="49" spans="2:18">
      <c r="D49" s="26" t="s">
        <v>102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</row>
    <row r="50" spans="2:18">
      <c r="D50" s="26" t="s">
        <v>124</v>
      </c>
      <c r="F50" s="30">
        <v>0</v>
      </c>
      <c r="G50" s="30">
        <v>0</v>
      </c>
      <c r="H50" s="30">
        <v>0</v>
      </c>
      <c r="I50" s="30">
        <v>2</v>
      </c>
      <c r="J50" s="30">
        <v>912</v>
      </c>
      <c r="K50" s="30">
        <v>287</v>
      </c>
      <c r="L50" s="30">
        <v>145</v>
      </c>
      <c r="M50" s="30">
        <v>144</v>
      </c>
      <c r="N50" s="30">
        <v>154</v>
      </c>
      <c r="O50" s="30">
        <v>158</v>
      </c>
      <c r="P50" s="30">
        <v>169</v>
      </c>
      <c r="Q50" s="30">
        <v>417</v>
      </c>
      <c r="R50" s="30">
        <v>2388</v>
      </c>
    </row>
    <row r="51" spans="2:18"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2:18">
      <c r="B52" s="26" t="s">
        <v>12</v>
      </c>
      <c r="F52" s="35">
        <v>2202</v>
      </c>
      <c r="G52" s="35">
        <v>6251</v>
      </c>
      <c r="H52" s="35">
        <v>4516</v>
      </c>
      <c r="I52" s="35">
        <v>32341</v>
      </c>
      <c r="J52" s="35">
        <v>3167</v>
      </c>
      <c r="K52" s="35">
        <v>4734</v>
      </c>
      <c r="L52" s="35">
        <v>1865</v>
      </c>
      <c r="M52" s="35">
        <v>7081</v>
      </c>
      <c r="N52" s="35">
        <v>6157</v>
      </c>
      <c r="O52" s="35">
        <v>2149</v>
      </c>
      <c r="P52" s="35">
        <v>4080</v>
      </c>
      <c r="Q52" s="35">
        <v>5970</v>
      </c>
      <c r="R52" s="35">
        <v>80513</v>
      </c>
    </row>
    <row r="53" spans="2:18">
      <c r="C53" s="26" t="s">
        <v>8</v>
      </c>
      <c r="F53" s="30">
        <v>2197</v>
      </c>
      <c r="G53" s="30">
        <v>6251</v>
      </c>
      <c r="H53" s="30">
        <v>4516</v>
      </c>
      <c r="I53" s="30">
        <v>32341</v>
      </c>
      <c r="J53" s="30">
        <v>3167</v>
      </c>
      <c r="K53" s="30">
        <v>4734</v>
      </c>
      <c r="L53" s="30">
        <v>1859</v>
      </c>
      <c r="M53" s="30">
        <v>7081</v>
      </c>
      <c r="N53" s="30">
        <v>6157</v>
      </c>
      <c r="O53" s="30">
        <v>2149</v>
      </c>
      <c r="P53" s="30">
        <v>4080</v>
      </c>
      <c r="Q53" s="30">
        <v>5966</v>
      </c>
      <c r="R53" s="30">
        <v>80498</v>
      </c>
    </row>
    <row r="54" spans="2:18">
      <c r="C54" s="26" t="s">
        <v>92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</row>
    <row r="55" spans="2:18">
      <c r="C55" s="26" t="s">
        <v>9</v>
      </c>
      <c r="F55" s="35">
        <v>5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6</v>
      </c>
      <c r="M55" s="35">
        <v>0</v>
      </c>
      <c r="N55" s="35">
        <v>0</v>
      </c>
      <c r="O55" s="35">
        <v>0</v>
      </c>
      <c r="P55" s="35">
        <v>0</v>
      </c>
      <c r="Q55" s="35">
        <v>4</v>
      </c>
      <c r="R55" s="35">
        <v>15</v>
      </c>
    </row>
    <row r="56" spans="2:18">
      <c r="E56" s="26" t="s">
        <v>10</v>
      </c>
      <c r="F56" s="30">
        <v>2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2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4</v>
      </c>
    </row>
    <row r="57" spans="2:18" hidden="1">
      <c r="E57" s="26" t="s">
        <v>11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</row>
    <row r="58" spans="2:18" hidden="1">
      <c r="E58" s="26" t="s">
        <v>13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</row>
    <row r="59" spans="2:18" hidden="1">
      <c r="E59" s="26" t="s">
        <v>88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</row>
    <row r="60" spans="2:18" hidden="1">
      <c r="E60" s="26" t="s">
        <v>15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</row>
    <row r="61" spans="2:18">
      <c r="E61" s="26" t="s">
        <v>16</v>
      </c>
      <c r="F61" s="30">
        <v>3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4</v>
      </c>
      <c r="M61" s="30">
        <v>0</v>
      </c>
      <c r="N61" s="30">
        <v>0</v>
      </c>
      <c r="O61" s="30">
        <v>0</v>
      </c>
      <c r="P61" s="30">
        <v>0</v>
      </c>
      <c r="Q61" s="30">
        <v>4</v>
      </c>
      <c r="R61" s="30">
        <v>11</v>
      </c>
    </row>
    <row r="62" spans="2:18" hidden="1">
      <c r="E62" s="26" t="s">
        <v>55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</row>
    <row r="63" spans="2:18" hidden="1">
      <c r="E63" s="26" t="s">
        <v>80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</row>
    <row r="64" spans="2:18" hidden="1">
      <c r="E64" s="26" t="s">
        <v>82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</row>
    <row r="65" spans="1:34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1:34" s="25" customFormat="1" ht="15">
      <c r="E66" s="36" t="s">
        <v>18</v>
      </c>
      <c r="F66" s="37">
        <v>45568</v>
      </c>
      <c r="G66" s="37">
        <v>60236</v>
      </c>
      <c r="H66" s="37">
        <v>51864</v>
      </c>
      <c r="I66" s="37">
        <v>66480</v>
      </c>
      <c r="J66" s="37">
        <v>35584</v>
      </c>
      <c r="K66" s="37">
        <v>31225</v>
      </c>
      <c r="L66" s="37">
        <v>87414</v>
      </c>
      <c r="M66" s="37">
        <v>48759</v>
      </c>
      <c r="N66" s="37">
        <v>48851</v>
      </c>
      <c r="O66" s="37">
        <v>39976</v>
      </c>
      <c r="P66" s="37">
        <v>33985</v>
      </c>
      <c r="Q66" s="37">
        <v>14077</v>
      </c>
      <c r="R66" s="37">
        <v>564019</v>
      </c>
      <c r="S66" s="36" t="s">
        <v>0</v>
      </c>
      <c r="T66" s="36" t="s">
        <v>0</v>
      </c>
      <c r="U66" s="36" t="s">
        <v>0</v>
      </c>
      <c r="V66" s="36" t="s">
        <v>0</v>
      </c>
      <c r="W66" s="36" t="s">
        <v>0</v>
      </c>
      <c r="X66" s="36" t="s">
        <v>0</v>
      </c>
      <c r="Y66" s="36" t="s">
        <v>0</v>
      </c>
      <c r="Z66" s="36" t="s">
        <v>0</v>
      </c>
      <c r="AA66" s="36" t="s">
        <v>0</v>
      </c>
      <c r="AB66" s="36" t="s">
        <v>0</v>
      </c>
      <c r="AC66" s="36" t="s">
        <v>0</v>
      </c>
      <c r="AD66" s="36" t="s">
        <v>0</v>
      </c>
      <c r="AE66" s="36" t="s">
        <v>0</v>
      </c>
      <c r="AF66" s="36" t="s">
        <v>0</v>
      </c>
      <c r="AG66" s="36" t="s">
        <v>0</v>
      </c>
      <c r="AH66" s="36" t="s">
        <v>0</v>
      </c>
    </row>
    <row r="67" spans="1:34" s="25" customFormat="1" ht="15">
      <c r="E67" s="36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</row>
    <row r="68" spans="1:34" ht="15" thickBot="1">
      <c r="B68" s="38"/>
      <c r="C68" s="38"/>
      <c r="D68" s="38"/>
      <c r="E68" s="38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1:34" ht="15" thickTop="1">
      <c r="A69" s="41" t="s">
        <v>71</v>
      </c>
      <c r="B69" s="41"/>
      <c r="C69" s="41"/>
      <c r="D69" s="41"/>
      <c r="E69" s="41"/>
      <c r="F69" s="54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1:34">
      <c r="A70" s="41" t="s">
        <v>72</v>
      </c>
      <c r="B70" s="41"/>
      <c r="C70" s="41"/>
      <c r="D70" s="41"/>
      <c r="E70" s="41"/>
      <c r="F70" s="54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1:34">
      <c r="A71" s="26">
        <v>2008</v>
      </c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1:34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1:34">
      <c r="A73" s="26" t="s">
        <v>0</v>
      </c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34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34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34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4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4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4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4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6:18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6:18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</sheetData>
  <mergeCells count="1">
    <mergeCell ref="A6:E6"/>
  </mergeCells>
  <printOptions horizontalCentered="1"/>
  <pageMargins left="0" right="0" top="1.3385826771653544" bottom="0" header="0.51181102362204722" footer="0.51181102362204722"/>
  <pageSetup paperSize="9" scale="59" orientation="portrait" r:id="rId1"/>
  <headerFooter alignWithMargins="0">
    <oddHeader>&amp;C&amp;"Arial,Bold"&amp;9BUREAU OF THE TREASURY&amp;"Arial,Regular"&amp;10
&amp;"Arial,Italic"&amp;9Statistical Data Analysis Division</oddHeader>
  </headerFooter>
  <colBreaks count="1" manualBreakCount="1">
    <brk id="19" max="1048575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H383"/>
  <sheetViews>
    <sheetView topLeftCell="A19" zoomScaleNormal="100" workbookViewId="0">
      <selection activeCell="J55" sqref="J55"/>
    </sheetView>
  </sheetViews>
  <sheetFormatPr defaultRowHeight="12.75"/>
  <cols>
    <col min="1" max="3" width="0.85546875" style="2" customWidth="1"/>
    <col min="4" max="4" width="1" style="2" customWidth="1"/>
    <col min="5" max="5" width="21.7109375" style="2" customWidth="1"/>
    <col min="6" max="6" width="7" style="2" bestFit="1" customWidth="1"/>
    <col min="7" max="7" width="6.7109375" style="2" customWidth="1"/>
    <col min="8" max="17" width="7" style="2" bestFit="1" customWidth="1"/>
    <col min="18" max="18" width="7.85546875" style="2" customWidth="1"/>
    <col min="19" max="29" width="8.7109375" style="2" customWidth="1"/>
    <col min="30" max="16384" width="9.140625" style="2"/>
  </cols>
  <sheetData>
    <row r="1" spans="1:19" ht="14.25">
      <c r="A1" s="1" t="s">
        <v>20</v>
      </c>
      <c r="B1" s="1"/>
      <c r="C1" s="1"/>
      <c r="D1" s="1"/>
      <c r="E1" s="1"/>
      <c r="F1" s="1"/>
      <c r="G1" s="1"/>
    </row>
    <row r="2" spans="1:19" ht="14.25">
      <c r="A2" s="1" t="s">
        <v>81</v>
      </c>
      <c r="B2" s="1"/>
      <c r="C2" s="1"/>
      <c r="D2" s="1"/>
      <c r="E2" s="1"/>
      <c r="F2" s="1"/>
      <c r="G2" s="1"/>
    </row>
    <row r="3" spans="1:19" ht="15">
      <c r="A3" s="3" t="s">
        <v>3</v>
      </c>
      <c r="B3" s="3"/>
      <c r="C3" s="3"/>
      <c r="D3" s="3"/>
      <c r="E3" s="3"/>
      <c r="F3" s="3"/>
      <c r="G3" s="3"/>
    </row>
    <row r="6" spans="1:19">
      <c r="A6" s="4" t="s">
        <v>4</v>
      </c>
      <c r="B6" s="5"/>
      <c r="C6" s="5"/>
      <c r="D6" s="5"/>
      <c r="E6" s="5"/>
      <c r="F6" s="6" t="s">
        <v>22</v>
      </c>
      <c r="G6" s="6" t="s">
        <v>23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s="6" t="s">
        <v>30</v>
      </c>
      <c r="O6" s="6" t="s">
        <v>31</v>
      </c>
      <c r="P6" s="6" t="s">
        <v>32</v>
      </c>
      <c r="Q6" s="6" t="s">
        <v>33</v>
      </c>
      <c r="R6" s="7" t="s">
        <v>5</v>
      </c>
    </row>
    <row r="8" spans="1:19" s="8" customFormat="1">
      <c r="A8" s="8" t="s">
        <v>78</v>
      </c>
      <c r="F8" s="9">
        <f t="shared" ref="F8:Q8" si="0">+F10+F32</f>
        <v>31702</v>
      </c>
      <c r="G8" s="9">
        <f t="shared" si="0"/>
        <v>25061</v>
      </c>
      <c r="H8" s="9">
        <f t="shared" si="0"/>
        <v>28760</v>
      </c>
      <c r="I8" s="9">
        <f t="shared" si="0"/>
        <v>26917</v>
      </c>
      <c r="J8" s="9">
        <f t="shared" si="0"/>
        <v>18954</v>
      </c>
      <c r="K8" s="9">
        <f t="shared" si="0"/>
        <v>11695</v>
      </c>
      <c r="L8" s="9">
        <f t="shared" si="0"/>
        <v>31167</v>
      </c>
      <c r="M8" s="9">
        <f t="shared" si="0"/>
        <v>29282</v>
      </c>
      <c r="N8" s="9">
        <f t="shared" si="0"/>
        <v>31750</v>
      </c>
      <c r="O8" s="9">
        <f t="shared" si="0"/>
        <v>31684</v>
      </c>
      <c r="P8" s="9">
        <f t="shared" si="0"/>
        <v>19404</v>
      </c>
      <c r="Q8" s="9">
        <f t="shared" si="0"/>
        <v>13431</v>
      </c>
      <c r="R8" s="9">
        <f>SUM(F8:Q8)</f>
        <v>299807</v>
      </c>
    </row>
    <row r="9" spans="1:19" ht="3" customHeight="1"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9">
      <c r="B10" s="2" t="s">
        <v>7</v>
      </c>
      <c r="F10" s="10">
        <f t="shared" ref="F10:R10" si="1">+F11+F26</f>
        <v>19382</v>
      </c>
      <c r="G10" s="10">
        <f t="shared" si="1"/>
        <v>11793</v>
      </c>
      <c r="H10" s="10">
        <f t="shared" si="1"/>
        <v>14288</v>
      </c>
      <c r="I10" s="10">
        <f t="shared" si="1"/>
        <v>19124</v>
      </c>
      <c r="J10" s="10">
        <f t="shared" si="1"/>
        <v>17054</v>
      </c>
      <c r="K10" s="10">
        <f t="shared" si="1"/>
        <v>9331</v>
      </c>
      <c r="L10" s="10">
        <f t="shared" si="1"/>
        <v>19219</v>
      </c>
      <c r="M10" s="10">
        <f t="shared" si="1"/>
        <v>15006</v>
      </c>
      <c r="N10" s="10">
        <f t="shared" si="1"/>
        <v>16385</v>
      </c>
      <c r="O10" s="10">
        <f t="shared" si="1"/>
        <v>22820</v>
      </c>
      <c r="P10" s="10">
        <f t="shared" si="1"/>
        <v>17564</v>
      </c>
      <c r="Q10" s="10">
        <f t="shared" si="1"/>
        <v>8386</v>
      </c>
      <c r="R10" s="10">
        <f t="shared" si="1"/>
        <v>190352</v>
      </c>
    </row>
    <row r="11" spans="1:19" ht="16.5" customHeight="1">
      <c r="B11" s="2" t="s">
        <v>0</v>
      </c>
      <c r="C11" s="2" t="s">
        <v>8</v>
      </c>
      <c r="F11" s="10">
        <f>SUM(F12:F24)</f>
        <v>19382</v>
      </c>
      <c r="G11" s="10">
        <f t="shared" ref="G11:P11" si="2">SUM(G12:G24)</f>
        <v>11793</v>
      </c>
      <c r="H11" s="10">
        <f t="shared" si="2"/>
        <v>14288</v>
      </c>
      <c r="I11" s="10">
        <f t="shared" si="2"/>
        <v>19124</v>
      </c>
      <c r="J11" s="10">
        <f t="shared" si="2"/>
        <v>17054</v>
      </c>
      <c r="K11" s="10">
        <f t="shared" si="2"/>
        <v>9331</v>
      </c>
      <c r="L11" s="10">
        <f t="shared" si="2"/>
        <v>19219</v>
      </c>
      <c r="M11" s="10">
        <f t="shared" si="2"/>
        <v>15006</v>
      </c>
      <c r="N11" s="10">
        <f t="shared" si="2"/>
        <v>16385</v>
      </c>
      <c r="O11" s="10">
        <f t="shared" si="2"/>
        <v>22820</v>
      </c>
      <c r="P11" s="10">
        <f t="shared" si="2"/>
        <v>17564</v>
      </c>
      <c r="Q11" s="10">
        <f>SUM(Q12:Q24)</f>
        <v>8386</v>
      </c>
      <c r="R11" s="10">
        <f>SUM(R12:R24)</f>
        <v>190352</v>
      </c>
      <c r="S11" s="22"/>
    </row>
    <row r="12" spans="1:19">
      <c r="D12" s="2" t="s">
        <v>34</v>
      </c>
      <c r="F12" s="12">
        <v>4265</v>
      </c>
      <c r="G12" s="12">
        <v>2577</v>
      </c>
      <c r="H12" s="12">
        <v>1248</v>
      </c>
      <c r="I12" s="12">
        <v>2476</v>
      </c>
      <c r="J12" s="12">
        <v>3266</v>
      </c>
      <c r="K12" s="12">
        <v>3392</v>
      </c>
      <c r="L12" s="12">
        <v>4767</v>
      </c>
      <c r="M12" s="12">
        <v>2514</v>
      </c>
      <c r="N12" s="12">
        <v>2571</v>
      </c>
      <c r="O12" s="12">
        <v>4505</v>
      </c>
      <c r="P12" s="12">
        <v>4131</v>
      </c>
      <c r="Q12" s="12">
        <v>1234</v>
      </c>
      <c r="R12" s="12">
        <f t="shared" ref="R12:R24" si="3">SUM(F12:Q12)</f>
        <v>36946</v>
      </c>
      <c r="S12" s="13"/>
    </row>
    <row r="13" spans="1:19">
      <c r="D13" s="2" t="s">
        <v>35</v>
      </c>
      <c r="F13" s="12">
        <v>22</v>
      </c>
      <c r="G13" s="12">
        <v>59</v>
      </c>
      <c r="H13" s="12">
        <v>0</v>
      </c>
      <c r="I13" s="12">
        <v>2</v>
      </c>
      <c r="J13" s="12">
        <v>6</v>
      </c>
      <c r="K13" s="12">
        <v>2</v>
      </c>
      <c r="L13" s="12">
        <v>0</v>
      </c>
      <c r="M13" s="12">
        <v>59</v>
      </c>
      <c r="N13" s="12">
        <v>0</v>
      </c>
      <c r="O13" s="12">
        <v>2</v>
      </c>
      <c r="P13" s="12">
        <v>6</v>
      </c>
      <c r="Q13" s="12">
        <v>2</v>
      </c>
      <c r="R13" s="12">
        <f t="shared" si="3"/>
        <v>160</v>
      </c>
      <c r="S13" s="11"/>
    </row>
    <row r="14" spans="1:19">
      <c r="D14" s="2" t="s">
        <v>36</v>
      </c>
      <c r="F14" s="12">
        <v>5</v>
      </c>
      <c r="G14" s="12">
        <v>8</v>
      </c>
      <c r="H14" s="12">
        <v>1</v>
      </c>
      <c r="I14" s="12">
        <v>9</v>
      </c>
      <c r="J14" s="12">
        <v>12</v>
      </c>
      <c r="K14" s="12">
        <v>7</v>
      </c>
      <c r="L14" s="12">
        <v>5</v>
      </c>
      <c r="M14" s="12">
        <v>8</v>
      </c>
      <c r="N14" s="12">
        <v>1</v>
      </c>
      <c r="O14" s="12">
        <v>9</v>
      </c>
      <c r="P14" s="12">
        <v>4</v>
      </c>
      <c r="Q14" s="12">
        <v>6</v>
      </c>
      <c r="R14" s="12">
        <f t="shared" si="3"/>
        <v>75</v>
      </c>
      <c r="S14" s="11"/>
    </row>
    <row r="15" spans="1:19">
      <c r="D15" s="2" t="s">
        <v>68</v>
      </c>
      <c r="F15" s="12">
        <v>11731</v>
      </c>
      <c r="G15" s="12">
        <v>7045</v>
      </c>
      <c r="H15" s="12">
        <v>10011</v>
      </c>
      <c r="I15" s="12">
        <v>13215</v>
      </c>
      <c r="J15" s="12">
        <v>11120</v>
      </c>
      <c r="K15" s="12">
        <v>3029</v>
      </c>
      <c r="L15" s="12">
        <v>11111</v>
      </c>
      <c r="M15" s="12">
        <v>10789</v>
      </c>
      <c r="N15" s="12">
        <v>8941</v>
      </c>
      <c r="O15" s="12">
        <v>13642</v>
      </c>
      <c r="P15" s="12">
        <v>12428</v>
      </c>
      <c r="Q15" s="12">
        <v>3697</v>
      </c>
      <c r="R15" s="12">
        <f t="shared" si="3"/>
        <v>116759</v>
      </c>
    </row>
    <row r="16" spans="1:19">
      <c r="D16" s="2" t="s">
        <v>69</v>
      </c>
      <c r="F16" s="12">
        <v>0</v>
      </c>
      <c r="G16" s="12">
        <v>390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390</v>
      </c>
      <c r="N16" s="12">
        <v>0</v>
      </c>
      <c r="O16" s="12">
        <v>0</v>
      </c>
      <c r="P16" s="12">
        <v>0</v>
      </c>
      <c r="Q16" s="12">
        <v>0</v>
      </c>
      <c r="R16" s="12">
        <f t="shared" si="3"/>
        <v>780</v>
      </c>
    </row>
    <row r="17" spans="2:18">
      <c r="D17" s="2" t="s">
        <v>77</v>
      </c>
      <c r="F17" s="12">
        <v>0</v>
      </c>
      <c r="G17" s="12">
        <v>0</v>
      </c>
      <c r="H17" s="12">
        <v>995</v>
      </c>
      <c r="I17" s="12">
        <v>316</v>
      </c>
      <c r="J17" s="12">
        <v>925</v>
      </c>
      <c r="K17" s="12">
        <v>0</v>
      </c>
      <c r="L17" s="12">
        <v>0</v>
      </c>
      <c r="M17" s="12">
        <v>0</v>
      </c>
      <c r="N17" s="12">
        <v>995</v>
      </c>
      <c r="O17" s="12">
        <v>316</v>
      </c>
      <c r="P17" s="12">
        <v>925</v>
      </c>
      <c r="Q17" s="12">
        <v>0</v>
      </c>
      <c r="R17" s="12">
        <f t="shared" si="3"/>
        <v>4472</v>
      </c>
    </row>
    <row r="18" spans="2:18">
      <c r="D18" s="2" t="s">
        <v>67</v>
      </c>
      <c r="F18" s="12">
        <v>3028</v>
      </c>
      <c r="G18" s="12">
        <v>1354</v>
      </c>
      <c r="H18" s="12">
        <v>1954</v>
      </c>
      <c r="I18" s="12">
        <v>3028</v>
      </c>
      <c r="J18" s="12">
        <v>1353</v>
      </c>
      <c r="K18" s="12">
        <v>2641</v>
      </c>
      <c r="L18" s="12">
        <v>3028</v>
      </c>
      <c r="M18" s="12">
        <v>0</v>
      </c>
      <c r="N18" s="12">
        <v>2372</v>
      </c>
      <c r="O18" s="12">
        <v>3028</v>
      </c>
      <c r="P18" s="12">
        <v>0</v>
      </c>
      <c r="Q18" s="12">
        <v>3195</v>
      </c>
      <c r="R18" s="12">
        <f t="shared" si="3"/>
        <v>24981</v>
      </c>
    </row>
    <row r="19" spans="2:18">
      <c r="D19" s="2" t="s">
        <v>41</v>
      </c>
      <c r="F19" s="12">
        <v>0</v>
      </c>
      <c r="G19" s="12">
        <v>278</v>
      </c>
      <c r="H19" s="12">
        <v>0</v>
      </c>
      <c r="I19" s="12">
        <v>0</v>
      </c>
      <c r="J19" s="12">
        <v>278</v>
      </c>
      <c r="K19" s="12">
        <v>0</v>
      </c>
      <c r="L19" s="12">
        <v>0</v>
      </c>
      <c r="M19" s="12">
        <v>278</v>
      </c>
      <c r="N19" s="12">
        <v>0</v>
      </c>
      <c r="O19" s="12">
        <v>0</v>
      </c>
      <c r="P19" s="12">
        <v>0</v>
      </c>
      <c r="Q19" s="12">
        <v>0</v>
      </c>
      <c r="R19" s="12">
        <f t="shared" si="3"/>
        <v>834</v>
      </c>
    </row>
    <row r="20" spans="2:18">
      <c r="D20" s="2" t="s">
        <v>70</v>
      </c>
      <c r="F20" s="12">
        <v>192</v>
      </c>
      <c r="G20" s="12">
        <v>0</v>
      </c>
      <c r="H20" s="12">
        <v>0</v>
      </c>
      <c r="I20" s="12">
        <v>0</v>
      </c>
      <c r="J20" s="12">
        <v>0</v>
      </c>
      <c r="K20" s="12">
        <v>192</v>
      </c>
      <c r="L20" s="12">
        <v>193</v>
      </c>
      <c r="M20" s="12">
        <v>0</v>
      </c>
      <c r="N20" s="12">
        <v>0</v>
      </c>
      <c r="O20" s="12">
        <v>0</v>
      </c>
      <c r="P20" s="12">
        <v>0</v>
      </c>
      <c r="Q20" s="12">
        <v>191</v>
      </c>
      <c r="R20" s="12">
        <f t="shared" si="3"/>
        <v>768</v>
      </c>
    </row>
    <row r="21" spans="2:18" hidden="1">
      <c r="D21" s="2" t="s">
        <v>73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f t="shared" si="3"/>
        <v>0</v>
      </c>
    </row>
    <row r="22" spans="2:18" hidden="1">
      <c r="D22" s="2" t="s">
        <v>37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f t="shared" si="3"/>
        <v>0</v>
      </c>
    </row>
    <row r="23" spans="2:18" hidden="1">
      <c r="D23" s="2" t="s">
        <v>42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f>SUM(F23:Q23)</f>
        <v>0</v>
      </c>
    </row>
    <row r="24" spans="2:18">
      <c r="D24" s="2" t="s">
        <v>38</v>
      </c>
      <c r="F24" s="12">
        <v>139</v>
      </c>
      <c r="G24" s="12">
        <v>82</v>
      </c>
      <c r="H24" s="12">
        <v>79</v>
      </c>
      <c r="I24" s="12">
        <v>78</v>
      </c>
      <c r="J24" s="12">
        <v>94</v>
      </c>
      <c r="K24" s="12">
        <v>68</v>
      </c>
      <c r="L24" s="12">
        <v>115</v>
      </c>
      <c r="M24" s="12">
        <v>968</v>
      </c>
      <c r="N24" s="12">
        <v>1505</v>
      </c>
      <c r="O24" s="12">
        <v>1318</v>
      </c>
      <c r="P24" s="12">
        <v>70</v>
      </c>
      <c r="Q24" s="12">
        <v>61</v>
      </c>
      <c r="R24" s="12">
        <f t="shared" si="3"/>
        <v>4577</v>
      </c>
    </row>
    <row r="25" spans="2:18" ht="4.5" hidden="1" customHeight="1"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2:18" hidden="1">
      <c r="C26" s="2" t="s">
        <v>9</v>
      </c>
      <c r="F26" s="10">
        <f>SUM(F27:F30)</f>
        <v>0</v>
      </c>
      <c r="G26" s="10">
        <f t="shared" ref="G26:P26" si="4">SUM(G27:G30)</f>
        <v>0</v>
      </c>
      <c r="H26" s="10">
        <f t="shared" si="4"/>
        <v>0</v>
      </c>
      <c r="I26" s="10">
        <f t="shared" si="4"/>
        <v>0</v>
      </c>
      <c r="J26" s="10">
        <f t="shared" si="4"/>
        <v>0</v>
      </c>
      <c r="K26" s="10">
        <f t="shared" si="4"/>
        <v>0</v>
      </c>
      <c r="L26" s="10">
        <f t="shared" si="4"/>
        <v>0</v>
      </c>
      <c r="M26" s="10">
        <f t="shared" si="4"/>
        <v>0</v>
      </c>
      <c r="N26" s="10">
        <f t="shared" si="4"/>
        <v>0</v>
      </c>
      <c r="O26" s="10">
        <f t="shared" si="4"/>
        <v>0</v>
      </c>
      <c r="P26" s="10">
        <f t="shared" si="4"/>
        <v>0</v>
      </c>
      <c r="Q26" s="10">
        <f>SUM(Q27:Q30)</f>
        <v>0</v>
      </c>
      <c r="R26" s="10">
        <f>SUM(R27:R30)</f>
        <v>0</v>
      </c>
    </row>
    <row r="27" spans="2:18" hidden="1">
      <c r="D27" s="2" t="s">
        <v>10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f>SUM(F27:Q27)</f>
        <v>0</v>
      </c>
    </row>
    <row r="28" spans="2:18" hidden="1">
      <c r="D28" s="2" t="s">
        <v>11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f>SUM(F28:Q28)</f>
        <v>0</v>
      </c>
    </row>
    <row r="29" spans="2:18" hidden="1">
      <c r="D29" s="2" t="s">
        <v>16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f>SUM(F29:Q29)</f>
        <v>0</v>
      </c>
    </row>
    <row r="30" spans="2:18" hidden="1">
      <c r="D30" s="2" t="s">
        <v>15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f>SUM(F30:Q30)</f>
        <v>0</v>
      </c>
    </row>
    <row r="31" spans="2:18"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2:18">
      <c r="B32" s="2" t="s">
        <v>12</v>
      </c>
      <c r="F32" s="10">
        <f>+F33+F34</f>
        <v>12320</v>
      </c>
      <c r="G32" s="10">
        <f t="shared" ref="G32:P32" si="5">+G33+G34</f>
        <v>13268</v>
      </c>
      <c r="H32" s="10">
        <f t="shared" si="5"/>
        <v>14472</v>
      </c>
      <c r="I32" s="10">
        <f t="shared" si="5"/>
        <v>7793</v>
      </c>
      <c r="J32" s="10">
        <f t="shared" si="5"/>
        <v>1900</v>
      </c>
      <c r="K32" s="10">
        <f t="shared" si="5"/>
        <v>2364</v>
      </c>
      <c r="L32" s="10">
        <f t="shared" si="5"/>
        <v>11948</v>
      </c>
      <c r="M32" s="10">
        <f t="shared" si="5"/>
        <v>14276</v>
      </c>
      <c r="N32" s="10">
        <f t="shared" si="5"/>
        <v>15365</v>
      </c>
      <c r="O32" s="10">
        <f t="shared" si="5"/>
        <v>8864</v>
      </c>
      <c r="P32" s="10">
        <f t="shared" si="5"/>
        <v>1840</v>
      </c>
      <c r="Q32" s="10">
        <f>+Q33+Q34</f>
        <v>5045</v>
      </c>
      <c r="R32" s="10">
        <f>+R33+R34</f>
        <v>109455</v>
      </c>
    </row>
    <row r="33" spans="1:19">
      <c r="C33" s="2" t="s">
        <v>8</v>
      </c>
      <c r="F33" s="12">
        <v>12135</v>
      </c>
      <c r="G33" s="12">
        <v>13268</v>
      </c>
      <c r="H33" s="12">
        <v>14472</v>
      </c>
      <c r="I33" s="12">
        <v>7766</v>
      </c>
      <c r="J33" s="12">
        <v>1824</v>
      </c>
      <c r="K33" s="12">
        <v>2363</v>
      </c>
      <c r="L33" s="12">
        <v>11886</v>
      </c>
      <c r="M33" s="12">
        <v>14269</v>
      </c>
      <c r="N33" s="12">
        <v>15365</v>
      </c>
      <c r="O33" s="12">
        <v>8837</v>
      </c>
      <c r="P33" s="12">
        <v>1753</v>
      </c>
      <c r="Q33" s="12">
        <v>5044</v>
      </c>
      <c r="R33" s="12">
        <f>SUM(F33:Q33)</f>
        <v>108982</v>
      </c>
      <c r="S33" s="2" t="s">
        <v>0</v>
      </c>
    </row>
    <row r="34" spans="1:19">
      <c r="C34" s="2" t="s">
        <v>9</v>
      </c>
      <c r="F34" s="10">
        <f>SUM(F35:F42)</f>
        <v>185</v>
      </c>
      <c r="G34" s="10">
        <f t="shared" ref="G34:P34" si="6">SUM(G35:G42)</f>
        <v>0</v>
      </c>
      <c r="H34" s="10">
        <f t="shared" si="6"/>
        <v>0</v>
      </c>
      <c r="I34" s="10">
        <f t="shared" si="6"/>
        <v>27</v>
      </c>
      <c r="J34" s="10">
        <f t="shared" si="6"/>
        <v>76</v>
      </c>
      <c r="K34" s="10">
        <f t="shared" si="6"/>
        <v>1</v>
      </c>
      <c r="L34" s="10">
        <f t="shared" si="6"/>
        <v>62</v>
      </c>
      <c r="M34" s="10">
        <f t="shared" si="6"/>
        <v>7</v>
      </c>
      <c r="N34" s="10">
        <f t="shared" si="6"/>
        <v>0</v>
      </c>
      <c r="O34" s="10">
        <f t="shared" si="6"/>
        <v>27</v>
      </c>
      <c r="P34" s="10">
        <f t="shared" si="6"/>
        <v>87</v>
      </c>
      <c r="Q34" s="10">
        <f>SUM(Q35:Q42)</f>
        <v>1</v>
      </c>
      <c r="R34" s="10">
        <f>SUM(F34:Q34)</f>
        <v>473</v>
      </c>
    </row>
    <row r="35" spans="1:19">
      <c r="E35" s="2" t="s">
        <v>10</v>
      </c>
      <c r="F35" s="12">
        <v>130</v>
      </c>
      <c r="G35" s="12">
        <v>0</v>
      </c>
      <c r="H35" s="12">
        <v>0</v>
      </c>
      <c r="I35" s="12">
        <v>4</v>
      </c>
      <c r="J35" s="12">
        <v>29</v>
      </c>
      <c r="K35" s="12">
        <v>1</v>
      </c>
      <c r="L35" s="12">
        <v>9</v>
      </c>
      <c r="M35" s="12">
        <v>6</v>
      </c>
      <c r="N35" s="12">
        <v>0</v>
      </c>
      <c r="O35" s="12">
        <v>4</v>
      </c>
      <c r="P35" s="12">
        <v>33</v>
      </c>
      <c r="Q35" s="12">
        <v>0</v>
      </c>
      <c r="R35" s="12">
        <f t="shared" ref="R35:R42" si="7">SUM(F35:Q35)</f>
        <v>216</v>
      </c>
    </row>
    <row r="36" spans="1:19">
      <c r="E36" s="2" t="s">
        <v>11</v>
      </c>
      <c r="F36" s="12">
        <v>12</v>
      </c>
      <c r="G36" s="12">
        <v>0</v>
      </c>
      <c r="H36" s="12">
        <v>0</v>
      </c>
      <c r="I36" s="12">
        <v>9</v>
      </c>
      <c r="J36" s="12">
        <v>15</v>
      </c>
      <c r="K36" s="12">
        <v>0</v>
      </c>
      <c r="L36" s="12">
        <v>2</v>
      </c>
      <c r="M36" s="12">
        <v>0</v>
      </c>
      <c r="N36" s="12">
        <v>0</v>
      </c>
      <c r="O36" s="12">
        <v>9</v>
      </c>
      <c r="P36" s="12">
        <v>13</v>
      </c>
      <c r="Q36" s="12">
        <v>0</v>
      </c>
      <c r="R36" s="12">
        <f>SUM(F36:Q36)</f>
        <v>60</v>
      </c>
    </row>
    <row r="37" spans="1:19">
      <c r="E37" s="2" t="s">
        <v>83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f t="shared" si="7"/>
        <v>0</v>
      </c>
    </row>
    <row r="38" spans="1:19" s="8" customFormat="1">
      <c r="E38" s="8" t="s">
        <v>15</v>
      </c>
      <c r="F38" s="23">
        <v>39</v>
      </c>
      <c r="G38" s="23">
        <v>0</v>
      </c>
      <c r="H38" s="23">
        <v>0</v>
      </c>
      <c r="I38" s="23">
        <v>10</v>
      </c>
      <c r="J38" s="23">
        <v>15</v>
      </c>
      <c r="K38" s="23">
        <v>0</v>
      </c>
      <c r="L38" s="23">
        <v>50</v>
      </c>
      <c r="M38" s="23">
        <v>0</v>
      </c>
      <c r="N38" s="23">
        <v>0</v>
      </c>
      <c r="O38" s="23">
        <v>10</v>
      </c>
      <c r="P38" s="23">
        <v>17</v>
      </c>
      <c r="Q38" s="23">
        <v>0</v>
      </c>
      <c r="R38" s="23">
        <f t="shared" si="7"/>
        <v>141</v>
      </c>
    </row>
    <row r="39" spans="1:19">
      <c r="E39" s="2" t="s">
        <v>16</v>
      </c>
      <c r="F39" s="12">
        <v>3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1</v>
      </c>
      <c r="M39" s="12">
        <v>0</v>
      </c>
      <c r="N39" s="12">
        <v>0</v>
      </c>
      <c r="O39" s="12">
        <v>0</v>
      </c>
      <c r="P39" s="12">
        <v>0</v>
      </c>
      <c r="Q39" s="12">
        <v>1</v>
      </c>
      <c r="R39" s="12">
        <f>SUM(F39:Q39)</f>
        <v>5</v>
      </c>
    </row>
    <row r="40" spans="1:19">
      <c r="E40" s="2" t="s">
        <v>55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4</v>
      </c>
      <c r="Q40" s="12">
        <v>0</v>
      </c>
      <c r="R40" s="12">
        <f>SUM(F40:Q40)</f>
        <v>4</v>
      </c>
    </row>
    <row r="41" spans="1:19">
      <c r="E41" s="2" t="s">
        <v>13</v>
      </c>
      <c r="F41" s="12">
        <v>0</v>
      </c>
      <c r="G41" s="12">
        <v>0</v>
      </c>
      <c r="H41" s="12">
        <v>0</v>
      </c>
      <c r="I41" s="12">
        <v>0</v>
      </c>
      <c r="J41" s="12">
        <v>11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13</v>
      </c>
      <c r="Q41" s="12">
        <v>0</v>
      </c>
      <c r="R41" s="12">
        <f>SUM(F41:Q41)</f>
        <v>24</v>
      </c>
    </row>
    <row r="42" spans="1:19">
      <c r="E42" s="2" t="s">
        <v>80</v>
      </c>
      <c r="F42" s="12">
        <v>1</v>
      </c>
      <c r="G42" s="12">
        <v>0</v>
      </c>
      <c r="H42" s="12">
        <v>0</v>
      </c>
      <c r="I42" s="12">
        <v>4</v>
      </c>
      <c r="J42" s="12">
        <v>6</v>
      </c>
      <c r="K42" s="12">
        <v>0</v>
      </c>
      <c r="L42" s="12">
        <v>0</v>
      </c>
      <c r="M42" s="12">
        <v>1</v>
      </c>
      <c r="N42" s="12">
        <v>0</v>
      </c>
      <c r="O42" s="12">
        <v>4</v>
      </c>
      <c r="P42" s="12">
        <v>7</v>
      </c>
      <c r="Q42" s="12">
        <v>0</v>
      </c>
      <c r="R42" s="12">
        <f t="shared" si="7"/>
        <v>23</v>
      </c>
    </row>
    <row r="43" spans="1:19"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9" s="8" customFormat="1">
      <c r="A44" s="8" t="s">
        <v>17</v>
      </c>
      <c r="F44" s="9">
        <f>+F46+F54</f>
        <v>23726</v>
      </c>
      <c r="G44" s="9">
        <f t="shared" ref="G44:P44" si="8">+G46+G54</f>
        <v>22821</v>
      </c>
      <c r="H44" s="9">
        <f t="shared" si="8"/>
        <v>16244</v>
      </c>
      <c r="I44" s="9">
        <f t="shared" si="8"/>
        <v>25165</v>
      </c>
      <c r="J44" s="9">
        <f t="shared" si="8"/>
        <v>29325</v>
      </c>
      <c r="K44" s="9">
        <f t="shared" si="8"/>
        <v>26053</v>
      </c>
      <c r="L44" s="9">
        <f t="shared" si="8"/>
        <v>56329</v>
      </c>
      <c r="M44" s="9">
        <f t="shared" si="8"/>
        <v>36452</v>
      </c>
      <c r="N44" s="9">
        <f t="shared" si="8"/>
        <v>46493</v>
      </c>
      <c r="O44" s="9">
        <f t="shared" si="8"/>
        <v>52627</v>
      </c>
      <c r="P44" s="9">
        <f t="shared" si="8"/>
        <v>22827</v>
      </c>
      <c r="Q44" s="9">
        <f>+Q46+Q54</f>
        <v>21082</v>
      </c>
      <c r="R44" s="9">
        <f>SUM(F44:Q44)</f>
        <v>379144</v>
      </c>
    </row>
    <row r="45" spans="1:19"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9">
      <c r="B46" s="2" t="s">
        <v>7</v>
      </c>
      <c r="F46" s="10">
        <f>+F47+F48</f>
        <v>17251</v>
      </c>
      <c r="G46" s="10">
        <f t="shared" ref="G46:P46" si="9">+G47+G48</f>
        <v>7193</v>
      </c>
      <c r="H46" s="10">
        <f t="shared" si="9"/>
        <v>11049</v>
      </c>
      <c r="I46" s="10">
        <f t="shared" si="9"/>
        <v>22158</v>
      </c>
      <c r="J46" s="10">
        <f t="shared" si="9"/>
        <v>22161</v>
      </c>
      <c r="K46" s="10">
        <f t="shared" si="9"/>
        <v>19078</v>
      </c>
      <c r="L46" s="10">
        <f t="shared" si="9"/>
        <v>50515</v>
      </c>
      <c r="M46" s="10">
        <f t="shared" si="9"/>
        <v>10893</v>
      </c>
      <c r="N46" s="10">
        <f t="shared" si="9"/>
        <v>29896</v>
      </c>
      <c r="O46" s="10">
        <f t="shared" si="9"/>
        <v>32518</v>
      </c>
      <c r="P46" s="10">
        <f t="shared" si="9"/>
        <v>16183</v>
      </c>
      <c r="Q46" s="10">
        <f>+Q47+Q48</f>
        <v>14597</v>
      </c>
      <c r="R46" s="10">
        <f>+R47+R48</f>
        <v>253492</v>
      </c>
    </row>
    <row r="47" spans="1:19">
      <c r="B47" s="2" t="s">
        <v>0</v>
      </c>
      <c r="C47" s="2" t="s">
        <v>8</v>
      </c>
      <c r="F47" s="12">
        <v>17251</v>
      </c>
      <c r="G47" s="12">
        <v>7193</v>
      </c>
      <c r="H47" s="12">
        <v>11049</v>
      </c>
      <c r="I47" s="12">
        <v>22158</v>
      </c>
      <c r="J47" s="12">
        <v>22161</v>
      </c>
      <c r="K47" s="12">
        <v>19078</v>
      </c>
      <c r="L47" s="12">
        <v>50515</v>
      </c>
      <c r="M47" s="12">
        <v>10893</v>
      </c>
      <c r="N47" s="12">
        <v>29896</v>
      </c>
      <c r="O47" s="12">
        <v>32518</v>
      </c>
      <c r="P47" s="12">
        <v>16183</v>
      </c>
      <c r="Q47" s="12">
        <v>14597</v>
      </c>
      <c r="R47" s="12">
        <f t="shared" ref="R47:R52" si="10">SUM(F47:Q47)</f>
        <v>253492</v>
      </c>
    </row>
    <row r="48" spans="1:19" hidden="1">
      <c r="C48" s="2" t="s">
        <v>9</v>
      </c>
      <c r="F48" s="10">
        <f>SUM(F49:F52)</f>
        <v>0</v>
      </c>
      <c r="G48" s="10">
        <f t="shared" ref="G48:P48" si="11">SUM(G49:G52)</f>
        <v>0</v>
      </c>
      <c r="H48" s="10">
        <f t="shared" si="11"/>
        <v>0</v>
      </c>
      <c r="I48" s="10">
        <f t="shared" si="11"/>
        <v>0</v>
      </c>
      <c r="J48" s="10">
        <f t="shared" si="11"/>
        <v>0</v>
      </c>
      <c r="K48" s="10">
        <f t="shared" si="11"/>
        <v>0</v>
      </c>
      <c r="L48" s="10">
        <f t="shared" si="11"/>
        <v>0</v>
      </c>
      <c r="M48" s="10">
        <f t="shared" si="11"/>
        <v>0</v>
      </c>
      <c r="N48" s="10">
        <f t="shared" si="11"/>
        <v>0</v>
      </c>
      <c r="O48" s="10">
        <f t="shared" si="11"/>
        <v>0</v>
      </c>
      <c r="P48" s="10">
        <f t="shared" si="11"/>
        <v>0</v>
      </c>
      <c r="Q48" s="10">
        <f>SUM(Q49:Q52)</f>
        <v>0</v>
      </c>
      <c r="R48" s="10">
        <f t="shared" si="10"/>
        <v>0</v>
      </c>
    </row>
    <row r="49" spans="2:18" hidden="1">
      <c r="E49" s="2" t="s">
        <v>10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f t="shared" si="10"/>
        <v>0</v>
      </c>
    </row>
    <row r="50" spans="2:18" hidden="1">
      <c r="E50" s="2" t="s">
        <v>11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f t="shared" si="10"/>
        <v>0</v>
      </c>
    </row>
    <row r="51" spans="2:18" hidden="1">
      <c r="E51" s="2" t="s">
        <v>16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f t="shared" si="10"/>
        <v>0</v>
      </c>
    </row>
    <row r="52" spans="2:18" hidden="1">
      <c r="E52" s="2" t="s">
        <v>39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f t="shared" si="10"/>
        <v>0</v>
      </c>
    </row>
    <row r="53" spans="2:18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2:18">
      <c r="B54" s="2" t="s">
        <v>12</v>
      </c>
      <c r="F54" s="10">
        <f>+F55+F56</f>
        <v>6475</v>
      </c>
      <c r="G54" s="10">
        <f t="shared" ref="G54:P54" si="12">+G55+G56</f>
        <v>15628</v>
      </c>
      <c r="H54" s="10">
        <f t="shared" si="12"/>
        <v>5195</v>
      </c>
      <c r="I54" s="10">
        <f t="shared" si="12"/>
        <v>3007</v>
      </c>
      <c r="J54" s="10">
        <f t="shared" si="12"/>
        <v>7164</v>
      </c>
      <c r="K54" s="10">
        <f t="shared" si="12"/>
        <v>6975</v>
      </c>
      <c r="L54" s="10">
        <f t="shared" si="12"/>
        <v>5814</v>
      </c>
      <c r="M54" s="10">
        <f t="shared" si="12"/>
        <v>25559</v>
      </c>
      <c r="N54" s="10">
        <f t="shared" si="12"/>
        <v>16597</v>
      </c>
      <c r="O54" s="10">
        <f t="shared" si="12"/>
        <v>20109</v>
      </c>
      <c r="P54" s="10">
        <f t="shared" si="12"/>
        <v>6644</v>
      </c>
      <c r="Q54" s="10">
        <f>+Q55+Q56</f>
        <v>6485</v>
      </c>
      <c r="R54" s="10">
        <f>+R55+R56</f>
        <v>125652</v>
      </c>
    </row>
    <row r="55" spans="2:18">
      <c r="C55" s="2" t="s">
        <v>8</v>
      </c>
      <c r="F55" s="12">
        <v>3876</v>
      </c>
      <c r="G55" s="12">
        <v>15628</v>
      </c>
      <c r="H55" s="12">
        <v>5195</v>
      </c>
      <c r="I55" s="12">
        <v>2982</v>
      </c>
      <c r="J55" s="12">
        <v>6723</v>
      </c>
      <c r="K55" s="12">
        <v>6975</v>
      </c>
      <c r="L55" s="12">
        <v>4721</v>
      </c>
      <c r="M55" s="12">
        <v>25489</v>
      </c>
      <c r="N55" s="12">
        <v>16597</v>
      </c>
      <c r="O55" s="12">
        <v>20109</v>
      </c>
      <c r="P55" s="12">
        <v>6182</v>
      </c>
      <c r="Q55" s="12">
        <v>6481</v>
      </c>
      <c r="R55" s="12">
        <f t="shared" ref="R55:R64" si="13">SUM(F55:Q55)</f>
        <v>120958</v>
      </c>
    </row>
    <row r="56" spans="2:18">
      <c r="C56" s="2" t="s">
        <v>9</v>
      </c>
      <c r="F56" s="10">
        <f t="shared" ref="F56:Q56" si="14">SUM(F57:F64)</f>
        <v>2599</v>
      </c>
      <c r="G56" s="10">
        <f t="shared" si="14"/>
        <v>0</v>
      </c>
      <c r="H56" s="10">
        <f t="shared" si="14"/>
        <v>0</v>
      </c>
      <c r="I56" s="10">
        <f t="shared" si="14"/>
        <v>25</v>
      </c>
      <c r="J56" s="10">
        <f t="shared" si="14"/>
        <v>441</v>
      </c>
      <c r="K56" s="10">
        <f t="shared" si="14"/>
        <v>0</v>
      </c>
      <c r="L56" s="10">
        <f t="shared" si="14"/>
        <v>1093</v>
      </c>
      <c r="M56" s="10">
        <f t="shared" si="14"/>
        <v>70</v>
      </c>
      <c r="N56" s="10">
        <f t="shared" si="14"/>
        <v>0</v>
      </c>
      <c r="O56" s="10">
        <f t="shared" si="14"/>
        <v>0</v>
      </c>
      <c r="P56" s="10">
        <f t="shared" si="14"/>
        <v>462</v>
      </c>
      <c r="Q56" s="10">
        <f t="shared" si="14"/>
        <v>4</v>
      </c>
      <c r="R56" s="10">
        <f t="shared" si="13"/>
        <v>4694</v>
      </c>
    </row>
    <row r="57" spans="2:18">
      <c r="E57" s="2" t="s">
        <v>10</v>
      </c>
      <c r="F57" s="12">
        <v>1423</v>
      </c>
      <c r="G57" s="12">
        <v>0</v>
      </c>
      <c r="H57" s="12">
        <v>0</v>
      </c>
      <c r="I57" s="12">
        <v>0</v>
      </c>
      <c r="J57" s="12">
        <v>188</v>
      </c>
      <c r="K57" s="12">
        <v>0</v>
      </c>
      <c r="L57" s="12">
        <v>151</v>
      </c>
      <c r="M57" s="12">
        <v>47</v>
      </c>
      <c r="N57" s="12">
        <v>0</v>
      </c>
      <c r="O57" s="12">
        <v>0</v>
      </c>
      <c r="P57" s="12">
        <v>165</v>
      </c>
      <c r="Q57" s="12">
        <v>0</v>
      </c>
      <c r="R57" s="12">
        <f t="shared" si="13"/>
        <v>1974</v>
      </c>
    </row>
    <row r="58" spans="2:18">
      <c r="E58" s="2" t="s">
        <v>11</v>
      </c>
      <c r="F58" s="12">
        <v>220</v>
      </c>
      <c r="G58" s="12">
        <v>0</v>
      </c>
      <c r="H58" s="12">
        <v>0</v>
      </c>
      <c r="I58" s="12">
        <v>0</v>
      </c>
      <c r="J58" s="12">
        <v>65</v>
      </c>
      <c r="K58" s="12">
        <v>0</v>
      </c>
      <c r="L58" s="12">
        <v>27</v>
      </c>
      <c r="M58" s="12">
        <v>0</v>
      </c>
      <c r="N58" s="12">
        <v>0</v>
      </c>
      <c r="O58" s="12">
        <v>0</v>
      </c>
      <c r="P58" s="12">
        <v>64</v>
      </c>
      <c r="Q58" s="12">
        <v>0</v>
      </c>
      <c r="R58" s="12">
        <f t="shared" si="13"/>
        <v>376</v>
      </c>
    </row>
    <row r="59" spans="2:18">
      <c r="E59" s="2" t="s">
        <v>13</v>
      </c>
      <c r="F59" s="12">
        <v>7</v>
      </c>
      <c r="G59" s="12">
        <v>0</v>
      </c>
      <c r="H59" s="12">
        <v>0</v>
      </c>
      <c r="I59" s="12">
        <v>0</v>
      </c>
      <c r="J59" s="12">
        <v>64</v>
      </c>
      <c r="K59" s="12">
        <v>0</v>
      </c>
      <c r="L59" s="12">
        <v>7</v>
      </c>
      <c r="M59" s="12">
        <v>0</v>
      </c>
      <c r="N59" s="12">
        <v>0</v>
      </c>
      <c r="O59" s="12">
        <v>0</v>
      </c>
      <c r="P59" s="12">
        <v>64</v>
      </c>
      <c r="Q59" s="12">
        <v>0</v>
      </c>
      <c r="R59" s="12">
        <f t="shared" si="13"/>
        <v>142</v>
      </c>
    </row>
    <row r="60" spans="2:18" s="8" customFormat="1">
      <c r="E60" s="8" t="s">
        <v>15</v>
      </c>
      <c r="F60" s="23">
        <v>892</v>
      </c>
      <c r="G60" s="23">
        <v>0</v>
      </c>
      <c r="H60" s="23">
        <v>0</v>
      </c>
      <c r="I60" s="23">
        <v>0</v>
      </c>
      <c r="J60" s="23">
        <v>88</v>
      </c>
      <c r="K60" s="23">
        <v>0</v>
      </c>
      <c r="L60" s="23">
        <v>903</v>
      </c>
      <c r="M60" s="23">
        <v>0</v>
      </c>
      <c r="N60" s="23">
        <v>0</v>
      </c>
      <c r="O60" s="23">
        <v>0</v>
      </c>
      <c r="P60" s="23">
        <v>87</v>
      </c>
      <c r="Q60" s="23">
        <v>0</v>
      </c>
      <c r="R60" s="23">
        <f t="shared" si="13"/>
        <v>1970</v>
      </c>
    </row>
    <row r="61" spans="2:18">
      <c r="E61" s="2" t="s">
        <v>16</v>
      </c>
      <c r="F61" s="12">
        <v>34</v>
      </c>
      <c r="G61" s="12">
        <v>0</v>
      </c>
      <c r="H61" s="12">
        <v>0</v>
      </c>
      <c r="I61" s="12">
        <v>25</v>
      </c>
      <c r="J61" s="12">
        <v>0</v>
      </c>
      <c r="K61" s="12">
        <v>0</v>
      </c>
      <c r="L61" s="12">
        <v>5</v>
      </c>
      <c r="M61" s="12">
        <v>0</v>
      </c>
      <c r="N61" s="12">
        <v>0</v>
      </c>
      <c r="O61" s="12">
        <v>0</v>
      </c>
      <c r="P61" s="12">
        <v>25</v>
      </c>
      <c r="Q61" s="12">
        <v>4</v>
      </c>
      <c r="R61" s="12">
        <f t="shared" si="13"/>
        <v>93</v>
      </c>
    </row>
    <row r="62" spans="2:18">
      <c r="E62" s="2" t="s">
        <v>55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22</v>
      </c>
      <c r="Q62" s="12">
        <v>0</v>
      </c>
      <c r="R62" s="12">
        <f>SUM(F62:Q62)</f>
        <v>22</v>
      </c>
    </row>
    <row r="63" spans="2:18">
      <c r="E63" s="2" t="s">
        <v>80</v>
      </c>
      <c r="F63" s="12">
        <v>23</v>
      </c>
      <c r="G63" s="12">
        <v>0</v>
      </c>
      <c r="H63" s="12">
        <v>0</v>
      </c>
      <c r="I63" s="12">
        <v>0</v>
      </c>
      <c r="J63" s="12">
        <v>36</v>
      </c>
      <c r="K63" s="12">
        <v>0</v>
      </c>
      <c r="L63" s="12">
        <v>0</v>
      </c>
      <c r="M63" s="12">
        <v>23</v>
      </c>
      <c r="N63" s="12">
        <v>0</v>
      </c>
      <c r="O63" s="12">
        <v>0</v>
      </c>
      <c r="P63" s="12">
        <v>35</v>
      </c>
      <c r="Q63" s="12">
        <v>0</v>
      </c>
      <c r="R63" s="12">
        <f>SUM(F63:Q63)</f>
        <v>117</v>
      </c>
    </row>
    <row r="64" spans="2:18" hidden="1">
      <c r="E64" s="2" t="s">
        <v>82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f t="shared" si="13"/>
        <v>0</v>
      </c>
    </row>
    <row r="65" spans="1:34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34" s="8" customFormat="1">
      <c r="E66" s="14" t="s">
        <v>18</v>
      </c>
      <c r="F66" s="15">
        <f t="shared" ref="F66:R66" si="15">+F8+F44</f>
        <v>55428</v>
      </c>
      <c r="G66" s="15">
        <f t="shared" si="15"/>
        <v>47882</v>
      </c>
      <c r="H66" s="15">
        <f t="shared" si="15"/>
        <v>45004</v>
      </c>
      <c r="I66" s="15">
        <f t="shared" si="15"/>
        <v>52082</v>
      </c>
      <c r="J66" s="15">
        <f t="shared" si="15"/>
        <v>48279</v>
      </c>
      <c r="K66" s="15">
        <f t="shared" si="15"/>
        <v>37748</v>
      </c>
      <c r="L66" s="15">
        <f t="shared" si="15"/>
        <v>87496</v>
      </c>
      <c r="M66" s="15">
        <f t="shared" si="15"/>
        <v>65734</v>
      </c>
      <c r="N66" s="15">
        <f t="shared" si="15"/>
        <v>78243</v>
      </c>
      <c r="O66" s="15">
        <f t="shared" si="15"/>
        <v>84311</v>
      </c>
      <c r="P66" s="15">
        <f t="shared" si="15"/>
        <v>42231</v>
      </c>
      <c r="Q66" s="15">
        <f t="shared" si="15"/>
        <v>34513</v>
      </c>
      <c r="R66" s="15">
        <f t="shared" si="15"/>
        <v>678951</v>
      </c>
      <c r="S66" s="14" t="s">
        <v>0</v>
      </c>
      <c r="T66" s="14" t="s">
        <v>0</v>
      </c>
      <c r="U66" s="14" t="s">
        <v>0</v>
      </c>
      <c r="V66" s="14" t="s">
        <v>0</v>
      </c>
      <c r="W66" s="14" t="s">
        <v>0</v>
      </c>
      <c r="X66" s="14" t="s">
        <v>0</v>
      </c>
      <c r="Y66" s="14" t="s">
        <v>0</v>
      </c>
      <c r="Z66" s="14" t="s">
        <v>0</v>
      </c>
      <c r="AA66" s="14" t="s">
        <v>0</v>
      </c>
      <c r="AB66" s="14" t="s">
        <v>0</v>
      </c>
      <c r="AC66" s="14" t="s">
        <v>0</v>
      </c>
      <c r="AD66" s="14" t="s">
        <v>0</v>
      </c>
      <c r="AE66" s="14" t="s">
        <v>0</v>
      </c>
      <c r="AF66" s="14" t="s">
        <v>0</v>
      </c>
      <c r="AG66" s="14" t="s">
        <v>0</v>
      </c>
      <c r="AH66" s="14" t="s">
        <v>0</v>
      </c>
    </row>
    <row r="67" spans="1:34" s="8" customFormat="1">
      <c r="E67" s="14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</row>
    <row r="68" spans="1:34" ht="13.5" thickBot="1">
      <c r="B68" s="16"/>
      <c r="C68" s="16"/>
      <c r="D68" s="16"/>
      <c r="E68" s="16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34" ht="13.5" thickTop="1">
      <c r="A69" s="17" t="s">
        <v>71</v>
      </c>
      <c r="B69" s="18"/>
      <c r="C69" s="18"/>
      <c r="D69" s="18"/>
      <c r="E69" s="18"/>
      <c r="F69" s="19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34">
      <c r="A70" s="17" t="s">
        <v>72</v>
      </c>
      <c r="B70" s="18"/>
      <c r="C70" s="18"/>
      <c r="D70" s="18"/>
      <c r="E70" s="18"/>
      <c r="F70" s="19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34">
      <c r="A71" s="20" t="s">
        <v>84</v>
      </c>
      <c r="B71" s="18"/>
      <c r="C71" s="18"/>
      <c r="D71" s="18"/>
      <c r="E71" s="18"/>
      <c r="F71" s="19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34">
      <c r="A72" s="21" t="s">
        <v>85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34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34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34">
      <c r="A75" s="2" t="s">
        <v>0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34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34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34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34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34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6:18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6:18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6:18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6:18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6:18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6:18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6:18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6:18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6:18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6:18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6:18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6:18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6:18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6:18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6:18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6:18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6:18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6:18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6:18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6:18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6:18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6:18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6:18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6:18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6:18"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6:18"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6:18"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6:18"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6:18"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6:18"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6:18"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6:18"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6:18"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6:18"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6:18"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6:18"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6:18"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6:18"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6:18"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6:18"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6:18"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6:18"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6:18"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6:18"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6:18"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6:18"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6:18"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6:18"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6:18"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6:18"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6:18"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6:18"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6:18"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6:18"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6:18"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6:18"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6:18"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6:18"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6:18"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6:18"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6:18"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6:18"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6:18"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6:18"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6:18"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6:18"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6:18"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6:18"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6:18"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6:18"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6:18"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6:18"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6:18"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6:18"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6:18"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6:18"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6:18"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6:18"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6:18"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6:18"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6:18"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6:18"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6:18"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6:18"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6:18"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6:18"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6:18"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6:18"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6:18"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6:18"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6:18"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6:18"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6:18"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6:18"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6:18"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6:18"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6:18"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6:18"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6:18"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6:18"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6:18"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6:18"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6:18"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6:18"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6:18"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6:18"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6:18"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6:18"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6:18"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6:18"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6:18"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6:18"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6:18"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6:18"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6:18"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6:18"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6:18"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6:18"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6:18"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6:18"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6:18"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6:18"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6:18"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6:18"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6:18"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6:18"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6:18"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6:18"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6:18"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6:18"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 spans="6:18"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6:18"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6:18"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6:18"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6:18"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 spans="6:18"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 spans="6:18"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6:18"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 spans="6:18"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6:18"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 spans="6:18"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 spans="6:18"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 spans="6:18"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 spans="6:18"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 spans="6:18"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 spans="6:18"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 spans="6:18"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6:18"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6:18"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6:18"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6:18"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6:18"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6:18"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6:18"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6:18"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6:18"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6:18"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6:18"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6:18"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6:18"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6:18"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6:18"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6:18"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6:18"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6:18"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6:18"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6:18"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6:18"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6:18"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6:18"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6:18"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6:18"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6:18"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6:18"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6:18"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6:18"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6:18"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6:18"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6:18"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6:18"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6:18"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6:18"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6:18"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6:18"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6:18"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6:18"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6:18"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6:18"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6:18"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6:18"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6:18"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6:18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6:18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6:18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6:18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6:18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6:18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6:18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6:18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6:18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6:18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6:18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6:18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6:18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6:18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6:18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6:18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6:18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6:18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6:18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6:18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6:18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6:18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6:18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6:18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6:18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6:18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6:18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6:18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6:18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6:18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6:18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6:18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6:18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6:18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6:18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6:18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6:18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6:18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6:18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6:18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6:18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6:18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6:18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</row>
    <row r="315" spans="6:18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6:18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6:18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</row>
    <row r="318" spans="6:18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 spans="6:18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6:18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 spans="6:18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6:18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6:18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6:18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6:18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6:18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6:18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6:18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6:18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6:18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6:18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6:18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6:18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6:18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6:18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6:18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6:18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6:18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6:18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6:18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6:18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6:18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6:18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6:18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6:18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 spans="6:18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6:18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6:18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 spans="6:18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6:18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6:18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 spans="6:18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6:18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6:18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6:18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6:18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6:18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6:18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6:18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6:18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6:18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6:18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6:18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6:18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6:18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6:18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6:18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6:18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6:18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6:18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</row>
    <row r="371" spans="6:18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 spans="6:18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6:18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6:18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6:18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6:18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 spans="6:18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</row>
    <row r="378" spans="6:18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</row>
    <row r="379" spans="6:18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</row>
    <row r="380" spans="6:18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</row>
    <row r="381" spans="6:18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</row>
    <row r="382" spans="6:18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</row>
    <row r="383" spans="6:18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</sheetData>
  <phoneticPr fontId="22" type="noConversion"/>
  <pageMargins left="0.25" right="0" top="0.78740157480314998" bottom="0.196850393700787" header="0.511811023622047" footer="0.511811023622047"/>
  <pageSetup paperSize="9" scale="83" orientation="portrait" r:id="rId1"/>
  <headerFooter alignWithMargins="0"/>
  <colBreaks count="1" manualBreakCount="1">
    <brk id="19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H385"/>
  <sheetViews>
    <sheetView zoomScaleNormal="100" workbookViewId="0">
      <selection activeCell="W76" sqref="W76"/>
    </sheetView>
  </sheetViews>
  <sheetFormatPr defaultRowHeight="12.75"/>
  <cols>
    <col min="1" max="3" width="0.85546875" style="2" customWidth="1"/>
    <col min="4" max="4" width="1" style="2" customWidth="1"/>
    <col min="5" max="5" width="21.7109375" style="2" customWidth="1"/>
    <col min="6" max="6" width="7" style="2" customWidth="1"/>
    <col min="7" max="7" width="8" style="2" customWidth="1"/>
    <col min="8" max="9" width="7" style="2" bestFit="1" customWidth="1"/>
    <col min="10" max="13" width="7" style="2" customWidth="1"/>
    <col min="14" max="14" width="8" style="2" customWidth="1"/>
    <col min="15" max="15" width="7" style="2" customWidth="1"/>
    <col min="16" max="16" width="8" style="2" customWidth="1"/>
    <col min="17" max="17" width="7.5703125" style="2" customWidth="1"/>
    <col min="18" max="18" width="8" style="2" bestFit="1" customWidth="1"/>
    <col min="19" max="29" width="8.7109375" style="2" customWidth="1"/>
    <col min="30" max="16384" width="9.140625" style="2"/>
  </cols>
  <sheetData>
    <row r="1" spans="1:19" ht="14.25">
      <c r="A1" s="1" t="s">
        <v>20</v>
      </c>
      <c r="B1" s="1"/>
      <c r="C1" s="1"/>
      <c r="D1" s="1"/>
      <c r="E1" s="1"/>
      <c r="F1" s="1"/>
      <c r="G1" s="1"/>
    </row>
    <row r="2" spans="1:19" ht="14.25">
      <c r="A2" s="1" t="s">
        <v>87</v>
      </c>
      <c r="B2" s="1"/>
      <c r="C2" s="1"/>
      <c r="D2" s="1"/>
      <c r="E2" s="1"/>
      <c r="F2" s="1"/>
      <c r="G2" s="1"/>
    </row>
    <row r="3" spans="1:19" ht="15">
      <c r="A3" s="3" t="s">
        <v>3</v>
      </c>
      <c r="B3" s="3"/>
      <c r="C3" s="3"/>
      <c r="D3" s="3"/>
      <c r="E3" s="3"/>
      <c r="F3" s="3"/>
      <c r="G3" s="3"/>
    </row>
    <row r="6" spans="1:19">
      <c r="A6" s="4" t="s">
        <v>4</v>
      </c>
      <c r="B6" s="5"/>
      <c r="C6" s="5"/>
      <c r="D6" s="5"/>
      <c r="E6" s="5"/>
      <c r="F6" s="6" t="s">
        <v>22</v>
      </c>
      <c r="G6" s="6" t="s">
        <v>23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s="6" t="s">
        <v>30</v>
      </c>
      <c r="O6" s="6" t="s">
        <v>31</v>
      </c>
      <c r="P6" s="6" t="s">
        <v>32</v>
      </c>
      <c r="Q6" s="6" t="s">
        <v>33</v>
      </c>
      <c r="R6" s="7" t="s">
        <v>5</v>
      </c>
    </row>
    <row r="8" spans="1:19" s="8" customFormat="1">
      <c r="A8" s="8" t="s">
        <v>78</v>
      </c>
      <c r="F8" s="9">
        <f t="shared" ref="F8:Q8" si="0">+F10+F32</f>
        <v>31894</v>
      </c>
      <c r="G8" s="9">
        <f t="shared" si="0"/>
        <v>36805</v>
      </c>
      <c r="H8" s="9">
        <f t="shared" si="0"/>
        <v>35123</v>
      </c>
      <c r="I8" s="9">
        <f t="shared" si="0"/>
        <v>24680</v>
      </c>
      <c r="J8" s="9">
        <f t="shared" si="0"/>
        <v>15743</v>
      </c>
      <c r="K8" s="9">
        <f t="shared" si="0"/>
        <v>12317</v>
      </c>
      <c r="L8" s="9">
        <f t="shared" si="0"/>
        <v>34176</v>
      </c>
      <c r="M8" s="9">
        <f t="shared" si="0"/>
        <v>30670</v>
      </c>
      <c r="N8" s="9">
        <f t="shared" si="0"/>
        <v>33042</v>
      </c>
      <c r="O8" s="9">
        <f t="shared" si="0"/>
        <v>23329</v>
      </c>
      <c r="P8" s="9">
        <f t="shared" si="0"/>
        <v>15104</v>
      </c>
      <c r="Q8" s="9">
        <f t="shared" si="0"/>
        <v>17225</v>
      </c>
      <c r="R8" s="9">
        <f>SUM(F8:Q8)</f>
        <v>310108</v>
      </c>
    </row>
    <row r="9" spans="1:19" ht="3" customHeight="1"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9">
      <c r="B10" s="2" t="s">
        <v>7</v>
      </c>
      <c r="F10" s="10">
        <f t="shared" ref="F10:R10" si="1">+F11+F26</f>
        <v>19332</v>
      </c>
      <c r="G10" s="10">
        <f t="shared" si="1"/>
        <v>20033</v>
      </c>
      <c r="H10" s="10">
        <f t="shared" si="1"/>
        <v>20315</v>
      </c>
      <c r="I10" s="10">
        <f t="shared" si="1"/>
        <v>18222</v>
      </c>
      <c r="J10" s="10">
        <f t="shared" si="1"/>
        <v>13792</v>
      </c>
      <c r="K10" s="10">
        <f t="shared" si="1"/>
        <v>10272</v>
      </c>
      <c r="L10" s="10">
        <f t="shared" si="1"/>
        <v>17894</v>
      </c>
      <c r="M10" s="10">
        <f t="shared" si="1"/>
        <v>17411</v>
      </c>
      <c r="N10" s="10">
        <f t="shared" si="1"/>
        <v>19148</v>
      </c>
      <c r="O10" s="10">
        <f t="shared" si="1"/>
        <v>16961</v>
      </c>
      <c r="P10" s="10">
        <f t="shared" si="1"/>
        <v>12140</v>
      </c>
      <c r="Q10" s="10">
        <f t="shared" si="1"/>
        <v>11743</v>
      </c>
      <c r="R10" s="10">
        <f t="shared" si="1"/>
        <v>197263</v>
      </c>
    </row>
    <row r="11" spans="1:19" ht="16.5" customHeight="1">
      <c r="B11" s="2" t="s">
        <v>0</v>
      </c>
      <c r="C11" s="2" t="s">
        <v>8</v>
      </c>
      <c r="F11" s="10">
        <f>SUM(F12:F25)</f>
        <v>19332</v>
      </c>
      <c r="G11" s="10">
        <f>SUM(G12:G25)</f>
        <v>20033</v>
      </c>
      <c r="H11" s="10">
        <f t="shared" ref="H11:R11" si="2">SUM(H12:H25)</f>
        <v>20315</v>
      </c>
      <c r="I11" s="10">
        <f t="shared" si="2"/>
        <v>18222</v>
      </c>
      <c r="J11" s="10">
        <f t="shared" si="2"/>
        <v>13792</v>
      </c>
      <c r="K11" s="10">
        <f t="shared" si="2"/>
        <v>10272</v>
      </c>
      <c r="L11" s="10">
        <f t="shared" si="2"/>
        <v>17894</v>
      </c>
      <c r="M11" s="10">
        <f t="shared" si="2"/>
        <v>17411</v>
      </c>
      <c r="N11" s="10">
        <f t="shared" si="2"/>
        <v>19148</v>
      </c>
      <c r="O11" s="10">
        <f t="shared" si="2"/>
        <v>16961</v>
      </c>
      <c r="P11" s="10">
        <f t="shared" si="2"/>
        <v>12140</v>
      </c>
      <c r="Q11" s="10">
        <f t="shared" si="2"/>
        <v>11743</v>
      </c>
      <c r="R11" s="10">
        <f t="shared" si="2"/>
        <v>197263</v>
      </c>
      <c r="S11" s="22"/>
    </row>
    <row r="12" spans="1:19">
      <c r="D12" s="2" t="s">
        <v>34</v>
      </c>
      <c r="F12" s="12">
        <v>3189</v>
      </c>
      <c r="G12" s="12">
        <v>2834</v>
      </c>
      <c r="H12" s="12">
        <v>1929</v>
      </c>
      <c r="I12" s="12">
        <v>2121</v>
      </c>
      <c r="J12" s="12">
        <v>1910</v>
      </c>
      <c r="K12" s="12">
        <v>3231</v>
      </c>
      <c r="L12" s="12">
        <v>3145</v>
      </c>
      <c r="M12" s="12">
        <v>4493</v>
      </c>
      <c r="N12" s="12">
        <v>1588</v>
      </c>
      <c r="O12" s="12">
        <v>2429</v>
      </c>
      <c r="P12" s="12">
        <v>1917</v>
      </c>
      <c r="Q12" s="12">
        <v>759</v>
      </c>
      <c r="R12" s="12">
        <f t="shared" ref="R12:R25" si="3">SUM(F12:Q12)</f>
        <v>29545</v>
      </c>
      <c r="S12" s="13"/>
    </row>
    <row r="13" spans="1:19">
      <c r="D13" s="2" t="s">
        <v>35</v>
      </c>
      <c r="F13" s="12">
        <v>24</v>
      </c>
      <c r="G13" s="12">
        <v>35</v>
      </c>
      <c r="H13" s="12">
        <v>0</v>
      </c>
      <c r="I13" s="12">
        <v>1</v>
      </c>
      <c r="J13" s="12">
        <v>6</v>
      </c>
      <c r="K13" s="12">
        <v>2</v>
      </c>
      <c r="L13" s="12">
        <v>0</v>
      </c>
      <c r="M13" s="12">
        <v>29</v>
      </c>
      <c r="N13" s="12">
        <v>0</v>
      </c>
      <c r="O13" s="12">
        <v>2</v>
      </c>
      <c r="P13" s="12">
        <v>6</v>
      </c>
      <c r="Q13" s="12">
        <v>3</v>
      </c>
      <c r="R13" s="12">
        <f t="shared" si="3"/>
        <v>108</v>
      </c>
      <c r="S13" s="11"/>
    </row>
    <row r="14" spans="1:19">
      <c r="D14" s="2" t="s">
        <v>36</v>
      </c>
      <c r="F14" s="12">
        <v>5</v>
      </c>
      <c r="G14" s="12">
        <v>4</v>
      </c>
      <c r="H14" s="12">
        <v>1</v>
      </c>
      <c r="I14" s="12">
        <v>9</v>
      </c>
      <c r="J14" s="12">
        <v>3</v>
      </c>
      <c r="K14" s="12">
        <v>6</v>
      </c>
      <c r="L14" s="12">
        <v>5</v>
      </c>
      <c r="M14" s="12">
        <v>2</v>
      </c>
      <c r="N14" s="12">
        <v>0</v>
      </c>
      <c r="O14" s="12">
        <v>9</v>
      </c>
      <c r="P14" s="12">
        <v>3</v>
      </c>
      <c r="Q14" s="12">
        <v>6</v>
      </c>
      <c r="R14" s="12">
        <f t="shared" si="3"/>
        <v>53</v>
      </c>
      <c r="S14" s="11"/>
    </row>
    <row r="15" spans="1:19">
      <c r="D15" s="2" t="s">
        <v>89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f>SUM(F15:Q15)</f>
        <v>0</v>
      </c>
      <c r="S15" s="11"/>
    </row>
    <row r="16" spans="1:19">
      <c r="D16" s="2" t="s">
        <v>68</v>
      </c>
      <c r="F16" s="12">
        <v>12581</v>
      </c>
      <c r="G16" s="12">
        <v>16348</v>
      </c>
      <c r="H16" s="12">
        <v>13719</v>
      </c>
      <c r="I16" s="12">
        <v>12771</v>
      </c>
      <c r="J16" s="12">
        <v>11146</v>
      </c>
      <c r="K16" s="12">
        <v>3857</v>
      </c>
      <c r="L16" s="12">
        <v>11632</v>
      </c>
      <c r="M16" s="12">
        <v>11665</v>
      </c>
      <c r="N16" s="12">
        <v>13415</v>
      </c>
      <c r="O16" s="12">
        <v>12118</v>
      </c>
      <c r="P16" s="12">
        <v>9477</v>
      </c>
      <c r="Q16" s="12">
        <v>7822</v>
      </c>
      <c r="R16" s="12">
        <f t="shared" si="3"/>
        <v>136551</v>
      </c>
    </row>
    <row r="17" spans="2:18">
      <c r="D17" s="2" t="s">
        <v>69</v>
      </c>
      <c r="F17" s="12">
        <v>0</v>
      </c>
      <c r="G17" s="12">
        <v>549</v>
      </c>
      <c r="H17" s="12">
        <v>0</v>
      </c>
      <c r="I17" s="12">
        <v>64</v>
      </c>
      <c r="J17" s="12">
        <v>0</v>
      </c>
      <c r="K17" s="12">
        <v>0</v>
      </c>
      <c r="L17" s="12">
        <v>118</v>
      </c>
      <c r="M17" s="12">
        <v>390</v>
      </c>
      <c r="N17" s="12">
        <v>55</v>
      </c>
      <c r="O17" s="12">
        <v>72</v>
      </c>
      <c r="P17" s="12">
        <v>0</v>
      </c>
      <c r="Q17" s="12">
        <v>0</v>
      </c>
      <c r="R17" s="12">
        <f t="shared" si="3"/>
        <v>1248</v>
      </c>
    </row>
    <row r="18" spans="2:18">
      <c r="D18" s="2" t="s">
        <v>77</v>
      </c>
      <c r="F18" s="12">
        <v>62</v>
      </c>
      <c r="G18" s="12">
        <v>0</v>
      </c>
      <c r="H18" s="12">
        <v>995</v>
      </c>
      <c r="I18" s="12">
        <v>316</v>
      </c>
      <c r="J18" s="12">
        <v>672</v>
      </c>
      <c r="K18" s="12">
        <v>0</v>
      </c>
      <c r="L18" s="12">
        <v>0</v>
      </c>
      <c r="M18" s="12">
        <v>0</v>
      </c>
      <c r="N18" s="12">
        <v>995</v>
      </c>
      <c r="O18" s="12">
        <v>213</v>
      </c>
      <c r="P18" s="12">
        <v>672</v>
      </c>
      <c r="Q18" s="12">
        <v>0</v>
      </c>
      <c r="R18" s="12">
        <f t="shared" si="3"/>
        <v>3925</v>
      </c>
    </row>
    <row r="19" spans="2:18">
      <c r="D19" s="2" t="s">
        <v>67</v>
      </c>
      <c r="F19" s="12">
        <v>3032</v>
      </c>
      <c r="G19" s="12">
        <v>0</v>
      </c>
      <c r="H19" s="12">
        <v>3117</v>
      </c>
      <c r="I19" s="12">
        <v>2881</v>
      </c>
      <c r="J19" s="12">
        <v>0</v>
      </c>
      <c r="K19" s="12">
        <v>3117</v>
      </c>
      <c r="L19" s="12">
        <v>2881</v>
      </c>
      <c r="M19" s="12">
        <v>204</v>
      </c>
      <c r="N19" s="12">
        <v>3095</v>
      </c>
      <c r="O19" s="12">
        <v>1990</v>
      </c>
      <c r="P19" s="12">
        <v>0</v>
      </c>
      <c r="Q19" s="12">
        <v>3095</v>
      </c>
      <c r="R19" s="12">
        <f t="shared" si="3"/>
        <v>23412</v>
      </c>
    </row>
    <row r="20" spans="2:18" hidden="1">
      <c r="D20" s="2" t="s">
        <v>41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f t="shared" si="3"/>
        <v>0</v>
      </c>
    </row>
    <row r="21" spans="2:18">
      <c r="D21" s="2" t="s">
        <v>70</v>
      </c>
      <c r="F21" s="12">
        <v>181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f t="shared" si="3"/>
        <v>181</v>
      </c>
    </row>
    <row r="22" spans="2:18">
      <c r="D22" s="2" t="s">
        <v>90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f t="shared" si="3"/>
        <v>0</v>
      </c>
    </row>
    <row r="23" spans="2:18" hidden="1">
      <c r="D23" s="2" t="s">
        <v>37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f t="shared" si="3"/>
        <v>0</v>
      </c>
    </row>
    <row r="24" spans="2:18">
      <c r="D24" s="2" t="s">
        <v>91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f t="shared" si="3"/>
        <v>0</v>
      </c>
    </row>
    <row r="25" spans="2:18">
      <c r="D25" s="2" t="s">
        <v>38</v>
      </c>
      <c r="F25" s="12">
        <v>258</v>
      </c>
      <c r="G25" s="12">
        <v>263</v>
      </c>
      <c r="H25" s="12">
        <v>554</v>
      </c>
      <c r="I25" s="12">
        <v>59</v>
      </c>
      <c r="J25" s="12">
        <v>55</v>
      </c>
      <c r="K25" s="12">
        <v>59</v>
      </c>
      <c r="L25" s="12">
        <v>113</v>
      </c>
      <c r="M25" s="12">
        <v>628</v>
      </c>
      <c r="N25" s="12">
        <v>0</v>
      </c>
      <c r="O25" s="12">
        <v>128</v>
      </c>
      <c r="P25" s="12">
        <v>65</v>
      </c>
      <c r="Q25" s="12">
        <v>58</v>
      </c>
      <c r="R25" s="12">
        <f t="shared" si="3"/>
        <v>2240</v>
      </c>
    </row>
    <row r="26" spans="2:18" hidden="1">
      <c r="C26" s="2" t="s">
        <v>9</v>
      </c>
      <c r="F26" s="10">
        <f>SUM(F27:F30)</f>
        <v>0</v>
      </c>
      <c r="G26" s="10">
        <f>SUM(G27:G30)</f>
        <v>0</v>
      </c>
      <c r="H26" s="10">
        <f t="shared" ref="H26:R26" si="4">SUM(H27:H30)</f>
        <v>0</v>
      </c>
      <c r="I26" s="10">
        <f t="shared" si="4"/>
        <v>0</v>
      </c>
      <c r="J26" s="10">
        <f t="shared" si="4"/>
        <v>0</v>
      </c>
      <c r="K26" s="10">
        <f t="shared" si="4"/>
        <v>0</v>
      </c>
      <c r="L26" s="10">
        <f t="shared" si="4"/>
        <v>0</v>
      </c>
      <c r="M26" s="10">
        <f t="shared" si="4"/>
        <v>0</v>
      </c>
      <c r="N26" s="10">
        <f t="shared" si="4"/>
        <v>0</v>
      </c>
      <c r="O26" s="10">
        <f t="shared" si="4"/>
        <v>0</v>
      </c>
      <c r="P26" s="10">
        <f t="shared" si="4"/>
        <v>0</v>
      </c>
      <c r="Q26" s="10">
        <f t="shared" si="4"/>
        <v>0</v>
      </c>
      <c r="R26" s="10">
        <f t="shared" si="4"/>
        <v>0</v>
      </c>
    </row>
    <row r="27" spans="2:18" hidden="1">
      <c r="D27" s="2" t="s">
        <v>10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f>SUM(F27:Q27)</f>
        <v>0</v>
      </c>
    </row>
    <row r="28" spans="2:18" hidden="1">
      <c r="D28" s="2" t="s">
        <v>11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f>SUM(F28:Q28)</f>
        <v>0</v>
      </c>
    </row>
    <row r="29" spans="2:18" hidden="1">
      <c r="D29" s="2" t="s">
        <v>16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f>SUM(F29:Q29)</f>
        <v>0</v>
      </c>
    </row>
    <row r="30" spans="2:18" hidden="1">
      <c r="D30" s="2" t="s">
        <v>15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f>SUM(F30:Q30)</f>
        <v>0</v>
      </c>
    </row>
    <row r="31" spans="2:18"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2:18">
      <c r="B32" s="2" t="s">
        <v>12</v>
      </c>
      <c r="F32" s="10">
        <f>+F33+F34</f>
        <v>12562</v>
      </c>
      <c r="G32" s="10">
        <f>+G33+G34</f>
        <v>16772</v>
      </c>
      <c r="H32" s="10">
        <f t="shared" ref="H32:R32" si="5">+H33+H34</f>
        <v>14808</v>
      </c>
      <c r="I32" s="10">
        <f t="shared" si="5"/>
        <v>6458</v>
      </c>
      <c r="J32" s="10">
        <f t="shared" si="5"/>
        <v>1951</v>
      </c>
      <c r="K32" s="10">
        <f t="shared" si="5"/>
        <v>2045</v>
      </c>
      <c r="L32" s="10">
        <f t="shared" si="5"/>
        <v>16282</v>
      </c>
      <c r="M32" s="10">
        <f t="shared" si="5"/>
        <v>13259</v>
      </c>
      <c r="N32" s="10">
        <f t="shared" si="5"/>
        <v>13894</v>
      </c>
      <c r="O32" s="10">
        <f t="shared" si="5"/>
        <v>6368</v>
      </c>
      <c r="P32" s="10">
        <f t="shared" si="5"/>
        <v>2964</v>
      </c>
      <c r="Q32" s="10">
        <f t="shared" si="5"/>
        <v>5482</v>
      </c>
      <c r="R32" s="10">
        <f t="shared" si="5"/>
        <v>112845</v>
      </c>
    </row>
    <row r="33" spans="1:19">
      <c r="C33" s="2" t="s">
        <v>8</v>
      </c>
      <c r="F33" s="12">
        <v>12448</v>
      </c>
      <c r="G33" s="12">
        <v>16772</v>
      </c>
      <c r="H33" s="12">
        <v>14808</v>
      </c>
      <c r="I33" s="12">
        <v>6434</v>
      </c>
      <c r="J33" s="12">
        <v>1857</v>
      </c>
      <c r="K33" s="12">
        <v>2044</v>
      </c>
      <c r="L33" s="12">
        <v>16193</v>
      </c>
      <c r="M33" s="12">
        <v>13258</v>
      </c>
      <c r="N33" s="12">
        <v>13894</v>
      </c>
      <c r="O33" s="12">
        <v>6344</v>
      </c>
      <c r="P33" s="12">
        <v>2875</v>
      </c>
      <c r="Q33" s="12">
        <v>5482</v>
      </c>
      <c r="R33" s="12">
        <f t="shared" ref="R33:R42" si="6">SUM(F33:Q33)</f>
        <v>112409</v>
      </c>
      <c r="S33" s="2" t="s">
        <v>0</v>
      </c>
    </row>
    <row r="34" spans="1:19">
      <c r="C34" s="2" t="s">
        <v>9</v>
      </c>
      <c r="F34" s="10">
        <f>SUM(F35:F42)</f>
        <v>114</v>
      </c>
      <c r="G34" s="10">
        <f>SUM(G35:G42)</f>
        <v>0</v>
      </c>
      <c r="H34" s="10">
        <f t="shared" ref="H34:Q34" si="7">SUM(H35:H42)</f>
        <v>0</v>
      </c>
      <c r="I34" s="10">
        <f t="shared" si="7"/>
        <v>24</v>
      </c>
      <c r="J34" s="10">
        <f t="shared" si="7"/>
        <v>94</v>
      </c>
      <c r="K34" s="10">
        <f t="shared" si="7"/>
        <v>1</v>
      </c>
      <c r="L34" s="10">
        <f t="shared" si="7"/>
        <v>89</v>
      </c>
      <c r="M34" s="10">
        <f t="shared" si="7"/>
        <v>1</v>
      </c>
      <c r="N34" s="10">
        <f t="shared" si="7"/>
        <v>0</v>
      </c>
      <c r="O34" s="10">
        <f t="shared" si="7"/>
        <v>24</v>
      </c>
      <c r="P34" s="10">
        <f t="shared" si="7"/>
        <v>89</v>
      </c>
      <c r="Q34" s="10">
        <f t="shared" si="7"/>
        <v>0</v>
      </c>
      <c r="R34" s="10">
        <f t="shared" si="6"/>
        <v>436</v>
      </c>
    </row>
    <row r="35" spans="1:19">
      <c r="E35" s="2" t="s">
        <v>10</v>
      </c>
      <c r="F35" s="12">
        <v>69</v>
      </c>
      <c r="G35" s="12">
        <v>0</v>
      </c>
      <c r="H35" s="12">
        <v>0</v>
      </c>
      <c r="I35" s="12">
        <v>4</v>
      </c>
      <c r="J35" s="12">
        <v>35</v>
      </c>
      <c r="K35" s="12">
        <v>0</v>
      </c>
      <c r="L35" s="12">
        <v>52</v>
      </c>
      <c r="M35" s="12">
        <v>0</v>
      </c>
      <c r="N35" s="12">
        <v>0</v>
      </c>
      <c r="O35" s="12">
        <v>4</v>
      </c>
      <c r="P35" s="12">
        <v>33</v>
      </c>
      <c r="Q35" s="12">
        <v>0</v>
      </c>
      <c r="R35" s="12">
        <f t="shared" si="6"/>
        <v>197</v>
      </c>
    </row>
    <row r="36" spans="1:19">
      <c r="E36" s="2" t="s">
        <v>11</v>
      </c>
      <c r="F36" s="12">
        <v>6</v>
      </c>
      <c r="G36" s="12">
        <v>0</v>
      </c>
      <c r="H36" s="12">
        <v>0</v>
      </c>
      <c r="I36" s="12">
        <v>8</v>
      </c>
      <c r="J36" s="12">
        <v>14</v>
      </c>
      <c r="K36" s="12">
        <v>0</v>
      </c>
      <c r="L36" s="12">
        <v>5</v>
      </c>
      <c r="M36" s="12">
        <v>0</v>
      </c>
      <c r="N36" s="12">
        <v>0</v>
      </c>
      <c r="O36" s="12">
        <v>8</v>
      </c>
      <c r="P36" s="12">
        <v>18</v>
      </c>
      <c r="Q36" s="12">
        <v>0</v>
      </c>
      <c r="R36" s="12">
        <f t="shared" si="6"/>
        <v>59</v>
      </c>
    </row>
    <row r="37" spans="1:19">
      <c r="E37" s="2" t="s">
        <v>83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f t="shared" si="6"/>
        <v>0</v>
      </c>
    </row>
    <row r="38" spans="1:19">
      <c r="E38" s="2" t="s">
        <v>15</v>
      </c>
      <c r="F38" s="12">
        <v>36</v>
      </c>
      <c r="G38" s="12">
        <v>0</v>
      </c>
      <c r="H38" s="12">
        <v>0</v>
      </c>
      <c r="I38" s="12">
        <v>9</v>
      </c>
      <c r="J38" s="12">
        <v>19</v>
      </c>
      <c r="K38" s="12">
        <v>0</v>
      </c>
      <c r="L38" s="12">
        <v>29</v>
      </c>
      <c r="M38" s="12">
        <v>0</v>
      </c>
      <c r="N38" s="12">
        <v>0</v>
      </c>
      <c r="O38" s="12">
        <v>9</v>
      </c>
      <c r="P38" s="12">
        <v>0</v>
      </c>
      <c r="Q38" s="12">
        <v>0</v>
      </c>
      <c r="R38" s="12">
        <f t="shared" si="6"/>
        <v>102</v>
      </c>
    </row>
    <row r="39" spans="1:19">
      <c r="E39" s="2" t="s">
        <v>16</v>
      </c>
      <c r="F39" s="12">
        <v>2</v>
      </c>
      <c r="G39" s="12">
        <v>0</v>
      </c>
      <c r="H39" s="12">
        <v>0</v>
      </c>
      <c r="I39" s="12">
        <v>0</v>
      </c>
      <c r="J39" s="12">
        <v>0</v>
      </c>
      <c r="K39" s="12">
        <v>1</v>
      </c>
      <c r="L39" s="12">
        <v>2</v>
      </c>
      <c r="M39" s="12">
        <v>1</v>
      </c>
      <c r="N39" s="12">
        <v>0</v>
      </c>
      <c r="O39" s="12">
        <v>0</v>
      </c>
      <c r="P39" s="12">
        <v>18</v>
      </c>
      <c r="Q39" s="12">
        <v>0</v>
      </c>
      <c r="R39" s="12">
        <f t="shared" si="6"/>
        <v>24</v>
      </c>
    </row>
    <row r="40" spans="1:19">
      <c r="E40" s="2" t="s">
        <v>55</v>
      </c>
      <c r="F40" s="12">
        <v>0</v>
      </c>
      <c r="G40" s="12">
        <v>0</v>
      </c>
      <c r="H40" s="12">
        <v>0</v>
      </c>
      <c r="I40" s="12">
        <v>0</v>
      </c>
      <c r="J40" s="12">
        <v>5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f t="shared" si="6"/>
        <v>5</v>
      </c>
    </row>
    <row r="41" spans="1:19">
      <c r="E41" s="2" t="s">
        <v>13</v>
      </c>
      <c r="F41" s="12">
        <v>0</v>
      </c>
      <c r="G41" s="12">
        <v>0</v>
      </c>
      <c r="H41" s="12">
        <v>0</v>
      </c>
      <c r="I41" s="12">
        <v>0</v>
      </c>
      <c r="J41" s="12">
        <v>14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13</v>
      </c>
      <c r="Q41" s="12">
        <v>0</v>
      </c>
      <c r="R41" s="12">
        <f t="shared" si="6"/>
        <v>27</v>
      </c>
    </row>
    <row r="42" spans="1:19">
      <c r="E42" s="2" t="s">
        <v>80</v>
      </c>
      <c r="F42" s="12">
        <v>1</v>
      </c>
      <c r="G42" s="12">
        <v>0</v>
      </c>
      <c r="H42" s="12">
        <v>0</v>
      </c>
      <c r="I42" s="12">
        <v>3</v>
      </c>
      <c r="J42" s="12">
        <v>7</v>
      </c>
      <c r="K42" s="12">
        <v>0</v>
      </c>
      <c r="L42" s="12">
        <v>1</v>
      </c>
      <c r="M42" s="12">
        <v>0</v>
      </c>
      <c r="N42" s="12">
        <v>0</v>
      </c>
      <c r="O42" s="12">
        <v>3</v>
      </c>
      <c r="P42" s="12">
        <v>7</v>
      </c>
      <c r="Q42" s="12">
        <v>0</v>
      </c>
      <c r="R42" s="12">
        <f t="shared" si="6"/>
        <v>22</v>
      </c>
    </row>
    <row r="43" spans="1:19"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9" s="8" customFormat="1">
      <c r="A44" s="8" t="s">
        <v>17</v>
      </c>
      <c r="F44" s="9">
        <f>+F46+F54</f>
        <v>29053</v>
      </c>
      <c r="G44" s="9">
        <f>+G46+G54</f>
        <v>85242</v>
      </c>
      <c r="H44" s="9">
        <f t="shared" ref="H44:Q44" si="8">+H46+H54</f>
        <v>61247</v>
      </c>
      <c r="I44" s="9">
        <f t="shared" si="8"/>
        <v>22191</v>
      </c>
      <c r="J44" s="9">
        <f t="shared" si="8"/>
        <v>18580</v>
      </c>
      <c r="K44" s="9">
        <f t="shared" si="8"/>
        <v>18827</v>
      </c>
      <c r="L44" s="9">
        <f t="shared" si="8"/>
        <v>45000</v>
      </c>
      <c r="M44" s="9">
        <f t="shared" si="8"/>
        <v>24904</v>
      </c>
      <c r="N44" s="9">
        <f t="shared" si="8"/>
        <v>81498</v>
      </c>
      <c r="O44" s="9">
        <f t="shared" si="8"/>
        <v>19675</v>
      </c>
      <c r="P44" s="9">
        <f t="shared" si="8"/>
        <v>85381</v>
      </c>
      <c r="Q44" s="9">
        <f t="shared" si="8"/>
        <v>52668</v>
      </c>
      <c r="R44" s="9">
        <f>SUM(F44:Q44)</f>
        <v>544266</v>
      </c>
    </row>
    <row r="45" spans="1:19"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9">
      <c r="B46" s="2" t="s">
        <v>7</v>
      </c>
      <c r="F46" s="10">
        <f>+F47+F48</f>
        <v>22357</v>
      </c>
      <c r="G46" s="10">
        <f>+G47+G48</f>
        <v>78004</v>
      </c>
      <c r="H46" s="10">
        <f t="shared" ref="H46:R46" si="9">+H47+H48</f>
        <v>57053</v>
      </c>
      <c r="I46" s="10">
        <f t="shared" si="9"/>
        <v>20469</v>
      </c>
      <c r="J46" s="10">
        <f t="shared" si="9"/>
        <v>12917</v>
      </c>
      <c r="K46" s="10">
        <f t="shared" si="9"/>
        <v>13243</v>
      </c>
      <c r="L46" s="10">
        <f t="shared" si="9"/>
        <v>39120</v>
      </c>
      <c r="M46" s="10">
        <f t="shared" si="9"/>
        <v>18334</v>
      </c>
      <c r="N46" s="10">
        <f t="shared" si="9"/>
        <v>77488</v>
      </c>
      <c r="O46" s="10">
        <f t="shared" si="9"/>
        <v>17360</v>
      </c>
      <c r="P46" s="10">
        <f t="shared" si="9"/>
        <v>14102</v>
      </c>
      <c r="Q46" s="10">
        <f t="shared" si="9"/>
        <v>10492</v>
      </c>
      <c r="R46" s="10">
        <f t="shared" si="9"/>
        <v>380939</v>
      </c>
    </row>
    <row r="47" spans="1:19">
      <c r="B47" s="2" t="s">
        <v>0</v>
      </c>
      <c r="C47" s="2" t="s">
        <v>8</v>
      </c>
      <c r="F47" s="12">
        <v>22325</v>
      </c>
      <c r="G47" s="12">
        <v>78004</v>
      </c>
      <c r="H47" s="12">
        <v>57053</v>
      </c>
      <c r="I47" s="12">
        <v>20469</v>
      </c>
      <c r="J47" s="12">
        <v>12917</v>
      </c>
      <c r="K47" s="12">
        <v>13243</v>
      </c>
      <c r="L47" s="12">
        <v>39120</v>
      </c>
      <c r="M47" s="12">
        <v>18334</v>
      </c>
      <c r="N47" s="12">
        <v>77488</v>
      </c>
      <c r="O47" s="12">
        <v>17360</v>
      </c>
      <c r="P47" s="12">
        <v>14102</v>
      </c>
      <c r="Q47" s="12">
        <v>10492</v>
      </c>
      <c r="R47" s="12">
        <f t="shared" ref="R47:R52" si="10">SUM(F47:Q47)</f>
        <v>380907</v>
      </c>
    </row>
    <row r="48" spans="1:19">
      <c r="C48" s="2" t="s">
        <v>9</v>
      </c>
      <c r="F48" s="10">
        <f>SUM(F49:F52)</f>
        <v>32</v>
      </c>
      <c r="G48" s="10">
        <f>SUM(G49:G52)</f>
        <v>0</v>
      </c>
      <c r="H48" s="10">
        <f t="shared" ref="H48:Q48" si="11">SUM(H49:H52)</f>
        <v>0</v>
      </c>
      <c r="I48" s="10">
        <f t="shared" si="11"/>
        <v>0</v>
      </c>
      <c r="J48" s="10">
        <f t="shared" si="11"/>
        <v>0</v>
      </c>
      <c r="K48" s="10">
        <f t="shared" si="11"/>
        <v>0</v>
      </c>
      <c r="L48" s="10">
        <f t="shared" si="11"/>
        <v>0</v>
      </c>
      <c r="M48" s="10">
        <f t="shared" si="11"/>
        <v>0</v>
      </c>
      <c r="N48" s="10">
        <f t="shared" si="11"/>
        <v>0</v>
      </c>
      <c r="O48" s="10">
        <f t="shared" si="11"/>
        <v>0</v>
      </c>
      <c r="P48" s="10">
        <f t="shared" si="11"/>
        <v>0</v>
      </c>
      <c r="Q48" s="10">
        <f t="shared" si="11"/>
        <v>0</v>
      </c>
      <c r="R48" s="10">
        <f t="shared" si="10"/>
        <v>32</v>
      </c>
    </row>
    <row r="49" spans="2:18" hidden="1">
      <c r="E49" s="2" t="s">
        <v>10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f t="shared" si="10"/>
        <v>0</v>
      </c>
    </row>
    <row r="50" spans="2:18" hidden="1">
      <c r="E50" s="2" t="s">
        <v>11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f t="shared" si="10"/>
        <v>0</v>
      </c>
    </row>
    <row r="51" spans="2:18">
      <c r="E51" s="2" t="s">
        <v>16</v>
      </c>
      <c r="F51" s="12">
        <v>32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f t="shared" si="10"/>
        <v>32</v>
      </c>
    </row>
    <row r="52" spans="2:18" hidden="1">
      <c r="E52" s="2" t="s">
        <v>39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f t="shared" si="10"/>
        <v>0</v>
      </c>
    </row>
    <row r="53" spans="2:18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2:18">
      <c r="B54" s="2" t="s">
        <v>12</v>
      </c>
      <c r="F54" s="10">
        <f>+F55+F57+F56</f>
        <v>6696</v>
      </c>
      <c r="G54" s="10">
        <f t="shared" ref="G54:P54" si="12">+G55+G57+G56</f>
        <v>7238</v>
      </c>
      <c r="H54" s="10">
        <f t="shared" si="12"/>
        <v>4194</v>
      </c>
      <c r="I54" s="10">
        <f t="shared" si="12"/>
        <v>1722</v>
      </c>
      <c r="J54" s="10">
        <f t="shared" si="12"/>
        <v>5663</v>
      </c>
      <c r="K54" s="10">
        <f t="shared" si="12"/>
        <v>5584</v>
      </c>
      <c r="L54" s="10">
        <f t="shared" si="12"/>
        <v>5880</v>
      </c>
      <c r="M54" s="10">
        <f t="shared" si="12"/>
        <v>6570</v>
      </c>
      <c r="N54" s="10">
        <f t="shared" si="12"/>
        <v>4010</v>
      </c>
      <c r="O54" s="10">
        <f t="shared" si="12"/>
        <v>2315</v>
      </c>
      <c r="P54" s="10">
        <f t="shared" si="12"/>
        <v>71279</v>
      </c>
      <c r="Q54" s="10">
        <f>+Q55+Q57+Q56</f>
        <v>42176</v>
      </c>
      <c r="R54" s="10">
        <f>+R55+R57+R56</f>
        <v>163327</v>
      </c>
    </row>
    <row r="55" spans="2:18">
      <c r="C55" s="2" t="s">
        <v>8</v>
      </c>
      <c r="F55" s="12">
        <v>4359</v>
      </c>
      <c r="G55" s="12">
        <v>7238</v>
      </c>
      <c r="H55" s="12">
        <v>4194</v>
      </c>
      <c r="I55" s="12">
        <v>1722</v>
      </c>
      <c r="J55" s="12">
        <v>5237</v>
      </c>
      <c r="K55" s="12">
        <v>5584</v>
      </c>
      <c r="L55" s="12">
        <v>3558</v>
      </c>
      <c r="M55" s="12">
        <v>6569</v>
      </c>
      <c r="N55" s="12">
        <v>4010</v>
      </c>
      <c r="O55" s="12">
        <v>2315</v>
      </c>
      <c r="P55" s="12">
        <v>17388</v>
      </c>
      <c r="Q55" s="12">
        <v>42149</v>
      </c>
      <c r="R55" s="12">
        <f t="shared" ref="R55:R66" si="13">SUM(F55:Q55)</f>
        <v>104323</v>
      </c>
    </row>
    <row r="56" spans="2:18">
      <c r="C56" s="2" t="s">
        <v>92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51068</v>
      </c>
      <c r="Q56" s="12">
        <v>0</v>
      </c>
      <c r="R56" s="12">
        <f>SUM(F56:Q56)</f>
        <v>51068</v>
      </c>
    </row>
    <row r="57" spans="2:18">
      <c r="C57" s="2" t="s">
        <v>9</v>
      </c>
      <c r="F57" s="10">
        <f>SUM(F58:F66)</f>
        <v>2337</v>
      </c>
      <c r="G57" s="10">
        <f>SUM(G58:G66)</f>
        <v>0</v>
      </c>
      <c r="H57" s="10">
        <f t="shared" ref="H57:Q57" si="14">SUM(H58:H66)</f>
        <v>0</v>
      </c>
      <c r="I57" s="10">
        <f t="shared" si="14"/>
        <v>0</v>
      </c>
      <c r="J57" s="10">
        <f t="shared" si="14"/>
        <v>426</v>
      </c>
      <c r="K57" s="10">
        <f t="shared" si="14"/>
        <v>0</v>
      </c>
      <c r="L57" s="10">
        <f t="shared" si="14"/>
        <v>2322</v>
      </c>
      <c r="M57" s="10">
        <f t="shared" si="14"/>
        <v>1</v>
      </c>
      <c r="N57" s="10">
        <f t="shared" si="14"/>
        <v>0</v>
      </c>
      <c r="O57" s="10">
        <f t="shared" si="14"/>
        <v>0</v>
      </c>
      <c r="P57" s="10">
        <f t="shared" si="14"/>
        <v>2823</v>
      </c>
      <c r="Q57" s="10">
        <f t="shared" si="14"/>
        <v>27</v>
      </c>
      <c r="R57" s="10">
        <f t="shared" si="13"/>
        <v>7936</v>
      </c>
    </row>
    <row r="58" spans="2:18">
      <c r="E58" s="2" t="s">
        <v>10</v>
      </c>
      <c r="F58" s="12">
        <v>1246</v>
      </c>
      <c r="G58" s="12">
        <v>0</v>
      </c>
      <c r="H58" s="12">
        <v>0</v>
      </c>
      <c r="I58" s="12">
        <v>0</v>
      </c>
      <c r="J58" s="12">
        <v>161</v>
      </c>
      <c r="K58" s="12">
        <v>0</v>
      </c>
      <c r="L58" s="12">
        <v>1248</v>
      </c>
      <c r="M58" s="12">
        <v>0</v>
      </c>
      <c r="N58" s="12">
        <v>0</v>
      </c>
      <c r="O58" s="12">
        <v>0</v>
      </c>
      <c r="P58" s="12">
        <v>1064</v>
      </c>
      <c r="Q58" s="12">
        <v>0</v>
      </c>
      <c r="R58" s="12">
        <f t="shared" si="13"/>
        <v>3719</v>
      </c>
    </row>
    <row r="59" spans="2:18">
      <c r="E59" s="2" t="s">
        <v>11</v>
      </c>
      <c r="F59" s="12">
        <v>192</v>
      </c>
      <c r="G59" s="12">
        <v>0</v>
      </c>
      <c r="H59" s="12">
        <v>0</v>
      </c>
      <c r="I59" s="12">
        <v>0</v>
      </c>
      <c r="J59" s="12">
        <v>63</v>
      </c>
      <c r="K59" s="12">
        <v>0</v>
      </c>
      <c r="L59" s="12">
        <v>190</v>
      </c>
      <c r="M59" s="12">
        <v>0</v>
      </c>
      <c r="N59" s="12">
        <v>0</v>
      </c>
      <c r="O59" s="12">
        <v>0</v>
      </c>
      <c r="P59" s="12">
        <v>557</v>
      </c>
      <c r="Q59" s="12">
        <v>0</v>
      </c>
      <c r="R59" s="12">
        <f t="shared" si="13"/>
        <v>1002</v>
      </c>
    </row>
    <row r="60" spans="2:18">
      <c r="E60" s="2" t="s">
        <v>13</v>
      </c>
      <c r="F60" s="12">
        <v>5</v>
      </c>
      <c r="G60" s="12">
        <v>0</v>
      </c>
      <c r="H60" s="12">
        <v>0</v>
      </c>
      <c r="I60" s="12">
        <v>0</v>
      </c>
      <c r="J60" s="12">
        <v>62</v>
      </c>
      <c r="K60" s="12">
        <v>0</v>
      </c>
      <c r="L60" s="12">
        <v>6</v>
      </c>
      <c r="M60" s="12">
        <v>0</v>
      </c>
      <c r="N60" s="12">
        <v>0</v>
      </c>
      <c r="O60" s="12">
        <v>0</v>
      </c>
      <c r="P60" s="12">
        <v>413</v>
      </c>
      <c r="Q60" s="12">
        <v>0</v>
      </c>
      <c r="R60" s="12">
        <f t="shared" si="13"/>
        <v>486</v>
      </c>
    </row>
    <row r="61" spans="2:18">
      <c r="E61" s="2" t="s">
        <v>88</v>
      </c>
      <c r="F61" s="12">
        <v>1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f>SUM(F61:Q61)</f>
        <v>1</v>
      </c>
    </row>
    <row r="62" spans="2:18">
      <c r="E62" s="2" t="s">
        <v>15</v>
      </c>
      <c r="F62" s="12">
        <v>842</v>
      </c>
      <c r="G62" s="12">
        <v>0</v>
      </c>
      <c r="H62" s="12">
        <v>0</v>
      </c>
      <c r="I62" s="12">
        <v>0</v>
      </c>
      <c r="J62" s="12">
        <v>85</v>
      </c>
      <c r="K62" s="12">
        <v>0</v>
      </c>
      <c r="L62" s="12">
        <v>834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f t="shared" si="13"/>
        <v>1761</v>
      </c>
    </row>
    <row r="63" spans="2:18">
      <c r="E63" s="2" t="s">
        <v>16</v>
      </c>
      <c r="F63" s="12">
        <v>29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23</v>
      </c>
      <c r="M63" s="12">
        <v>1</v>
      </c>
      <c r="N63" s="12">
        <v>0</v>
      </c>
      <c r="O63" s="12">
        <v>0</v>
      </c>
      <c r="P63" s="12">
        <v>562</v>
      </c>
      <c r="Q63" s="12">
        <v>27</v>
      </c>
      <c r="R63" s="12">
        <f t="shared" si="13"/>
        <v>642</v>
      </c>
    </row>
    <row r="64" spans="2:18">
      <c r="E64" s="2" t="s">
        <v>55</v>
      </c>
      <c r="F64" s="12">
        <v>0</v>
      </c>
      <c r="G64" s="12">
        <v>0</v>
      </c>
      <c r="H64" s="12">
        <v>0</v>
      </c>
      <c r="I64" s="12">
        <v>0</v>
      </c>
      <c r="J64" s="12">
        <v>21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f t="shared" si="13"/>
        <v>21</v>
      </c>
    </row>
    <row r="65" spans="1:34">
      <c r="E65" s="2" t="s">
        <v>80</v>
      </c>
      <c r="F65" s="12">
        <v>21</v>
      </c>
      <c r="G65" s="12">
        <v>0</v>
      </c>
      <c r="H65" s="12">
        <v>0</v>
      </c>
      <c r="I65" s="12">
        <v>0</v>
      </c>
      <c r="J65" s="12">
        <v>34</v>
      </c>
      <c r="K65" s="12">
        <v>0</v>
      </c>
      <c r="L65" s="12">
        <v>21</v>
      </c>
      <c r="M65" s="12">
        <v>0</v>
      </c>
      <c r="N65" s="12">
        <v>0</v>
      </c>
      <c r="O65" s="12">
        <v>0</v>
      </c>
      <c r="P65" s="12">
        <v>227</v>
      </c>
      <c r="Q65" s="12">
        <v>0</v>
      </c>
      <c r="R65" s="12">
        <f t="shared" si="13"/>
        <v>303</v>
      </c>
    </row>
    <row r="66" spans="1:34">
      <c r="E66" s="2" t="s">
        <v>82</v>
      </c>
      <c r="F66" s="12">
        <v>1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f t="shared" si="13"/>
        <v>1</v>
      </c>
    </row>
    <row r="67" spans="1:34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34" s="8" customFormat="1">
      <c r="E68" s="14" t="s">
        <v>18</v>
      </c>
      <c r="F68" s="15">
        <f t="shared" ref="F68:R68" si="15">+F8+F44</f>
        <v>60947</v>
      </c>
      <c r="G68" s="15">
        <f t="shared" si="15"/>
        <v>122047</v>
      </c>
      <c r="H68" s="15">
        <f t="shared" si="15"/>
        <v>96370</v>
      </c>
      <c r="I68" s="15">
        <f t="shared" si="15"/>
        <v>46871</v>
      </c>
      <c r="J68" s="15">
        <f t="shared" si="15"/>
        <v>34323</v>
      </c>
      <c r="K68" s="15">
        <f t="shared" si="15"/>
        <v>31144</v>
      </c>
      <c r="L68" s="15">
        <f t="shared" si="15"/>
        <v>79176</v>
      </c>
      <c r="M68" s="15">
        <f t="shared" si="15"/>
        <v>55574</v>
      </c>
      <c r="N68" s="15">
        <f t="shared" si="15"/>
        <v>114540</v>
      </c>
      <c r="O68" s="15">
        <f t="shared" si="15"/>
        <v>43004</v>
      </c>
      <c r="P68" s="15">
        <f t="shared" si="15"/>
        <v>100485</v>
      </c>
      <c r="Q68" s="15">
        <f t="shared" si="15"/>
        <v>69893</v>
      </c>
      <c r="R68" s="15">
        <f t="shared" si="15"/>
        <v>854374</v>
      </c>
      <c r="S68" s="14" t="s">
        <v>0</v>
      </c>
      <c r="T68" s="14" t="s">
        <v>0</v>
      </c>
      <c r="U68" s="14" t="s">
        <v>0</v>
      </c>
      <c r="V68" s="14" t="s">
        <v>0</v>
      </c>
      <c r="W68" s="14" t="s">
        <v>0</v>
      </c>
      <c r="X68" s="14" t="s">
        <v>0</v>
      </c>
      <c r="Y68" s="14" t="s">
        <v>0</v>
      </c>
      <c r="Z68" s="14" t="s">
        <v>0</v>
      </c>
      <c r="AA68" s="14" t="s">
        <v>0</v>
      </c>
      <c r="AB68" s="14" t="s">
        <v>0</v>
      </c>
      <c r="AC68" s="14" t="s">
        <v>0</v>
      </c>
      <c r="AD68" s="14" t="s">
        <v>0</v>
      </c>
      <c r="AE68" s="14" t="s">
        <v>0</v>
      </c>
      <c r="AF68" s="14" t="s">
        <v>0</v>
      </c>
      <c r="AG68" s="14" t="s">
        <v>0</v>
      </c>
      <c r="AH68" s="14" t="s">
        <v>0</v>
      </c>
    </row>
    <row r="69" spans="1:34" s="8" customFormat="1">
      <c r="E69" s="14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</row>
    <row r="70" spans="1:34" ht="13.5" thickBot="1">
      <c r="B70" s="16"/>
      <c r="C70" s="16"/>
      <c r="D70" s="16"/>
      <c r="E70" s="16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34" ht="13.5" thickTop="1">
      <c r="A71" s="17" t="s">
        <v>71</v>
      </c>
      <c r="B71" s="18"/>
      <c r="C71" s="18"/>
      <c r="D71" s="18"/>
      <c r="E71" s="18"/>
      <c r="F71" s="19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34">
      <c r="A72" s="17" t="s">
        <v>72</v>
      </c>
      <c r="B72" s="18"/>
      <c r="C72" s="18"/>
      <c r="D72" s="18"/>
      <c r="E72" s="18"/>
      <c r="F72" s="19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34">
      <c r="A73" s="20" t="s">
        <v>86</v>
      </c>
      <c r="B73" s="18"/>
      <c r="C73" s="18"/>
      <c r="D73" s="18"/>
      <c r="E73" s="18"/>
      <c r="F73" s="19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34">
      <c r="A74" s="21" t="s">
        <v>93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34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34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34">
      <c r="A77" s="2" t="s">
        <v>0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34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34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34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6:18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6:18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6:18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6:18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6:18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6:18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6:18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6:18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6:18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6:18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6:18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6:18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6:18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6:18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6:18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6:18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6:18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6:18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6:18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6:18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6:18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6:18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6:18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6:18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6:18"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6:18"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6:18"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6:18"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6:18"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6:18"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6:18"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6:18"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6:18"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6:18"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6:18"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6:18"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6:18"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6:18"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6:18"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6:18"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6:18"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6:18"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6:18"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6:18"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6:18"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6:18"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6:18"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6:18"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6:18"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6:18"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6:18"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6:18"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6:18"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6:18"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6:18"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6:18"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6:18"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6:18"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6:18"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6:18"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6:18"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6:18"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6:18"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6:18"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6:18"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6:18"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6:18"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6:18"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6:18"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6:18"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6:18"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6:18"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6:18"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6:18"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6:18"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6:18"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6:18"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6:18"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6:18"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6:18"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6:18"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6:18"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6:18"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6:18"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6:18"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6:18"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6:18"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6:18"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6:18"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6:18"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6:18"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6:18"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6:18"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6:18"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6:18"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6:18"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6:18"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6:18"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6:18"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6:18"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6:18"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6:18"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6:18"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6:18"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6:18"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6:18"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6:18"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6:18"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6:18"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6:18"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6:18"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6:18"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6:18"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6:18"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6:18"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6:18"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6:18"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6:18"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6:18"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6:18"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6:18"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6:18"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6:18"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6:18"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6:18"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6:18"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6:18"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6:18"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6:18"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6:18"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 spans="6:18"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6:18"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6:18"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6:18"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6:18"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 spans="6:18"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 spans="6:18"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6:18"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 spans="6:18"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6:18"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 spans="6:18"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 spans="6:18"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 spans="6:18"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 spans="6:18"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 spans="6:18"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 spans="6:18"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 spans="6:18"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6:18"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6:18"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6:18"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6:18"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6:18"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6:18"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6:18"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6:18"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6:18"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6:18"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6:18"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6:18"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6:18"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6:18"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6:18"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6:18"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6:18"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6:18"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6:18"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6:18"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6:18"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6:18"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6:18"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6:18"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6:18"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6:18"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6:18"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6:18"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6:18"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6:18"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6:18"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6:18"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6:18"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6:18"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6:18"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6:18"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6:18"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6:18"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6:18"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6:18"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6:18"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6:18"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6:18"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6:18"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6:18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6:18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6:18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6:18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6:18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6:18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6:18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6:18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6:18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6:18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6:18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6:18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6:18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6:18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6:18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6:18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6:18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6:18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6:18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6:18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6:18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6:18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6:18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6:18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6:18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6:18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6:18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6:18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6:18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6:18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6:18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6:18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6:18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6:18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6:18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6:18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6:18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6:18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6:18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6:18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6:18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6:18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6:18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</row>
    <row r="315" spans="6:18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6:18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6:18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</row>
    <row r="318" spans="6:18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 spans="6:18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6:18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 spans="6:18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6:18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6:18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6:18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6:18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6:18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6:18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6:18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6:18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6:18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6:18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6:18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6:18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6:18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6:18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6:18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6:18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6:18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6:18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6:18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6:18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6:18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6:18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6:18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6:18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 spans="6:18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6:18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6:18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 spans="6:18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6:18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6:18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 spans="6:18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6:18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6:18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6:18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6:18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6:18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6:18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6:18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6:18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6:18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6:18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6:18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6:18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6:18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6:18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6:18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6:18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6:18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6:18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</row>
    <row r="371" spans="6:18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 spans="6:18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6:18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6:18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6:18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6:18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 spans="6:18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</row>
    <row r="378" spans="6:18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</row>
    <row r="379" spans="6:18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</row>
    <row r="380" spans="6:18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</row>
    <row r="381" spans="6:18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</row>
    <row r="382" spans="6:18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</row>
    <row r="383" spans="6:18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6:18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</row>
    <row r="385" spans="6:18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</sheetData>
  <phoneticPr fontId="22" type="noConversion"/>
  <pageMargins left="1.1811024E-2" right="0" top="0.59055118100000004" bottom="0" header="0.511811023622047" footer="0.511811023622047"/>
  <pageSetup paperSize="9" scale="8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D31C8-FD40-4469-8BEE-8BE9E7DE19B4}">
  <sheetPr>
    <pageSetUpPr fitToPage="1"/>
  </sheetPr>
  <dimension ref="B1:T398"/>
  <sheetViews>
    <sheetView zoomScaleNormal="100" workbookViewId="0">
      <pane xSplit="6" ySplit="6" topLeftCell="M7" activePane="bottomRight" state="frozen"/>
      <selection pane="topRight" activeCell="G1" sqref="G1"/>
      <selection pane="bottomLeft" activeCell="A7" sqref="A7"/>
      <selection pane="bottomRight" activeCell="D84" sqref="D84:G86"/>
    </sheetView>
  </sheetViews>
  <sheetFormatPr defaultRowHeight="14.25"/>
  <cols>
    <col min="1" max="1" width="1" style="112" customWidth="1"/>
    <col min="2" max="5" width="2.140625" style="112" customWidth="1"/>
    <col min="6" max="6" width="29.140625" style="112" customWidth="1"/>
    <col min="7" max="18" width="9.85546875" style="112" customWidth="1"/>
    <col min="19" max="19" width="11.42578125" style="112" customWidth="1"/>
    <col min="20" max="255" width="9.140625" style="112"/>
    <col min="256" max="259" width="2.140625" style="112" customWidth="1"/>
    <col min="260" max="260" width="25.42578125" style="112" customWidth="1"/>
    <col min="261" max="261" width="8" style="112" bestFit="1" customWidth="1"/>
    <col min="262" max="511" width="9.140625" style="112"/>
    <col min="512" max="515" width="2.140625" style="112" customWidth="1"/>
    <col min="516" max="516" width="25.42578125" style="112" customWidth="1"/>
    <col min="517" max="517" width="8" style="112" bestFit="1" customWidth="1"/>
    <col min="518" max="767" width="9.140625" style="112"/>
    <col min="768" max="771" width="2.140625" style="112" customWidth="1"/>
    <col min="772" max="772" width="25.42578125" style="112" customWidth="1"/>
    <col min="773" max="773" width="8" style="112" bestFit="1" customWidth="1"/>
    <col min="774" max="1023" width="9.140625" style="112"/>
    <col min="1024" max="1027" width="2.140625" style="112" customWidth="1"/>
    <col min="1028" max="1028" width="25.42578125" style="112" customWidth="1"/>
    <col min="1029" max="1029" width="8" style="112" bestFit="1" customWidth="1"/>
    <col min="1030" max="1279" width="9.140625" style="112"/>
    <col min="1280" max="1283" width="2.140625" style="112" customWidth="1"/>
    <col min="1284" max="1284" width="25.42578125" style="112" customWidth="1"/>
    <col min="1285" max="1285" width="8" style="112" bestFit="1" customWidth="1"/>
    <col min="1286" max="1535" width="9.140625" style="112"/>
    <col min="1536" max="1539" width="2.140625" style="112" customWidth="1"/>
    <col min="1540" max="1540" width="25.42578125" style="112" customWidth="1"/>
    <col min="1541" max="1541" width="8" style="112" bestFit="1" customWidth="1"/>
    <col min="1542" max="1791" width="9.140625" style="112"/>
    <col min="1792" max="1795" width="2.140625" style="112" customWidth="1"/>
    <col min="1796" max="1796" width="25.42578125" style="112" customWidth="1"/>
    <col min="1797" max="1797" width="8" style="112" bestFit="1" customWidth="1"/>
    <col min="1798" max="2047" width="9.140625" style="112"/>
    <col min="2048" max="2051" width="2.140625" style="112" customWidth="1"/>
    <col min="2052" max="2052" width="25.42578125" style="112" customWidth="1"/>
    <col min="2053" max="2053" width="8" style="112" bestFit="1" customWidth="1"/>
    <col min="2054" max="2303" width="9.140625" style="112"/>
    <col min="2304" max="2307" width="2.140625" style="112" customWidth="1"/>
    <col min="2308" max="2308" width="25.42578125" style="112" customWidth="1"/>
    <col min="2309" max="2309" width="8" style="112" bestFit="1" customWidth="1"/>
    <col min="2310" max="2559" width="9.140625" style="112"/>
    <col min="2560" max="2563" width="2.140625" style="112" customWidth="1"/>
    <col min="2564" max="2564" width="25.42578125" style="112" customWidth="1"/>
    <col min="2565" max="2565" width="8" style="112" bestFit="1" customWidth="1"/>
    <col min="2566" max="2815" width="9.140625" style="112"/>
    <col min="2816" max="2819" width="2.140625" style="112" customWidth="1"/>
    <col min="2820" max="2820" width="25.42578125" style="112" customWidth="1"/>
    <col min="2821" max="2821" width="8" style="112" bestFit="1" customWidth="1"/>
    <col min="2822" max="3071" width="9.140625" style="112"/>
    <col min="3072" max="3075" width="2.140625" style="112" customWidth="1"/>
    <col min="3076" max="3076" width="25.42578125" style="112" customWidth="1"/>
    <col min="3077" max="3077" width="8" style="112" bestFit="1" customWidth="1"/>
    <col min="3078" max="3327" width="9.140625" style="112"/>
    <col min="3328" max="3331" width="2.140625" style="112" customWidth="1"/>
    <col min="3332" max="3332" width="25.42578125" style="112" customWidth="1"/>
    <col min="3333" max="3333" width="8" style="112" bestFit="1" customWidth="1"/>
    <col min="3334" max="3583" width="9.140625" style="112"/>
    <col min="3584" max="3587" width="2.140625" style="112" customWidth="1"/>
    <col min="3588" max="3588" width="25.42578125" style="112" customWidth="1"/>
    <col min="3589" max="3589" width="8" style="112" bestFit="1" customWidth="1"/>
    <col min="3590" max="3839" width="9.140625" style="112"/>
    <col min="3840" max="3843" width="2.140625" style="112" customWidth="1"/>
    <col min="3844" max="3844" width="25.42578125" style="112" customWidth="1"/>
    <col min="3845" max="3845" width="8" style="112" bestFit="1" customWidth="1"/>
    <col min="3846" max="4095" width="9.140625" style="112"/>
    <col min="4096" max="4099" width="2.140625" style="112" customWidth="1"/>
    <col min="4100" max="4100" width="25.42578125" style="112" customWidth="1"/>
    <col min="4101" max="4101" width="8" style="112" bestFit="1" customWidth="1"/>
    <col min="4102" max="4351" width="9.140625" style="112"/>
    <col min="4352" max="4355" width="2.140625" style="112" customWidth="1"/>
    <col min="4356" max="4356" width="25.42578125" style="112" customWidth="1"/>
    <col min="4357" max="4357" width="8" style="112" bestFit="1" customWidth="1"/>
    <col min="4358" max="4607" width="9.140625" style="112"/>
    <col min="4608" max="4611" width="2.140625" style="112" customWidth="1"/>
    <col min="4612" max="4612" width="25.42578125" style="112" customWidth="1"/>
    <col min="4613" max="4613" width="8" style="112" bestFit="1" customWidth="1"/>
    <col min="4614" max="4863" width="9.140625" style="112"/>
    <col min="4864" max="4867" width="2.140625" style="112" customWidth="1"/>
    <col min="4868" max="4868" width="25.42578125" style="112" customWidth="1"/>
    <col min="4869" max="4869" width="8" style="112" bestFit="1" customWidth="1"/>
    <col min="4870" max="5119" width="9.140625" style="112"/>
    <col min="5120" max="5123" width="2.140625" style="112" customWidth="1"/>
    <col min="5124" max="5124" width="25.42578125" style="112" customWidth="1"/>
    <col min="5125" max="5125" width="8" style="112" bestFit="1" customWidth="1"/>
    <col min="5126" max="5375" width="9.140625" style="112"/>
    <col min="5376" max="5379" width="2.140625" style="112" customWidth="1"/>
    <col min="5380" max="5380" width="25.42578125" style="112" customWidth="1"/>
    <col min="5381" max="5381" width="8" style="112" bestFit="1" customWidth="1"/>
    <col min="5382" max="5631" width="9.140625" style="112"/>
    <col min="5632" max="5635" width="2.140625" style="112" customWidth="1"/>
    <col min="5636" max="5636" width="25.42578125" style="112" customWidth="1"/>
    <col min="5637" max="5637" width="8" style="112" bestFit="1" customWidth="1"/>
    <col min="5638" max="5887" width="9.140625" style="112"/>
    <col min="5888" max="5891" width="2.140625" style="112" customWidth="1"/>
    <col min="5892" max="5892" width="25.42578125" style="112" customWidth="1"/>
    <col min="5893" max="5893" width="8" style="112" bestFit="1" customWidth="1"/>
    <col min="5894" max="6143" width="9.140625" style="112"/>
    <col min="6144" max="6147" width="2.140625" style="112" customWidth="1"/>
    <col min="6148" max="6148" width="25.42578125" style="112" customWidth="1"/>
    <col min="6149" max="6149" width="8" style="112" bestFit="1" customWidth="1"/>
    <col min="6150" max="6399" width="9.140625" style="112"/>
    <col min="6400" max="6403" width="2.140625" style="112" customWidth="1"/>
    <col min="6404" max="6404" width="25.42578125" style="112" customWidth="1"/>
    <col min="6405" max="6405" width="8" style="112" bestFit="1" customWidth="1"/>
    <col min="6406" max="6655" width="9.140625" style="112"/>
    <col min="6656" max="6659" width="2.140625" style="112" customWidth="1"/>
    <col min="6660" max="6660" width="25.42578125" style="112" customWidth="1"/>
    <col min="6661" max="6661" width="8" style="112" bestFit="1" customWidth="1"/>
    <col min="6662" max="6911" width="9.140625" style="112"/>
    <col min="6912" max="6915" width="2.140625" style="112" customWidth="1"/>
    <col min="6916" max="6916" width="25.42578125" style="112" customWidth="1"/>
    <col min="6917" max="6917" width="8" style="112" bestFit="1" customWidth="1"/>
    <col min="6918" max="7167" width="9.140625" style="112"/>
    <col min="7168" max="7171" width="2.140625" style="112" customWidth="1"/>
    <col min="7172" max="7172" width="25.42578125" style="112" customWidth="1"/>
    <col min="7173" max="7173" width="8" style="112" bestFit="1" customWidth="1"/>
    <col min="7174" max="7423" width="9.140625" style="112"/>
    <col min="7424" max="7427" width="2.140625" style="112" customWidth="1"/>
    <col min="7428" max="7428" width="25.42578125" style="112" customWidth="1"/>
    <col min="7429" max="7429" width="8" style="112" bestFit="1" customWidth="1"/>
    <col min="7430" max="7679" width="9.140625" style="112"/>
    <col min="7680" max="7683" width="2.140625" style="112" customWidth="1"/>
    <col min="7684" max="7684" width="25.42578125" style="112" customWidth="1"/>
    <col min="7685" max="7685" width="8" style="112" bestFit="1" customWidth="1"/>
    <col min="7686" max="7935" width="9.140625" style="112"/>
    <col min="7936" max="7939" width="2.140625" style="112" customWidth="1"/>
    <col min="7940" max="7940" width="25.42578125" style="112" customWidth="1"/>
    <col min="7941" max="7941" width="8" style="112" bestFit="1" customWidth="1"/>
    <col min="7942" max="8191" width="9.140625" style="112"/>
    <col min="8192" max="8195" width="2.140625" style="112" customWidth="1"/>
    <col min="8196" max="8196" width="25.42578125" style="112" customWidth="1"/>
    <col min="8197" max="8197" width="8" style="112" bestFit="1" customWidth="1"/>
    <col min="8198" max="8447" width="9.140625" style="112"/>
    <col min="8448" max="8451" width="2.140625" style="112" customWidth="1"/>
    <col min="8452" max="8452" width="25.42578125" style="112" customWidth="1"/>
    <col min="8453" max="8453" width="8" style="112" bestFit="1" customWidth="1"/>
    <col min="8454" max="8703" width="9.140625" style="112"/>
    <col min="8704" max="8707" width="2.140625" style="112" customWidth="1"/>
    <col min="8708" max="8708" width="25.42578125" style="112" customWidth="1"/>
    <col min="8709" max="8709" width="8" style="112" bestFit="1" customWidth="1"/>
    <col min="8710" max="8959" width="9.140625" style="112"/>
    <col min="8960" max="8963" width="2.140625" style="112" customWidth="1"/>
    <col min="8964" max="8964" width="25.42578125" style="112" customWidth="1"/>
    <col min="8965" max="8965" width="8" style="112" bestFit="1" customWidth="1"/>
    <col min="8966" max="9215" width="9.140625" style="112"/>
    <col min="9216" max="9219" width="2.140625" style="112" customWidth="1"/>
    <col min="9220" max="9220" width="25.42578125" style="112" customWidth="1"/>
    <col min="9221" max="9221" width="8" style="112" bestFit="1" customWidth="1"/>
    <col min="9222" max="9471" width="9.140625" style="112"/>
    <col min="9472" max="9475" width="2.140625" style="112" customWidth="1"/>
    <col min="9476" max="9476" width="25.42578125" style="112" customWidth="1"/>
    <col min="9477" max="9477" width="8" style="112" bestFit="1" customWidth="1"/>
    <col min="9478" max="9727" width="9.140625" style="112"/>
    <col min="9728" max="9731" width="2.140625" style="112" customWidth="1"/>
    <col min="9732" max="9732" width="25.42578125" style="112" customWidth="1"/>
    <col min="9733" max="9733" width="8" style="112" bestFit="1" customWidth="1"/>
    <col min="9734" max="9983" width="9.140625" style="112"/>
    <col min="9984" max="9987" width="2.140625" style="112" customWidth="1"/>
    <col min="9988" max="9988" width="25.42578125" style="112" customWidth="1"/>
    <col min="9989" max="9989" width="8" style="112" bestFit="1" customWidth="1"/>
    <col min="9990" max="10239" width="9.140625" style="112"/>
    <col min="10240" max="10243" width="2.140625" style="112" customWidth="1"/>
    <col min="10244" max="10244" width="25.42578125" style="112" customWidth="1"/>
    <col min="10245" max="10245" width="8" style="112" bestFit="1" customWidth="1"/>
    <col min="10246" max="10495" width="9.140625" style="112"/>
    <col min="10496" max="10499" width="2.140625" style="112" customWidth="1"/>
    <col min="10500" max="10500" width="25.42578125" style="112" customWidth="1"/>
    <col min="10501" max="10501" width="8" style="112" bestFit="1" customWidth="1"/>
    <col min="10502" max="10751" width="9.140625" style="112"/>
    <col min="10752" max="10755" width="2.140625" style="112" customWidth="1"/>
    <col min="10756" max="10756" width="25.42578125" style="112" customWidth="1"/>
    <col min="10757" max="10757" width="8" style="112" bestFit="1" customWidth="1"/>
    <col min="10758" max="11007" width="9.140625" style="112"/>
    <col min="11008" max="11011" width="2.140625" style="112" customWidth="1"/>
    <col min="11012" max="11012" width="25.42578125" style="112" customWidth="1"/>
    <col min="11013" max="11013" width="8" style="112" bestFit="1" customWidth="1"/>
    <col min="11014" max="11263" width="9.140625" style="112"/>
    <col min="11264" max="11267" width="2.140625" style="112" customWidth="1"/>
    <col min="11268" max="11268" width="25.42578125" style="112" customWidth="1"/>
    <col min="11269" max="11269" width="8" style="112" bestFit="1" customWidth="1"/>
    <col min="11270" max="11519" width="9.140625" style="112"/>
    <col min="11520" max="11523" width="2.140625" style="112" customWidth="1"/>
    <col min="11524" max="11524" width="25.42578125" style="112" customWidth="1"/>
    <col min="11525" max="11525" width="8" style="112" bestFit="1" customWidth="1"/>
    <col min="11526" max="11775" width="9.140625" style="112"/>
    <col min="11776" max="11779" width="2.140625" style="112" customWidth="1"/>
    <col min="11780" max="11780" width="25.42578125" style="112" customWidth="1"/>
    <col min="11781" max="11781" width="8" style="112" bestFit="1" customWidth="1"/>
    <col min="11782" max="12031" width="9.140625" style="112"/>
    <col min="12032" max="12035" width="2.140625" style="112" customWidth="1"/>
    <col min="12036" max="12036" width="25.42578125" style="112" customWidth="1"/>
    <col min="12037" max="12037" width="8" style="112" bestFit="1" customWidth="1"/>
    <col min="12038" max="12287" width="9.140625" style="112"/>
    <col min="12288" max="12291" width="2.140625" style="112" customWidth="1"/>
    <col min="12292" max="12292" width="25.42578125" style="112" customWidth="1"/>
    <col min="12293" max="12293" width="8" style="112" bestFit="1" customWidth="1"/>
    <col min="12294" max="12543" width="9.140625" style="112"/>
    <col min="12544" max="12547" width="2.140625" style="112" customWidth="1"/>
    <col min="12548" max="12548" width="25.42578125" style="112" customWidth="1"/>
    <col min="12549" max="12549" width="8" style="112" bestFit="1" customWidth="1"/>
    <col min="12550" max="12799" width="9.140625" style="112"/>
    <col min="12800" max="12803" width="2.140625" style="112" customWidth="1"/>
    <col min="12804" max="12804" width="25.42578125" style="112" customWidth="1"/>
    <col min="12805" max="12805" width="8" style="112" bestFit="1" customWidth="1"/>
    <col min="12806" max="13055" width="9.140625" style="112"/>
    <col min="13056" max="13059" width="2.140625" style="112" customWidth="1"/>
    <col min="13060" max="13060" width="25.42578125" style="112" customWidth="1"/>
    <col min="13061" max="13061" width="8" style="112" bestFit="1" customWidth="1"/>
    <col min="13062" max="13311" width="9.140625" style="112"/>
    <col min="13312" max="13315" width="2.140625" style="112" customWidth="1"/>
    <col min="13316" max="13316" width="25.42578125" style="112" customWidth="1"/>
    <col min="13317" max="13317" width="8" style="112" bestFit="1" customWidth="1"/>
    <col min="13318" max="13567" width="9.140625" style="112"/>
    <col min="13568" max="13571" width="2.140625" style="112" customWidth="1"/>
    <col min="13572" max="13572" width="25.42578125" style="112" customWidth="1"/>
    <col min="13573" max="13573" width="8" style="112" bestFit="1" customWidth="1"/>
    <col min="13574" max="13823" width="9.140625" style="112"/>
    <col min="13824" max="13827" width="2.140625" style="112" customWidth="1"/>
    <col min="13828" max="13828" width="25.42578125" style="112" customWidth="1"/>
    <col min="13829" max="13829" width="8" style="112" bestFit="1" customWidth="1"/>
    <col min="13830" max="14079" width="9.140625" style="112"/>
    <col min="14080" max="14083" width="2.140625" style="112" customWidth="1"/>
    <col min="14084" max="14084" width="25.42578125" style="112" customWidth="1"/>
    <col min="14085" max="14085" width="8" style="112" bestFit="1" customWidth="1"/>
    <col min="14086" max="14335" width="9.140625" style="112"/>
    <col min="14336" max="14339" width="2.140625" style="112" customWidth="1"/>
    <col min="14340" max="14340" width="25.42578125" style="112" customWidth="1"/>
    <col min="14341" max="14341" width="8" style="112" bestFit="1" customWidth="1"/>
    <col min="14342" max="14591" width="9.140625" style="112"/>
    <col min="14592" max="14595" width="2.140625" style="112" customWidth="1"/>
    <col min="14596" max="14596" width="25.42578125" style="112" customWidth="1"/>
    <col min="14597" max="14597" width="8" style="112" bestFit="1" customWidth="1"/>
    <col min="14598" max="14847" width="9.140625" style="112"/>
    <col min="14848" max="14851" width="2.140625" style="112" customWidth="1"/>
    <col min="14852" max="14852" width="25.42578125" style="112" customWidth="1"/>
    <col min="14853" max="14853" width="8" style="112" bestFit="1" customWidth="1"/>
    <col min="14854" max="15103" width="9.140625" style="112"/>
    <col min="15104" max="15107" width="2.140625" style="112" customWidth="1"/>
    <col min="15108" max="15108" width="25.42578125" style="112" customWidth="1"/>
    <col min="15109" max="15109" width="8" style="112" bestFit="1" customWidth="1"/>
    <col min="15110" max="15359" width="9.140625" style="112"/>
    <col min="15360" max="15363" width="2.140625" style="112" customWidth="1"/>
    <col min="15364" max="15364" width="25.42578125" style="112" customWidth="1"/>
    <col min="15365" max="15365" width="8" style="112" bestFit="1" customWidth="1"/>
    <col min="15366" max="15615" width="9.140625" style="112"/>
    <col min="15616" max="15619" width="2.140625" style="112" customWidth="1"/>
    <col min="15620" max="15620" width="25.42578125" style="112" customWidth="1"/>
    <col min="15621" max="15621" width="8" style="112" bestFit="1" customWidth="1"/>
    <col min="15622" max="15871" width="9.140625" style="112"/>
    <col min="15872" max="15875" width="2.140625" style="112" customWidth="1"/>
    <col min="15876" max="15876" width="25.42578125" style="112" customWidth="1"/>
    <col min="15877" max="15877" width="8" style="112" bestFit="1" customWidth="1"/>
    <col min="15878" max="16384" width="9.140625" style="112"/>
  </cols>
  <sheetData>
    <row r="1" spans="2:19" ht="15">
      <c r="B1" s="140" t="s">
        <v>20</v>
      </c>
      <c r="C1" s="140"/>
      <c r="D1" s="140"/>
      <c r="E1" s="140"/>
      <c r="F1" s="140"/>
      <c r="G1" s="140"/>
    </row>
    <row r="2" spans="2:19" ht="15">
      <c r="B2" s="116" t="s">
        <v>150</v>
      </c>
      <c r="C2" s="116"/>
      <c r="D2" s="116"/>
      <c r="E2" s="116"/>
      <c r="F2" s="116"/>
      <c r="G2" s="116"/>
    </row>
    <row r="3" spans="2:19" ht="15">
      <c r="B3" s="116" t="s">
        <v>110</v>
      </c>
      <c r="C3" s="116"/>
      <c r="D3" s="116"/>
      <c r="E3" s="116"/>
      <c r="F3" s="116"/>
      <c r="G3" s="116"/>
    </row>
    <row r="4" spans="2:19" ht="9.75" customHeight="1"/>
    <row r="5" spans="2:19" ht="15">
      <c r="B5" s="113" t="s">
        <v>117</v>
      </c>
    </row>
    <row r="6" spans="2:19" ht="21" customHeight="1" thickBot="1">
      <c r="B6" s="172" t="s">
        <v>4</v>
      </c>
      <c r="C6" s="173"/>
      <c r="D6" s="173"/>
      <c r="E6" s="173"/>
      <c r="F6" s="173"/>
      <c r="G6" s="156" t="s">
        <v>22</v>
      </c>
      <c r="H6" s="156" t="s">
        <v>23</v>
      </c>
      <c r="I6" s="156" t="s">
        <v>24</v>
      </c>
      <c r="J6" s="156" t="s">
        <v>25</v>
      </c>
      <c r="K6" s="156" t="s">
        <v>26</v>
      </c>
      <c r="L6" s="156" t="s">
        <v>27</v>
      </c>
      <c r="M6" s="156" t="s">
        <v>28</v>
      </c>
      <c r="N6" s="156" t="s">
        <v>29</v>
      </c>
      <c r="O6" s="156" t="s">
        <v>138</v>
      </c>
      <c r="P6" s="156" t="s">
        <v>31</v>
      </c>
      <c r="Q6" s="156" t="s">
        <v>32</v>
      </c>
      <c r="R6" s="156" t="s">
        <v>33</v>
      </c>
      <c r="S6" s="156" t="s">
        <v>121</v>
      </c>
    </row>
    <row r="7" spans="2:19" ht="12" customHeight="1" thickTop="1"/>
    <row r="8" spans="2:19" ht="15">
      <c r="B8" s="116" t="s">
        <v>78</v>
      </c>
      <c r="C8" s="116"/>
      <c r="D8" s="116"/>
      <c r="E8" s="116"/>
      <c r="F8" s="116"/>
      <c r="G8" s="134">
        <f t="shared" ref="G8:S8" si="0">+G10+G33</f>
        <v>65551</v>
      </c>
      <c r="H8" s="134">
        <f t="shared" si="0"/>
        <v>28230</v>
      </c>
      <c r="I8" s="134">
        <f t="shared" si="0"/>
        <v>55548</v>
      </c>
      <c r="J8" s="134">
        <f t="shared" si="0"/>
        <v>37303</v>
      </c>
      <c r="K8" s="134">
        <f t="shared" si="0"/>
        <v>33831</v>
      </c>
      <c r="L8" s="134">
        <f t="shared" si="0"/>
        <v>36752</v>
      </c>
      <c r="M8" s="134">
        <f t="shared" si="0"/>
        <v>52091</v>
      </c>
      <c r="N8" s="134">
        <f t="shared" si="0"/>
        <v>30773</v>
      </c>
      <c r="O8" s="134">
        <f t="shared" si="0"/>
        <v>59897</v>
      </c>
      <c r="P8" s="134">
        <f t="shared" si="0"/>
        <v>33185</v>
      </c>
      <c r="Q8" s="134">
        <f t="shared" si="0"/>
        <v>26092</v>
      </c>
      <c r="R8" s="134">
        <f t="shared" si="0"/>
        <v>43605</v>
      </c>
      <c r="S8" s="134">
        <f t="shared" si="0"/>
        <v>502858</v>
      </c>
    </row>
    <row r="9" spans="2:19" ht="11.25" customHeight="1"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</row>
    <row r="10" spans="2:19" s="116" customFormat="1" ht="15">
      <c r="C10" s="116" t="s">
        <v>147</v>
      </c>
      <c r="G10" s="134">
        <f t="shared" ref="G10:S10" si="1">+G11+G27</f>
        <v>40792</v>
      </c>
      <c r="H10" s="134">
        <f t="shared" si="1"/>
        <v>25507</v>
      </c>
      <c r="I10" s="134">
        <f t="shared" si="1"/>
        <v>47332</v>
      </c>
      <c r="J10" s="134">
        <f t="shared" si="1"/>
        <v>29856</v>
      </c>
      <c r="K10" s="134">
        <f t="shared" si="1"/>
        <v>28871</v>
      </c>
      <c r="L10" s="134">
        <f t="shared" si="1"/>
        <v>33329</v>
      </c>
      <c r="M10" s="134">
        <f t="shared" si="1"/>
        <v>32418</v>
      </c>
      <c r="N10" s="134">
        <f t="shared" si="1"/>
        <v>20390</v>
      </c>
      <c r="O10" s="134">
        <f t="shared" si="1"/>
        <v>47715</v>
      </c>
      <c r="P10" s="134">
        <f t="shared" si="1"/>
        <v>22407</v>
      </c>
      <c r="Q10" s="134">
        <f t="shared" si="1"/>
        <v>18584</v>
      </c>
      <c r="R10" s="134">
        <f t="shared" si="1"/>
        <v>36251</v>
      </c>
      <c r="S10" s="134">
        <f t="shared" si="1"/>
        <v>383452</v>
      </c>
    </row>
    <row r="11" spans="2:19">
      <c r="C11" s="112" t="s">
        <v>0</v>
      </c>
      <c r="D11" s="112" t="s">
        <v>8</v>
      </c>
      <c r="G11" s="135">
        <f t="shared" ref="G11:S11" si="2">SUM(G12:G26)</f>
        <v>40792</v>
      </c>
      <c r="H11" s="135">
        <f t="shared" si="2"/>
        <v>25507</v>
      </c>
      <c r="I11" s="135">
        <f t="shared" si="2"/>
        <v>47332</v>
      </c>
      <c r="J11" s="135">
        <f t="shared" si="2"/>
        <v>29856</v>
      </c>
      <c r="K11" s="135">
        <f t="shared" si="2"/>
        <v>28871</v>
      </c>
      <c r="L11" s="135">
        <f t="shared" si="2"/>
        <v>33329</v>
      </c>
      <c r="M11" s="135">
        <f t="shared" si="2"/>
        <v>32418</v>
      </c>
      <c r="N11" s="135">
        <f t="shared" si="2"/>
        <v>20390</v>
      </c>
      <c r="O11" s="135">
        <f t="shared" si="2"/>
        <v>47715</v>
      </c>
      <c r="P11" s="135">
        <f t="shared" si="2"/>
        <v>22407</v>
      </c>
      <c r="Q11" s="135">
        <f t="shared" si="2"/>
        <v>18584</v>
      </c>
      <c r="R11" s="135">
        <f t="shared" si="2"/>
        <v>36251</v>
      </c>
      <c r="S11" s="135">
        <f t="shared" si="2"/>
        <v>383452</v>
      </c>
    </row>
    <row r="12" spans="2:19">
      <c r="E12" s="112" t="s">
        <v>34</v>
      </c>
      <c r="G12" s="120">
        <v>1378</v>
      </c>
      <c r="H12" s="120">
        <v>1268</v>
      </c>
      <c r="I12" s="120">
        <v>1608</v>
      </c>
      <c r="J12" s="120">
        <v>1320</v>
      </c>
      <c r="K12" s="120">
        <v>1525</v>
      </c>
      <c r="L12" s="120">
        <v>942</v>
      </c>
      <c r="M12" s="120">
        <v>567</v>
      </c>
      <c r="N12" s="120">
        <v>1083</v>
      </c>
      <c r="O12" s="120">
        <v>744</v>
      </c>
      <c r="P12" s="120">
        <v>706</v>
      </c>
      <c r="Q12" s="120">
        <v>743</v>
      </c>
      <c r="R12" s="120">
        <v>763</v>
      </c>
      <c r="S12" s="120">
        <f>SUM(G12:R12)</f>
        <v>12647</v>
      </c>
    </row>
    <row r="13" spans="2:19" hidden="1">
      <c r="E13" s="112" t="s">
        <v>35</v>
      </c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</row>
    <row r="14" spans="2:19" hidden="1">
      <c r="E14" s="112" t="s">
        <v>36</v>
      </c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</row>
    <row r="15" spans="2:19" hidden="1">
      <c r="E15" s="112" t="s">
        <v>89</v>
      </c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</row>
    <row r="16" spans="2:19">
      <c r="E16" s="112" t="s">
        <v>68</v>
      </c>
      <c r="G16" s="157">
        <v>35504</v>
      </c>
      <c r="H16" s="157">
        <v>16268</v>
      </c>
      <c r="I16" s="157">
        <v>28678</v>
      </c>
      <c r="J16" s="157">
        <v>24626</v>
      </c>
      <c r="K16" s="157">
        <v>19409</v>
      </c>
      <c r="L16" s="157">
        <v>9080</v>
      </c>
      <c r="M16" s="157">
        <v>27899</v>
      </c>
      <c r="N16" s="157">
        <v>11190</v>
      </c>
      <c r="O16" s="157">
        <v>24033</v>
      </c>
      <c r="P16" s="157">
        <v>17636</v>
      </c>
      <c r="Q16" s="157">
        <v>10202</v>
      </c>
      <c r="R16" s="157">
        <v>6613</v>
      </c>
      <c r="S16" s="120">
        <f t="shared" ref="S16:S26" si="3">SUM(G16:R16)</f>
        <v>231138</v>
      </c>
    </row>
    <row r="17" spans="4:19" hidden="1">
      <c r="E17" s="112" t="s">
        <v>77</v>
      </c>
      <c r="G17" s="120">
        <v>0</v>
      </c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>
        <f t="shared" si="3"/>
        <v>0</v>
      </c>
    </row>
    <row r="18" spans="4:19">
      <c r="E18" s="112" t="s">
        <v>67</v>
      </c>
      <c r="G18" s="120">
        <v>3575</v>
      </c>
      <c r="H18" s="120">
        <v>7937</v>
      </c>
      <c r="I18" s="120">
        <v>16949</v>
      </c>
      <c r="J18" s="120">
        <v>3575</v>
      </c>
      <c r="K18" s="120">
        <v>7937</v>
      </c>
      <c r="L18" s="120">
        <v>22528</v>
      </c>
      <c r="M18" s="120">
        <v>3575</v>
      </c>
      <c r="N18" s="120">
        <v>7937</v>
      </c>
      <c r="O18" s="120">
        <v>22528</v>
      </c>
      <c r="P18" s="120">
        <v>3575</v>
      </c>
      <c r="Q18" s="120">
        <v>7459</v>
      </c>
      <c r="R18" s="120">
        <v>27923</v>
      </c>
      <c r="S18" s="120">
        <f t="shared" si="3"/>
        <v>135498</v>
      </c>
    </row>
    <row r="19" spans="4:19" hidden="1">
      <c r="E19" s="112" t="s">
        <v>111</v>
      </c>
      <c r="G19" s="120">
        <v>0</v>
      </c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>
        <f t="shared" si="3"/>
        <v>0</v>
      </c>
    </row>
    <row r="20" spans="4:19" hidden="1">
      <c r="E20" s="112" t="s">
        <v>102</v>
      </c>
      <c r="G20" s="120">
        <v>0</v>
      </c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>
        <f t="shared" si="3"/>
        <v>0</v>
      </c>
    </row>
    <row r="21" spans="4:19" hidden="1">
      <c r="E21" s="112" t="s">
        <v>41</v>
      </c>
      <c r="G21" s="120">
        <v>0</v>
      </c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>
        <f t="shared" si="3"/>
        <v>0</v>
      </c>
    </row>
    <row r="22" spans="4:19" hidden="1">
      <c r="E22" s="112" t="s">
        <v>70</v>
      </c>
      <c r="G22" s="120">
        <v>0</v>
      </c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>
        <f t="shared" si="3"/>
        <v>0</v>
      </c>
    </row>
    <row r="23" spans="4:19" hidden="1">
      <c r="E23" s="112" t="s">
        <v>90</v>
      </c>
      <c r="G23" s="120">
        <v>0</v>
      </c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>
        <f t="shared" si="3"/>
        <v>0</v>
      </c>
    </row>
    <row r="24" spans="4:19" hidden="1">
      <c r="E24" s="112" t="s">
        <v>37</v>
      </c>
      <c r="G24" s="120">
        <v>0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>
        <f t="shared" si="3"/>
        <v>0</v>
      </c>
    </row>
    <row r="25" spans="4:19" hidden="1">
      <c r="E25" s="112" t="s">
        <v>113</v>
      </c>
      <c r="G25" s="120">
        <v>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>
        <f t="shared" si="3"/>
        <v>0</v>
      </c>
    </row>
    <row r="26" spans="4:19">
      <c r="E26" s="112" t="s">
        <v>38</v>
      </c>
      <c r="G26" s="120">
        <v>335</v>
      </c>
      <c r="H26" s="120">
        <v>34</v>
      </c>
      <c r="I26" s="120">
        <v>97</v>
      </c>
      <c r="J26" s="120">
        <v>335</v>
      </c>
      <c r="K26" s="120">
        <v>0</v>
      </c>
      <c r="L26" s="120">
        <v>779</v>
      </c>
      <c r="M26" s="157">
        <v>377</v>
      </c>
      <c r="N26" s="157">
        <v>180</v>
      </c>
      <c r="O26" s="157">
        <v>410</v>
      </c>
      <c r="P26" s="157">
        <v>490</v>
      </c>
      <c r="Q26" s="157">
        <v>180</v>
      </c>
      <c r="R26" s="157">
        <v>952</v>
      </c>
      <c r="S26" s="120">
        <f t="shared" si="3"/>
        <v>4169</v>
      </c>
    </row>
    <row r="27" spans="4:19">
      <c r="D27" s="112" t="s">
        <v>9</v>
      </c>
      <c r="G27" s="135">
        <f t="shared" ref="G27:S27" si="4">SUM(G28:G31)</f>
        <v>0</v>
      </c>
      <c r="H27" s="135">
        <f t="shared" si="4"/>
        <v>0</v>
      </c>
      <c r="I27" s="135">
        <f t="shared" si="4"/>
        <v>0</v>
      </c>
      <c r="J27" s="135">
        <f t="shared" si="4"/>
        <v>0</v>
      </c>
      <c r="K27" s="135">
        <f t="shared" si="4"/>
        <v>0</v>
      </c>
      <c r="L27" s="135">
        <f t="shared" si="4"/>
        <v>0</v>
      </c>
      <c r="M27" s="135">
        <f t="shared" si="4"/>
        <v>0</v>
      </c>
      <c r="N27" s="135">
        <v>0</v>
      </c>
      <c r="O27" s="135">
        <v>0</v>
      </c>
      <c r="P27" s="135">
        <v>0</v>
      </c>
      <c r="Q27" s="135">
        <v>0</v>
      </c>
      <c r="R27" s="135">
        <v>0</v>
      </c>
      <c r="S27" s="135">
        <f t="shared" si="4"/>
        <v>0</v>
      </c>
    </row>
    <row r="28" spans="4:19" hidden="1">
      <c r="E28" s="112" t="s">
        <v>10</v>
      </c>
      <c r="G28" s="120">
        <v>0</v>
      </c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</row>
    <row r="29" spans="4:19" hidden="1">
      <c r="E29" s="112" t="s">
        <v>11</v>
      </c>
      <c r="G29" s="120">
        <v>0</v>
      </c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</row>
    <row r="30" spans="4:19" hidden="1">
      <c r="E30" s="112" t="s">
        <v>16</v>
      </c>
      <c r="G30" s="120">
        <v>0</v>
      </c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</row>
    <row r="31" spans="4:19" hidden="1">
      <c r="E31" s="112" t="s">
        <v>15</v>
      </c>
      <c r="G31" s="120">
        <v>0</v>
      </c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</row>
    <row r="32" spans="4:19"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</row>
    <row r="33" spans="2:19" s="116" customFormat="1" ht="15">
      <c r="C33" s="116" t="s">
        <v>12</v>
      </c>
      <c r="G33" s="134">
        <f t="shared" ref="G33:S33" si="5">+G34+G35</f>
        <v>24759</v>
      </c>
      <c r="H33" s="134">
        <f t="shared" si="5"/>
        <v>2723</v>
      </c>
      <c r="I33" s="134">
        <f t="shared" si="5"/>
        <v>8216</v>
      </c>
      <c r="J33" s="134">
        <f t="shared" si="5"/>
        <v>7447</v>
      </c>
      <c r="K33" s="134">
        <f t="shared" si="5"/>
        <v>4960</v>
      </c>
      <c r="L33" s="134">
        <f t="shared" si="5"/>
        <v>3423</v>
      </c>
      <c r="M33" s="134">
        <f t="shared" si="5"/>
        <v>19673</v>
      </c>
      <c r="N33" s="134">
        <f t="shared" si="5"/>
        <v>10383</v>
      </c>
      <c r="O33" s="134">
        <f t="shared" si="5"/>
        <v>12182</v>
      </c>
      <c r="P33" s="134">
        <f t="shared" si="5"/>
        <v>10778</v>
      </c>
      <c r="Q33" s="134">
        <f t="shared" si="5"/>
        <v>7508</v>
      </c>
      <c r="R33" s="134">
        <f t="shared" si="5"/>
        <v>7354</v>
      </c>
      <c r="S33" s="134">
        <f t="shared" si="5"/>
        <v>119406</v>
      </c>
    </row>
    <row r="34" spans="2:19">
      <c r="D34" s="112" t="s">
        <v>8</v>
      </c>
      <c r="G34" s="120">
        <v>24759</v>
      </c>
      <c r="H34" s="120">
        <v>2723</v>
      </c>
      <c r="I34" s="120">
        <v>8216</v>
      </c>
      <c r="J34" s="120">
        <v>7447</v>
      </c>
      <c r="K34" s="120">
        <v>4960</v>
      </c>
      <c r="L34" s="120">
        <v>3423</v>
      </c>
      <c r="M34" s="120">
        <v>19673</v>
      </c>
      <c r="N34" s="120">
        <v>10383</v>
      </c>
      <c r="O34" s="120">
        <v>12182</v>
      </c>
      <c r="P34" s="120">
        <v>10778</v>
      </c>
      <c r="Q34" s="120">
        <v>7508</v>
      </c>
      <c r="R34" s="120">
        <v>7354</v>
      </c>
      <c r="S34" s="120">
        <f t="shared" ref="S34" si="6">SUM(G34:R34)</f>
        <v>119406</v>
      </c>
    </row>
    <row r="35" spans="2:19">
      <c r="D35" s="112" t="s">
        <v>9</v>
      </c>
      <c r="G35" s="135">
        <v>0</v>
      </c>
      <c r="H35" s="135">
        <v>0</v>
      </c>
      <c r="I35" s="135">
        <v>0</v>
      </c>
      <c r="J35" s="135">
        <v>0</v>
      </c>
      <c r="K35" s="135">
        <v>0</v>
      </c>
      <c r="L35" s="135">
        <v>0</v>
      </c>
      <c r="M35" s="135">
        <v>0</v>
      </c>
      <c r="N35" s="135">
        <v>0</v>
      </c>
      <c r="O35" s="135">
        <v>0</v>
      </c>
      <c r="P35" s="135">
        <v>0</v>
      </c>
      <c r="Q35" s="135">
        <v>0</v>
      </c>
      <c r="R35" s="135">
        <v>0</v>
      </c>
      <c r="S35" s="135">
        <v>0</v>
      </c>
    </row>
    <row r="36" spans="2:19" hidden="1">
      <c r="F36" s="112" t="s">
        <v>10</v>
      </c>
      <c r="G36" s="120">
        <v>0</v>
      </c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</row>
    <row r="37" spans="2:19" hidden="1">
      <c r="F37" s="112" t="s">
        <v>11</v>
      </c>
      <c r="G37" s="120">
        <v>0</v>
      </c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</row>
    <row r="38" spans="2:19" hidden="1">
      <c r="F38" s="112" t="s">
        <v>83</v>
      </c>
      <c r="G38" s="120">
        <v>0</v>
      </c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</row>
    <row r="39" spans="2:19" hidden="1">
      <c r="F39" s="112" t="s">
        <v>15</v>
      </c>
      <c r="G39" s="120">
        <v>0</v>
      </c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</row>
    <row r="40" spans="2:19" hidden="1">
      <c r="F40" s="112" t="s">
        <v>16</v>
      </c>
      <c r="G40" s="120">
        <v>0</v>
      </c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</row>
    <row r="41" spans="2:19" hidden="1">
      <c r="F41" s="112" t="s">
        <v>55</v>
      </c>
      <c r="G41" s="120">
        <v>0</v>
      </c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</row>
    <row r="42" spans="2:19" hidden="1">
      <c r="F42" s="112" t="s">
        <v>13</v>
      </c>
      <c r="G42" s="120">
        <v>0</v>
      </c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</row>
    <row r="43" spans="2:19" hidden="1">
      <c r="F43" s="112" t="s">
        <v>80</v>
      </c>
      <c r="G43" s="120">
        <v>0</v>
      </c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</row>
    <row r="44" spans="2:19"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</row>
    <row r="45" spans="2:19" ht="15">
      <c r="B45" s="116" t="s">
        <v>17</v>
      </c>
      <c r="C45" s="116"/>
      <c r="D45" s="116"/>
      <c r="E45" s="116"/>
      <c r="F45" s="116"/>
      <c r="G45" s="134">
        <f t="shared" ref="G45:S45" si="7">+G47+G66</f>
        <v>150287</v>
      </c>
      <c r="H45" s="134">
        <f t="shared" si="7"/>
        <v>2193</v>
      </c>
      <c r="I45" s="134">
        <f t="shared" si="7"/>
        <v>11841</v>
      </c>
      <c r="J45" s="134">
        <f t="shared" si="7"/>
        <v>5672</v>
      </c>
      <c r="K45" s="134">
        <f t="shared" si="7"/>
        <v>23613</v>
      </c>
      <c r="L45" s="134">
        <f t="shared" si="7"/>
        <v>7534</v>
      </c>
      <c r="M45" s="134">
        <f t="shared" si="7"/>
        <v>104107</v>
      </c>
      <c r="N45" s="134">
        <f t="shared" si="7"/>
        <v>37524</v>
      </c>
      <c r="O45" s="134">
        <f t="shared" si="7"/>
        <v>147099</v>
      </c>
      <c r="P45" s="134">
        <f t="shared" si="7"/>
        <v>6632</v>
      </c>
      <c r="Q45" s="134">
        <f t="shared" si="7"/>
        <v>35301</v>
      </c>
      <c r="R45" s="134">
        <f t="shared" si="7"/>
        <v>258520</v>
      </c>
      <c r="S45" s="134">
        <f t="shared" si="7"/>
        <v>790323</v>
      </c>
    </row>
    <row r="46" spans="2:19" ht="11.25" customHeight="1"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</row>
    <row r="47" spans="2:19" s="116" customFormat="1" ht="15">
      <c r="C47" s="116" t="s">
        <v>148</v>
      </c>
      <c r="G47" s="134">
        <f>+G49+G54</f>
        <v>148369</v>
      </c>
      <c r="H47" s="134">
        <f t="shared" ref="H47:S47" si="8">+H49+H54</f>
        <v>334</v>
      </c>
      <c r="I47" s="134">
        <f t="shared" si="8"/>
        <v>4312</v>
      </c>
      <c r="J47" s="134">
        <f t="shared" si="8"/>
        <v>0</v>
      </c>
      <c r="K47" s="134">
        <f t="shared" si="8"/>
        <v>0</v>
      </c>
      <c r="L47" s="134">
        <f t="shared" si="8"/>
        <v>362</v>
      </c>
      <c r="M47" s="134">
        <f t="shared" si="8"/>
        <v>103460</v>
      </c>
      <c r="N47" s="134">
        <f t="shared" si="8"/>
        <v>22775</v>
      </c>
      <c r="O47" s="134">
        <f t="shared" si="8"/>
        <v>128327</v>
      </c>
      <c r="P47" s="134">
        <f t="shared" si="8"/>
        <v>894</v>
      </c>
      <c r="Q47" s="134">
        <f t="shared" si="8"/>
        <v>208</v>
      </c>
      <c r="R47" s="134">
        <f t="shared" si="8"/>
        <v>250793</v>
      </c>
      <c r="S47" s="134">
        <f t="shared" si="8"/>
        <v>659834</v>
      </c>
    </row>
    <row r="48" spans="2:19" s="116" customFormat="1" ht="15" hidden="1">
      <c r="C48" s="116" t="s">
        <v>0</v>
      </c>
      <c r="D48" s="116" t="s">
        <v>8</v>
      </c>
      <c r="G48" s="155">
        <v>0</v>
      </c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</row>
    <row r="49" spans="4:19">
      <c r="D49" s="112" t="s">
        <v>104</v>
      </c>
      <c r="G49" s="120">
        <f t="shared" ref="G49:R49" si="9">SUM(G50:G52)</f>
        <v>148369</v>
      </c>
      <c r="H49" s="120">
        <f t="shared" si="9"/>
        <v>334</v>
      </c>
      <c r="I49" s="120">
        <f t="shared" si="9"/>
        <v>4312</v>
      </c>
      <c r="J49" s="120">
        <f t="shared" si="9"/>
        <v>0</v>
      </c>
      <c r="K49" s="120">
        <f t="shared" si="9"/>
        <v>0</v>
      </c>
      <c r="L49" s="120">
        <f t="shared" si="9"/>
        <v>362</v>
      </c>
      <c r="M49" s="120">
        <f t="shared" si="9"/>
        <v>103460</v>
      </c>
      <c r="N49" s="120">
        <f t="shared" si="9"/>
        <v>22775</v>
      </c>
      <c r="O49" s="120">
        <f t="shared" si="9"/>
        <v>128327</v>
      </c>
      <c r="P49" s="120">
        <f t="shared" si="9"/>
        <v>894</v>
      </c>
      <c r="Q49" s="120">
        <f t="shared" si="9"/>
        <v>208</v>
      </c>
      <c r="R49" s="120">
        <f t="shared" si="9"/>
        <v>250793</v>
      </c>
      <c r="S49" s="120">
        <f>SUM(G49:R49)</f>
        <v>659834</v>
      </c>
    </row>
    <row r="50" spans="4:19">
      <c r="E50" s="112" t="s">
        <v>102</v>
      </c>
      <c r="G50" s="120">
        <v>0</v>
      </c>
      <c r="H50" s="120">
        <v>0</v>
      </c>
      <c r="I50" s="120">
        <v>260</v>
      </c>
      <c r="J50" s="120">
        <v>0</v>
      </c>
      <c r="K50" s="120">
        <v>0</v>
      </c>
      <c r="L50" s="120">
        <v>0</v>
      </c>
      <c r="M50" s="120">
        <v>0</v>
      </c>
      <c r="N50" s="120">
        <v>0</v>
      </c>
      <c r="O50" s="120">
        <v>108517</v>
      </c>
      <c r="P50" s="120">
        <v>0</v>
      </c>
      <c r="Q50" s="120">
        <v>0</v>
      </c>
      <c r="R50" s="120">
        <v>0</v>
      </c>
      <c r="S50" s="120">
        <f t="shared" ref="S50:S54" si="10">SUM(G50:R50)</f>
        <v>108777</v>
      </c>
    </row>
    <row r="51" spans="4:19">
      <c r="E51" s="112" t="s">
        <v>135</v>
      </c>
      <c r="G51" s="158">
        <v>148369</v>
      </c>
      <c r="H51" s="120">
        <v>0</v>
      </c>
      <c r="I51" s="120">
        <v>3920</v>
      </c>
      <c r="J51" s="120">
        <v>0</v>
      </c>
      <c r="K51" s="120">
        <v>0</v>
      </c>
      <c r="L51" s="120">
        <v>0</v>
      </c>
      <c r="M51" s="120">
        <v>103368</v>
      </c>
      <c r="N51" s="120">
        <v>22554</v>
      </c>
      <c r="O51" s="120">
        <v>19810</v>
      </c>
      <c r="P51" s="120">
        <v>760</v>
      </c>
      <c r="Q51" s="120">
        <v>0</v>
      </c>
      <c r="R51" s="120">
        <v>250687</v>
      </c>
      <c r="S51" s="120">
        <f t="shared" si="10"/>
        <v>549468</v>
      </c>
    </row>
    <row r="52" spans="4:19">
      <c r="E52" s="112" t="s">
        <v>124</v>
      </c>
      <c r="G52" s="120">
        <v>0</v>
      </c>
      <c r="H52" s="120">
        <v>334</v>
      </c>
      <c r="I52" s="120">
        <v>132</v>
      </c>
      <c r="J52" s="120">
        <v>0</v>
      </c>
      <c r="K52" s="120">
        <v>0</v>
      </c>
      <c r="L52" s="120">
        <v>362</v>
      </c>
      <c r="M52" s="120">
        <v>92</v>
      </c>
      <c r="N52" s="120">
        <v>221</v>
      </c>
      <c r="O52" s="120">
        <v>0</v>
      </c>
      <c r="P52" s="120">
        <v>134</v>
      </c>
      <c r="Q52" s="120">
        <v>208</v>
      </c>
      <c r="R52" s="120">
        <v>106</v>
      </c>
      <c r="S52" s="120">
        <f t="shared" si="10"/>
        <v>1589</v>
      </c>
    </row>
    <row r="53" spans="4:19" hidden="1">
      <c r="E53" s="112" t="s">
        <v>141</v>
      </c>
      <c r="G53" s="120">
        <v>0</v>
      </c>
      <c r="H53" s="120">
        <v>0</v>
      </c>
      <c r="I53" s="120">
        <v>0</v>
      </c>
      <c r="J53" s="120"/>
      <c r="K53" s="120"/>
      <c r="L53" s="120"/>
      <c r="M53" s="120"/>
      <c r="N53" s="120"/>
      <c r="O53" s="120"/>
      <c r="P53" s="120"/>
      <c r="Q53" s="120"/>
      <c r="R53" s="120"/>
      <c r="S53" s="120">
        <f t="shared" si="10"/>
        <v>0</v>
      </c>
    </row>
    <row r="54" spans="4:19">
      <c r="D54" s="112" t="s">
        <v>9</v>
      </c>
      <c r="G54" s="120">
        <v>0</v>
      </c>
      <c r="H54" s="120">
        <v>0</v>
      </c>
      <c r="I54" s="120">
        <v>0</v>
      </c>
      <c r="J54" s="120">
        <v>0</v>
      </c>
      <c r="K54" s="120">
        <v>0</v>
      </c>
      <c r="L54" s="120">
        <v>0</v>
      </c>
      <c r="M54" s="120">
        <v>0</v>
      </c>
      <c r="N54" s="120">
        <v>0</v>
      </c>
      <c r="O54" s="120">
        <v>0</v>
      </c>
      <c r="P54" s="120">
        <v>0</v>
      </c>
      <c r="Q54" s="120">
        <v>0</v>
      </c>
      <c r="R54" s="120">
        <v>0</v>
      </c>
      <c r="S54" s="120">
        <f t="shared" si="10"/>
        <v>0</v>
      </c>
    </row>
    <row r="55" spans="4:19" hidden="1">
      <c r="E55" s="112" t="s">
        <v>142</v>
      </c>
      <c r="G55" s="120">
        <v>0</v>
      </c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</row>
    <row r="56" spans="4:19" hidden="1">
      <c r="E56" s="112" t="s">
        <v>143</v>
      </c>
      <c r="G56" s="120">
        <v>0</v>
      </c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</row>
    <row r="57" spans="4:19"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</row>
    <row r="58" spans="4:19" hidden="1"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</row>
    <row r="59" spans="4:19" hidden="1"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</row>
    <row r="60" spans="4:19" hidden="1">
      <c r="D60" s="112" t="s">
        <v>9</v>
      </c>
      <c r="G60" s="135">
        <f t="shared" ref="G60" si="11">SUM(G61:G64)</f>
        <v>0</v>
      </c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</row>
    <row r="61" spans="4:19" hidden="1">
      <c r="F61" s="112" t="s">
        <v>10</v>
      </c>
      <c r="G61" s="120">
        <v>0</v>
      </c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</row>
    <row r="62" spans="4:19" hidden="1">
      <c r="F62" s="112" t="s">
        <v>11</v>
      </c>
      <c r="G62" s="120">
        <v>0</v>
      </c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</row>
    <row r="63" spans="4:19" hidden="1">
      <c r="F63" s="112" t="s">
        <v>16</v>
      </c>
      <c r="G63" s="120">
        <v>0</v>
      </c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</row>
    <row r="64" spans="4:19" hidden="1">
      <c r="F64" s="112" t="s">
        <v>39</v>
      </c>
      <c r="G64" s="120">
        <v>0</v>
      </c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</row>
    <row r="65" spans="2:19" hidden="1"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</row>
    <row r="66" spans="2:19" s="116" customFormat="1" ht="15">
      <c r="C66" s="116" t="s">
        <v>139</v>
      </c>
      <c r="G66" s="134">
        <f t="shared" ref="G66:S66" si="12">SUM(G67+G68+G69)</f>
        <v>1918</v>
      </c>
      <c r="H66" s="134">
        <f t="shared" si="12"/>
        <v>1859</v>
      </c>
      <c r="I66" s="134">
        <f t="shared" si="12"/>
        <v>7529</v>
      </c>
      <c r="J66" s="134">
        <f t="shared" si="12"/>
        <v>5672</v>
      </c>
      <c r="K66" s="134">
        <f t="shared" si="12"/>
        <v>23613</v>
      </c>
      <c r="L66" s="134">
        <f t="shared" si="12"/>
        <v>7172</v>
      </c>
      <c r="M66" s="134">
        <f t="shared" si="12"/>
        <v>647</v>
      </c>
      <c r="N66" s="134">
        <f t="shared" si="12"/>
        <v>14749</v>
      </c>
      <c r="O66" s="134">
        <f t="shared" si="12"/>
        <v>18772</v>
      </c>
      <c r="P66" s="134">
        <f t="shared" si="12"/>
        <v>5738</v>
      </c>
      <c r="Q66" s="134">
        <f t="shared" si="12"/>
        <v>35093</v>
      </c>
      <c r="R66" s="134">
        <f t="shared" si="12"/>
        <v>7727</v>
      </c>
      <c r="S66" s="134">
        <f t="shared" si="12"/>
        <v>130489</v>
      </c>
    </row>
    <row r="67" spans="2:19">
      <c r="D67" s="112" t="s">
        <v>8</v>
      </c>
      <c r="G67" s="120">
        <v>1918</v>
      </c>
      <c r="H67" s="120">
        <v>1859</v>
      </c>
      <c r="I67" s="120">
        <v>7529</v>
      </c>
      <c r="J67" s="120">
        <v>5672</v>
      </c>
      <c r="K67" s="120">
        <v>23613</v>
      </c>
      <c r="L67" s="120">
        <v>7172</v>
      </c>
      <c r="M67" s="120">
        <v>647</v>
      </c>
      <c r="N67" s="120">
        <v>14749</v>
      </c>
      <c r="O67" s="120">
        <v>18772</v>
      </c>
      <c r="P67" s="120">
        <v>5738</v>
      </c>
      <c r="Q67" s="120">
        <v>35093</v>
      </c>
      <c r="R67" s="120">
        <v>7727</v>
      </c>
      <c r="S67" s="120">
        <f t="shared" ref="S67" si="13">SUM(G67:R67)</f>
        <v>130489</v>
      </c>
    </row>
    <row r="68" spans="2:19" hidden="1">
      <c r="D68" s="112" t="s">
        <v>92</v>
      </c>
      <c r="G68" s="120">
        <v>0</v>
      </c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</row>
    <row r="69" spans="2:19" hidden="1">
      <c r="D69" s="112" t="s">
        <v>9</v>
      </c>
      <c r="G69" s="120">
        <f t="shared" ref="G69" si="14">SUM(G70:G78)</f>
        <v>0</v>
      </c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</row>
    <row r="70" spans="2:19" hidden="1">
      <c r="F70" s="112" t="s">
        <v>10</v>
      </c>
      <c r="G70" s="120">
        <v>0</v>
      </c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</row>
    <row r="71" spans="2:19" hidden="1">
      <c r="F71" s="112" t="s">
        <v>11</v>
      </c>
      <c r="G71" s="120">
        <v>0</v>
      </c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</row>
    <row r="72" spans="2:19" hidden="1">
      <c r="F72" s="112" t="s">
        <v>13</v>
      </c>
      <c r="G72" s="120">
        <v>0</v>
      </c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</row>
    <row r="73" spans="2:19" hidden="1">
      <c r="F73" s="112" t="s">
        <v>88</v>
      </c>
      <c r="G73" s="120">
        <v>0</v>
      </c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</row>
    <row r="74" spans="2:19" hidden="1">
      <c r="F74" s="112" t="s">
        <v>15</v>
      </c>
      <c r="G74" s="120">
        <v>0</v>
      </c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</row>
    <row r="75" spans="2:19" hidden="1">
      <c r="F75" s="112" t="s">
        <v>16</v>
      </c>
      <c r="G75" s="120">
        <v>0</v>
      </c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</row>
    <row r="76" spans="2:19" hidden="1">
      <c r="F76" s="112" t="s">
        <v>55</v>
      </c>
      <c r="G76" s="120">
        <v>0</v>
      </c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</row>
    <row r="77" spans="2:19" hidden="1">
      <c r="F77" s="112" t="s">
        <v>80</v>
      </c>
      <c r="G77" s="120">
        <v>0</v>
      </c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</row>
    <row r="78" spans="2:19" hidden="1">
      <c r="F78" s="112" t="s">
        <v>82</v>
      </c>
      <c r="G78" s="120">
        <v>0</v>
      </c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</row>
    <row r="79" spans="2:19"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</row>
    <row r="80" spans="2:19" ht="15">
      <c r="B80" s="116"/>
      <c r="C80" s="116"/>
      <c r="D80" s="116"/>
      <c r="E80" s="116"/>
      <c r="F80" s="122" t="s">
        <v>18</v>
      </c>
      <c r="G80" s="124">
        <f t="shared" ref="G80:S80" si="15">+G8+G45</f>
        <v>215838</v>
      </c>
      <c r="H80" s="124">
        <f t="shared" si="15"/>
        <v>30423</v>
      </c>
      <c r="I80" s="124">
        <f t="shared" si="15"/>
        <v>67389</v>
      </c>
      <c r="J80" s="124">
        <f t="shared" si="15"/>
        <v>42975</v>
      </c>
      <c r="K80" s="124">
        <f t="shared" si="15"/>
        <v>57444</v>
      </c>
      <c r="L80" s="124">
        <f t="shared" si="15"/>
        <v>44286</v>
      </c>
      <c r="M80" s="124">
        <f t="shared" si="15"/>
        <v>156198</v>
      </c>
      <c r="N80" s="124">
        <f t="shared" si="15"/>
        <v>68297</v>
      </c>
      <c r="O80" s="124">
        <f t="shared" si="15"/>
        <v>206996</v>
      </c>
      <c r="P80" s="124">
        <f t="shared" si="15"/>
        <v>39817</v>
      </c>
      <c r="Q80" s="124">
        <f t="shared" si="15"/>
        <v>61393</v>
      </c>
      <c r="R80" s="124">
        <f t="shared" si="15"/>
        <v>302125</v>
      </c>
      <c r="S80" s="124">
        <f t="shared" si="15"/>
        <v>1293181</v>
      </c>
    </row>
    <row r="81" spans="2:20" ht="15">
      <c r="B81" s="116"/>
      <c r="C81" s="116"/>
      <c r="D81" s="116"/>
      <c r="E81" s="116"/>
      <c r="F81" s="122"/>
      <c r="G81" s="124"/>
    </row>
    <row r="82" spans="2:20" ht="15" thickBot="1">
      <c r="B82" s="125"/>
      <c r="C82" s="125"/>
      <c r="D82" s="125"/>
      <c r="E82" s="125"/>
      <c r="F82" s="125"/>
      <c r="G82" s="120"/>
    </row>
    <row r="83" spans="2:20" s="147" customFormat="1" ht="13.5" thickTop="1">
      <c r="B83" s="159" t="s">
        <v>115</v>
      </c>
      <c r="G83" s="148"/>
    </row>
    <row r="84" spans="2:20" s="147" customFormat="1" ht="12.75" customHeight="1">
      <c r="C84" s="160" t="s">
        <v>136</v>
      </c>
      <c r="D84" s="174" t="s">
        <v>149</v>
      </c>
      <c r="E84" s="174"/>
      <c r="F84" s="174"/>
      <c r="G84" s="174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</row>
    <row r="85" spans="2:20" s="147" customFormat="1" ht="12.75">
      <c r="C85" s="161"/>
      <c r="D85" s="174"/>
      <c r="E85" s="174"/>
      <c r="F85" s="174"/>
      <c r="G85" s="174"/>
    </row>
    <row r="86" spans="2:20" s="147" customFormat="1" ht="20.25" customHeight="1">
      <c r="C86" s="161"/>
      <c r="D86" s="174"/>
      <c r="E86" s="174"/>
      <c r="F86" s="174"/>
      <c r="G86" s="174"/>
    </row>
    <row r="87" spans="2:20" s="147" customFormat="1" ht="12.75">
      <c r="C87" s="147" t="s">
        <v>105</v>
      </c>
      <c r="D87" s="146"/>
      <c r="E87" s="146"/>
      <c r="F87" s="146"/>
      <c r="G87" s="146"/>
    </row>
    <row r="88" spans="2:20" s="147" customFormat="1" ht="12.75">
      <c r="G88" s="148"/>
    </row>
    <row r="89" spans="2:20" s="147" customFormat="1" ht="12.75">
      <c r="B89" s="147" t="s">
        <v>71</v>
      </c>
      <c r="G89" s="148"/>
    </row>
    <row r="90" spans="2:20" s="147" customFormat="1" ht="12.75">
      <c r="B90" s="147" t="s">
        <v>72</v>
      </c>
      <c r="G90" s="148"/>
    </row>
    <row r="91" spans="2:20">
      <c r="G91" s="120"/>
    </row>
    <row r="92" spans="2:20">
      <c r="G92" s="120"/>
    </row>
    <row r="93" spans="2:20">
      <c r="G93" s="120"/>
    </row>
    <row r="94" spans="2:20">
      <c r="G94" s="120"/>
    </row>
    <row r="95" spans="2:20">
      <c r="G95" s="120"/>
    </row>
    <row r="96" spans="2:20">
      <c r="G96" s="120"/>
    </row>
    <row r="97" spans="7:7">
      <c r="G97" s="120"/>
    </row>
    <row r="98" spans="7:7">
      <c r="G98" s="120"/>
    </row>
    <row r="99" spans="7:7">
      <c r="G99" s="120"/>
    </row>
    <row r="100" spans="7:7">
      <c r="G100" s="120"/>
    </row>
    <row r="101" spans="7:7">
      <c r="G101" s="120"/>
    </row>
    <row r="102" spans="7:7">
      <c r="G102" s="120"/>
    </row>
    <row r="103" spans="7:7">
      <c r="G103" s="120"/>
    </row>
    <row r="104" spans="7:7">
      <c r="G104" s="120"/>
    </row>
    <row r="105" spans="7:7">
      <c r="G105" s="120"/>
    </row>
    <row r="106" spans="7:7">
      <c r="G106" s="120"/>
    </row>
    <row r="107" spans="7:7">
      <c r="G107" s="120"/>
    </row>
    <row r="108" spans="7:7">
      <c r="G108" s="120"/>
    </row>
    <row r="109" spans="7:7">
      <c r="G109" s="120"/>
    </row>
    <row r="110" spans="7:7">
      <c r="G110" s="120"/>
    </row>
    <row r="111" spans="7:7">
      <c r="G111" s="120"/>
    </row>
    <row r="112" spans="7:7">
      <c r="G112" s="120"/>
    </row>
    <row r="113" spans="7:7">
      <c r="G113" s="120"/>
    </row>
    <row r="114" spans="7:7">
      <c r="G114" s="120"/>
    </row>
    <row r="115" spans="7:7">
      <c r="G115" s="120"/>
    </row>
    <row r="116" spans="7:7">
      <c r="G116" s="120"/>
    </row>
    <row r="117" spans="7:7">
      <c r="G117" s="120"/>
    </row>
    <row r="118" spans="7:7">
      <c r="G118" s="120"/>
    </row>
    <row r="119" spans="7:7">
      <c r="G119" s="120"/>
    </row>
    <row r="120" spans="7:7">
      <c r="G120" s="120"/>
    </row>
    <row r="121" spans="7:7">
      <c r="G121" s="120"/>
    </row>
    <row r="122" spans="7:7">
      <c r="G122" s="120"/>
    </row>
    <row r="123" spans="7:7">
      <c r="G123" s="120"/>
    </row>
    <row r="124" spans="7:7">
      <c r="G124" s="120"/>
    </row>
    <row r="125" spans="7:7">
      <c r="G125" s="120"/>
    </row>
    <row r="126" spans="7:7">
      <c r="G126" s="120"/>
    </row>
    <row r="127" spans="7:7">
      <c r="G127" s="120"/>
    </row>
    <row r="128" spans="7:7">
      <c r="G128" s="120"/>
    </row>
    <row r="129" spans="7:7">
      <c r="G129" s="120"/>
    </row>
    <row r="130" spans="7:7">
      <c r="G130" s="120"/>
    </row>
    <row r="131" spans="7:7">
      <c r="G131" s="120"/>
    </row>
    <row r="132" spans="7:7">
      <c r="G132" s="120"/>
    </row>
    <row r="133" spans="7:7">
      <c r="G133" s="120"/>
    </row>
    <row r="134" spans="7:7">
      <c r="G134" s="120"/>
    </row>
    <row r="135" spans="7:7">
      <c r="G135" s="120"/>
    </row>
    <row r="136" spans="7:7">
      <c r="G136" s="120"/>
    </row>
    <row r="137" spans="7:7">
      <c r="G137" s="120"/>
    </row>
    <row r="138" spans="7:7">
      <c r="G138" s="120"/>
    </row>
    <row r="139" spans="7:7">
      <c r="G139" s="120"/>
    </row>
    <row r="140" spans="7:7">
      <c r="G140" s="120"/>
    </row>
    <row r="141" spans="7:7">
      <c r="G141" s="120"/>
    </row>
    <row r="142" spans="7:7">
      <c r="G142" s="120"/>
    </row>
    <row r="143" spans="7:7">
      <c r="G143" s="120"/>
    </row>
    <row r="144" spans="7:7">
      <c r="G144" s="120"/>
    </row>
    <row r="145" spans="7:7">
      <c r="G145" s="120"/>
    </row>
    <row r="146" spans="7:7">
      <c r="G146" s="120"/>
    </row>
    <row r="147" spans="7:7">
      <c r="G147" s="120"/>
    </row>
    <row r="148" spans="7:7">
      <c r="G148" s="120"/>
    </row>
    <row r="149" spans="7:7">
      <c r="G149" s="120"/>
    </row>
    <row r="150" spans="7:7">
      <c r="G150" s="120"/>
    </row>
    <row r="151" spans="7:7">
      <c r="G151" s="120"/>
    </row>
    <row r="152" spans="7:7">
      <c r="G152" s="120"/>
    </row>
    <row r="153" spans="7:7">
      <c r="G153" s="120"/>
    </row>
    <row r="154" spans="7:7">
      <c r="G154" s="120"/>
    </row>
    <row r="155" spans="7:7">
      <c r="G155" s="120"/>
    </row>
    <row r="156" spans="7:7">
      <c r="G156" s="120"/>
    </row>
    <row r="157" spans="7:7">
      <c r="G157" s="120"/>
    </row>
    <row r="158" spans="7:7">
      <c r="G158" s="120"/>
    </row>
    <row r="159" spans="7:7">
      <c r="G159" s="120"/>
    </row>
    <row r="160" spans="7:7">
      <c r="G160" s="120"/>
    </row>
    <row r="161" spans="7:7">
      <c r="G161" s="120"/>
    </row>
    <row r="162" spans="7:7">
      <c r="G162" s="120"/>
    </row>
    <row r="163" spans="7:7">
      <c r="G163" s="120"/>
    </row>
    <row r="164" spans="7:7">
      <c r="G164" s="120"/>
    </row>
    <row r="165" spans="7:7">
      <c r="G165" s="120"/>
    </row>
    <row r="166" spans="7:7">
      <c r="G166" s="120"/>
    </row>
    <row r="167" spans="7:7">
      <c r="G167" s="120"/>
    </row>
    <row r="168" spans="7:7">
      <c r="G168" s="120"/>
    </row>
    <row r="169" spans="7:7">
      <c r="G169" s="120"/>
    </row>
    <row r="170" spans="7:7">
      <c r="G170" s="120"/>
    </row>
    <row r="171" spans="7:7">
      <c r="G171" s="120"/>
    </row>
    <row r="172" spans="7:7">
      <c r="G172" s="120"/>
    </row>
    <row r="173" spans="7:7">
      <c r="G173" s="120"/>
    </row>
    <row r="174" spans="7:7">
      <c r="G174" s="120"/>
    </row>
    <row r="175" spans="7:7">
      <c r="G175" s="120"/>
    </row>
    <row r="176" spans="7:7">
      <c r="G176" s="120"/>
    </row>
    <row r="177" spans="7:7">
      <c r="G177" s="120"/>
    </row>
    <row r="178" spans="7:7">
      <c r="G178" s="120"/>
    </row>
    <row r="179" spans="7:7">
      <c r="G179" s="120"/>
    </row>
    <row r="180" spans="7:7">
      <c r="G180" s="120"/>
    </row>
    <row r="181" spans="7:7">
      <c r="G181" s="120"/>
    </row>
    <row r="182" spans="7:7">
      <c r="G182" s="120"/>
    </row>
    <row r="183" spans="7:7">
      <c r="G183" s="120"/>
    </row>
    <row r="184" spans="7:7">
      <c r="G184" s="120"/>
    </row>
    <row r="185" spans="7:7">
      <c r="G185" s="120"/>
    </row>
    <row r="186" spans="7:7">
      <c r="G186" s="120"/>
    </row>
    <row r="187" spans="7:7">
      <c r="G187" s="120"/>
    </row>
    <row r="188" spans="7:7">
      <c r="G188" s="120"/>
    </row>
    <row r="189" spans="7:7">
      <c r="G189" s="120"/>
    </row>
    <row r="190" spans="7:7">
      <c r="G190" s="120"/>
    </row>
    <row r="191" spans="7:7">
      <c r="G191" s="120"/>
    </row>
    <row r="192" spans="7:7">
      <c r="G192" s="120"/>
    </row>
    <row r="193" spans="7:7">
      <c r="G193" s="120"/>
    </row>
    <row r="194" spans="7:7">
      <c r="G194" s="120"/>
    </row>
    <row r="195" spans="7:7">
      <c r="G195" s="120"/>
    </row>
    <row r="196" spans="7:7">
      <c r="G196" s="120"/>
    </row>
    <row r="197" spans="7:7">
      <c r="G197" s="120"/>
    </row>
    <row r="198" spans="7:7">
      <c r="G198" s="120"/>
    </row>
    <row r="199" spans="7:7">
      <c r="G199" s="120"/>
    </row>
    <row r="200" spans="7:7">
      <c r="G200" s="120"/>
    </row>
    <row r="201" spans="7:7">
      <c r="G201" s="120"/>
    </row>
    <row r="202" spans="7:7">
      <c r="G202" s="120"/>
    </row>
    <row r="203" spans="7:7">
      <c r="G203" s="120"/>
    </row>
    <row r="204" spans="7:7">
      <c r="G204" s="120"/>
    </row>
    <row r="205" spans="7:7">
      <c r="G205" s="120"/>
    </row>
    <row r="206" spans="7:7">
      <c r="G206" s="120"/>
    </row>
    <row r="207" spans="7:7">
      <c r="G207" s="120"/>
    </row>
    <row r="208" spans="7:7">
      <c r="G208" s="120"/>
    </row>
    <row r="209" spans="7:7">
      <c r="G209" s="120"/>
    </row>
    <row r="210" spans="7:7">
      <c r="G210" s="120"/>
    </row>
    <row r="211" spans="7:7">
      <c r="G211" s="120"/>
    </row>
    <row r="212" spans="7:7">
      <c r="G212" s="120"/>
    </row>
    <row r="213" spans="7:7">
      <c r="G213" s="120"/>
    </row>
    <row r="214" spans="7:7">
      <c r="G214" s="120"/>
    </row>
    <row r="215" spans="7:7">
      <c r="G215" s="120"/>
    </row>
    <row r="216" spans="7:7">
      <c r="G216" s="120"/>
    </row>
    <row r="217" spans="7:7">
      <c r="G217" s="120"/>
    </row>
    <row r="218" spans="7:7">
      <c r="G218" s="120"/>
    </row>
    <row r="219" spans="7:7">
      <c r="G219" s="120"/>
    </row>
    <row r="220" spans="7:7">
      <c r="G220" s="120"/>
    </row>
    <row r="221" spans="7:7">
      <c r="G221" s="120"/>
    </row>
    <row r="222" spans="7:7">
      <c r="G222" s="120"/>
    </row>
    <row r="223" spans="7:7">
      <c r="G223" s="120"/>
    </row>
    <row r="224" spans="7:7">
      <c r="G224" s="120"/>
    </row>
    <row r="225" spans="7:7">
      <c r="G225" s="120"/>
    </row>
    <row r="226" spans="7:7">
      <c r="G226" s="120"/>
    </row>
    <row r="227" spans="7:7">
      <c r="G227" s="120"/>
    </row>
    <row r="228" spans="7:7">
      <c r="G228" s="120"/>
    </row>
    <row r="229" spans="7:7">
      <c r="G229" s="120"/>
    </row>
    <row r="230" spans="7:7">
      <c r="G230" s="120"/>
    </row>
    <row r="231" spans="7:7">
      <c r="G231" s="120"/>
    </row>
    <row r="232" spans="7:7">
      <c r="G232" s="120"/>
    </row>
    <row r="233" spans="7:7">
      <c r="G233" s="120"/>
    </row>
    <row r="234" spans="7:7">
      <c r="G234" s="120"/>
    </row>
    <row r="235" spans="7:7">
      <c r="G235" s="120"/>
    </row>
    <row r="236" spans="7:7">
      <c r="G236" s="120"/>
    </row>
    <row r="237" spans="7:7">
      <c r="G237" s="120"/>
    </row>
    <row r="238" spans="7:7">
      <c r="G238" s="120"/>
    </row>
    <row r="239" spans="7:7">
      <c r="G239" s="120"/>
    </row>
    <row r="240" spans="7:7">
      <c r="G240" s="120"/>
    </row>
    <row r="241" spans="7:7">
      <c r="G241" s="120"/>
    </row>
    <row r="242" spans="7:7">
      <c r="G242" s="120"/>
    </row>
    <row r="243" spans="7:7">
      <c r="G243" s="120"/>
    </row>
    <row r="244" spans="7:7">
      <c r="G244" s="120"/>
    </row>
    <row r="245" spans="7:7">
      <c r="G245" s="120"/>
    </row>
    <row r="246" spans="7:7">
      <c r="G246" s="120"/>
    </row>
    <row r="247" spans="7:7">
      <c r="G247" s="120"/>
    </row>
    <row r="248" spans="7:7">
      <c r="G248" s="120"/>
    </row>
    <row r="249" spans="7:7">
      <c r="G249" s="120"/>
    </row>
    <row r="250" spans="7:7">
      <c r="G250" s="120"/>
    </row>
    <row r="251" spans="7:7">
      <c r="G251" s="120"/>
    </row>
    <row r="252" spans="7:7">
      <c r="G252" s="120"/>
    </row>
    <row r="253" spans="7:7">
      <c r="G253" s="120"/>
    </row>
    <row r="254" spans="7:7">
      <c r="G254" s="120"/>
    </row>
    <row r="255" spans="7:7">
      <c r="G255" s="120"/>
    </row>
    <row r="256" spans="7:7">
      <c r="G256" s="120"/>
    </row>
    <row r="257" spans="7:7">
      <c r="G257" s="120"/>
    </row>
    <row r="258" spans="7:7">
      <c r="G258" s="120"/>
    </row>
    <row r="259" spans="7:7">
      <c r="G259" s="120"/>
    </row>
    <row r="260" spans="7:7">
      <c r="G260" s="120"/>
    </row>
    <row r="261" spans="7:7">
      <c r="G261" s="120"/>
    </row>
    <row r="262" spans="7:7">
      <c r="G262" s="120"/>
    </row>
    <row r="263" spans="7:7">
      <c r="G263" s="120"/>
    </row>
    <row r="264" spans="7:7">
      <c r="G264" s="120"/>
    </row>
    <row r="265" spans="7:7">
      <c r="G265" s="120"/>
    </row>
    <row r="266" spans="7:7">
      <c r="G266" s="120"/>
    </row>
    <row r="267" spans="7:7">
      <c r="G267" s="120"/>
    </row>
    <row r="268" spans="7:7">
      <c r="G268" s="120"/>
    </row>
    <row r="269" spans="7:7">
      <c r="G269" s="120"/>
    </row>
    <row r="270" spans="7:7">
      <c r="G270" s="120"/>
    </row>
    <row r="271" spans="7:7">
      <c r="G271" s="120"/>
    </row>
    <row r="272" spans="7:7">
      <c r="G272" s="120"/>
    </row>
    <row r="273" spans="7:7">
      <c r="G273" s="120"/>
    </row>
    <row r="274" spans="7:7">
      <c r="G274" s="120"/>
    </row>
    <row r="275" spans="7:7">
      <c r="G275" s="120"/>
    </row>
    <row r="276" spans="7:7">
      <c r="G276" s="120"/>
    </row>
    <row r="277" spans="7:7">
      <c r="G277" s="120"/>
    </row>
    <row r="278" spans="7:7">
      <c r="G278" s="120"/>
    </row>
    <row r="279" spans="7:7">
      <c r="G279" s="120"/>
    </row>
    <row r="280" spans="7:7">
      <c r="G280" s="120"/>
    </row>
    <row r="281" spans="7:7">
      <c r="G281" s="120"/>
    </row>
    <row r="282" spans="7:7">
      <c r="G282" s="120"/>
    </row>
    <row r="283" spans="7:7">
      <c r="G283" s="120"/>
    </row>
    <row r="284" spans="7:7">
      <c r="G284" s="120"/>
    </row>
    <row r="285" spans="7:7">
      <c r="G285" s="120"/>
    </row>
    <row r="286" spans="7:7">
      <c r="G286" s="120"/>
    </row>
    <row r="287" spans="7:7">
      <c r="G287" s="120"/>
    </row>
    <row r="288" spans="7:7">
      <c r="G288" s="120"/>
    </row>
    <row r="289" spans="7:7">
      <c r="G289" s="120"/>
    </row>
    <row r="290" spans="7:7">
      <c r="G290" s="120"/>
    </row>
    <row r="291" spans="7:7">
      <c r="G291" s="120"/>
    </row>
    <row r="292" spans="7:7">
      <c r="G292" s="120"/>
    </row>
    <row r="293" spans="7:7">
      <c r="G293" s="120"/>
    </row>
    <row r="294" spans="7:7">
      <c r="G294" s="120"/>
    </row>
    <row r="295" spans="7:7">
      <c r="G295" s="120"/>
    </row>
    <row r="296" spans="7:7">
      <c r="G296" s="120"/>
    </row>
    <row r="297" spans="7:7">
      <c r="G297" s="120"/>
    </row>
    <row r="298" spans="7:7">
      <c r="G298" s="120"/>
    </row>
    <row r="299" spans="7:7">
      <c r="G299" s="120"/>
    </row>
    <row r="300" spans="7:7">
      <c r="G300" s="120"/>
    </row>
    <row r="301" spans="7:7">
      <c r="G301" s="120"/>
    </row>
    <row r="302" spans="7:7">
      <c r="G302" s="120"/>
    </row>
    <row r="303" spans="7:7">
      <c r="G303" s="120"/>
    </row>
    <row r="304" spans="7:7">
      <c r="G304" s="120"/>
    </row>
    <row r="305" spans="7:7">
      <c r="G305" s="120"/>
    </row>
    <row r="306" spans="7:7">
      <c r="G306" s="120"/>
    </row>
    <row r="307" spans="7:7">
      <c r="G307" s="120"/>
    </row>
    <row r="308" spans="7:7">
      <c r="G308" s="120"/>
    </row>
    <row r="309" spans="7:7">
      <c r="G309" s="120"/>
    </row>
    <row r="310" spans="7:7">
      <c r="G310" s="120"/>
    </row>
    <row r="311" spans="7:7">
      <c r="G311" s="120"/>
    </row>
    <row r="312" spans="7:7">
      <c r="G312" s="120"/>
    </row>
    <row r="313" spans="7:7">
      <c r="G313" s="120"/>
    </row>
    <row r="314" spans="7:7">
      <c r="G314" s="120"/>
    </row>
    <row r="315" spans="7:7">
      <c r="G315" s="120"/>
    </row>
    <row r="316" spans="7:7">
      <c r="G316" s="120"/>
    </row>
    <row r="317" spans="7:7">
      <c r="G317" s="120"/>
    </row>
    <row r="318" spans="7:7">
      <c r="G318" s="120"/>
    </row>
    <row r="319" spans="7:7">
      <c r="G319" s="120"/>
    </row>
    <row r="320" spans="7:7">
      <c r="G320" s="120"/>
    </row>
    <row r="321" spans="7:7">
      <c r="G321" s="120"/>
    </row>
    <row r="322" spans="7:7">
      <c r="G322" s="120"/>
    </row>
    <row r="323" spans="7:7">
      <c r="G323" s="120"/>
    </row>
    <row r="324" spans="7:7">
      <c r="G324" s="120"/>
    </row>
    <row r="325" spans="7:7">
      <c r="G325" s="120"/>
    </row>
    <row r="326" spans="7:7">
      <c r="G326" s="120"/>
    </row>
    <row r="327" spans="7:7">
      <c r="G327" s="120"/>
    </row>
    <row r="328" spans="7:7">
      <c r="G328" s="120"/>
    </row>
    <row r="329" spans="7:7">
      <c r="G329" s="120"/>
    </row>
    <row r="330" spans="7:7">
      <c r="G330" s="120"/>
    </row>
    <row r="331" spans="7:7">
      <c r="G331" s="120"/>
    </row>
    <row r="332" spans="7:7">
      <c r="G332" s="120"/>
    </row>
    <row r="333" spans="7:7">
      <c r="G333" s="120"/>
    </row>
    <row r="334" spans="7:7">
      <c r="G334" s="120"/>
    </row>
    <row r="335" spans="7:7">
      <c r="G335" s="120"/>
    </row>
    <row r="336" spans="7:7">
      <c r="G336" s="120"/>
    </row>
    <row r="337" spans="7:7">
      <c r="G337" s="120"/>
    </row>
    <row r="338" spans="7:7">
      <c r="G338" s="120"/>
    </row>
    <row r="339" spans="7:7">
      <c r="G339" s="120"/>
    </row>
    <row r="340" spans="7:7">
      <c r="G340" s="120"/>
    </row>
    <row r="341" spans="7:7">
      <c r="G341" s="120"/>
    </row>
    <row r="342" spans="7:7">
      <c r="G342" s="120"/>
    </row>
    <row r="343" spans="7:7">
      <c r="G343" s="120"/>
    </row>
    <row r="344" spans="7:7">
      <c r="G344" s="120"/>
    </row>
    <row r="345" spans="7:7">
      <c r="G345" s="120"/>
    </row>
    <row r="346" spans="7:7">
      <c r="G346" s="120"/>
    </row>
    <row r="347" spans="7:7">
      <c r="G347" s="120"/>
    </row>
    <row r="348" spans="7:7">
      <c r="G348" s="120"/>
    </row>
    <row r="349" spans="7:7">
      <c r="G349" s="120"/>
    </row>
    <row r="350" spans="7:7">
      <c r="G350" s="120"/>
    </row>
    <row r="351" spans="7:7">
      <c r="G351" s="120"/>
    </row>
    <row r="352" spans="7:7">
      <c r="G352" s="120"/>
    </row>
    <row r="353" spans="7:7">
      <c r="G353" s="120"/>
    </row>
    <row r="354" spans="7:7">
      <c r="G354" s="120"/>
    </row>
    <row r="355" spans="7:7">
      <c r="G355" s="120"/>
    </row>
    <row r="356" spans="7:7">
      <c r="G356" s="120"/>
    </row>
    <row r="357" spans="7:7">
      <c r="G357" s="120"/>
    </row>
    <row r="358" spans="7:7">
      <c r="G358" s="120"/>
    </row>
    <row r="359" spans="7:7">
      <c r="G359" s="120"/>
    </row>
    <row r="360" spans="7:7">
      <c r="G360" s="120"/>
    </row>
    <row r="361" spans="7:7">
      <c r="G361" s="120"/>
    </row>
    <row r="362" spans="7:7">
      <c r="G362" s="120"/>
    </row>
    <row r="363" spans="7:7">
      <c r="G363" s="120"/>
    </row>
    <row r="364" spans="7:7">
      <c r="G364" s="120"/>
    </row>
    <row r="365" spans="7:7">
      <c r="G365" s="120"/>
    </row>
    <row r="366" spans="7:7">
      <c r="G366" s="120"/>
    </row>
    <row r="367" spans="7:7">
      <c r="G367" s="120"/>
    </row>
    <row r="368" spans="7:7">
      <c r="G368" s="120"/>
    </row>
    <row r="369" spans="7:7">
      <c r="G369" s="120"/>
    </row>
    <row r="370" spans="7:7">
      <c r="G370" s="120"/>
    </row>
    <row r="371" spans="7:7">
      <c r="G371" s="120"/>
    </row>
    <row r="372" spans="7:7">
      <c r="G372" s="120"/>
    </row>
    <row r="373" spans="7:7">
      <c r="G373" s="120"/>
    </row>
    <row r="374" spans="7:7">
      <c r="G374" s="120"/>
    </row>
    <row r="375" spans="7:7">
      <c r="G375" s="120"/>
    </row>
    <row r="376" spans="7:7">
      <c r="G376" s="120"/>
    </row>
    <row r="377" spans="7:7">
      <c r="G377" s="120"/>
    </row>
    <row r="378" spans="7:7">
      <c r="G378" s="120"/>
    </row>
    <row r="379" spans="7:7">
      <c r="G379" s="120"/>
    </row>
    <row r="380" spans="7:7">
      <c r="G380" s="120"/>
    </row>
    <row r="381" spans="7:7">
      <c r="G381" s="120"/>
    </row>
    <row r="382" spans="7:7">
      <c r="G382" s="120"/>
    </row>
    <row r="383" spans="7:7">
      <c r="G383" s="120"/>
    </row>
    <row r="384" spans="7:7">
      <c r="G384" s="120"/>
    </row>
    <row r="385" spans="7:7">
      <c r="G385" s="120"/>
    </row>
    <row r="386" spans="7:7">
      <c r="G386" s="120"/>
    </row>
    <row r="387" spans="7:7">
      <c r="G387" s="120"/>
    </row>
    <row r="388" spans="7:7">
      <c r="G388" s="120"/>
    </row>
    <row r="389" spans="7:7">
      <c r="G389" s="120"/>
    </row>
    <row r="390" spans="7:7">
      <c r="G390" s="120"/>
    </row>
    <row r="391" spans="7:7">
      <c r="G391" s="120"/>
    </row>
    <row r="392" spans="7:7">
      <c r="G392" s="120"/>
    </row>
    <row r="393" spans="7:7">
      <c r="G393" s="120"/>
    </row>
    <row r="394" spans="7:7">
      <c r="G394" s="120"/>
    </row>
    <row r="395" spans="7:7">
      <c r="G395" s="120"/>
    </row>
    <row r="396" spans="7:7">
      <c r="G396" s="120"/>
    </row>
    <row r="397" spans="7:7">
      <c r="G397" s="120"/>
    </row>
    <row r="398" spans="7:7">
      <c r="G398" s="120"/>
    </row>
  </sheetData>
  <mergeCells count="2">
    <mergeCell ref="B6:F6"/>
    <mergeCell ref="D84:G86"/>
  </mergeCells>
  <printOptions horizontalCentered="1"/>
  <pageMargins left="0.11811023622047245" right="0.11811023622047245" top="0.94488188976377963" bottom="0.74803149606299213" header="0.31496062992125984" footer="0.31496062992125984"/>
  <pageSetup paperSize="9" scale="61" orientation="portrait" r:id="rId1"/>
  <headerFooter>
    <oddHeader>&amp;C&amp;"-,Bold"&amp;10BUREAU OF THE TREASUR&amp;"-,Regular"&amp;11Y
&amp;"-,Italic"&amp;9Statisctical Data Analysis Division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H385"/>
  <sheetViews>
    <sheetView zoomScaleNormal="100" workbookViewId="0">
      <selection activeCell="A74" sqref="A74"/>
    </sheetView>
  </sheetViews>
  <sheetFormatPr defaultRowHeight="12.75"/>
  <cols>
    <col min="1" max="3" width="0.85546875" style="2" customWidth="1"/>
    <col min="4" max="4" width="1" style="2" customWidth="1"/>
    <col min="5" max="5" width="22.28515625" style="2" customWidth="1"/>
    <col min="6" max="8" width="7" style="2" bestFit="1" customWidth="1"/>
    <col min="9" max="9" width="8" style="2" bestFit="1" customWidth="1"/>
    <col min="10" max="16" width="7" style="2" bestFit="1" customWidth="1"/>
    <col min="17" max="17" width="7" style="2" customWidth="1"/>
    <col min="18" max="18" width="8" style="2" bestFit="1" customWidth="1"/>
    <col min="19" max="29" width="8.7109375" style="2" customWidth="1"/>
    <col min="30" max="16384" width="9.140625" style="2"/>
  </cols>
  <sheetData>
    <row r="1" spans="1:19" ht="14.25">
      <c r="A1" s="1" t="s">
        <v>20</v>
      </c>
      <c r="B1" s="1"/>
      <c r="C1" s="1"/>
      <c r="D1" s="1"/>
      <c r="E1" s="1"/>
      <c r="F1" s="1"/>
      <c r="G1" s="1"/>
    </row>
    <row r="2" spans="1:19" ht="14.25">
      <c r="A2" s="1" t="s">
        <v>94</v>
      </c>
      <c r="B2" s="1"/>
      <c r="C2" s="1"/>
      <c r="D2" s="1"/>
      <c r="E2" s="1"/>
      <c r="F2" s="1"/>
      <c r="G2" s="1"/>
    </row>
    <row r="3" spans="1:19" ht="15">
      <c r="A3" s="3" t="s">
        <v>3</v>
      </c>
      <c r="B3" s="3"/>
      <c r="C3" s="3"/>
      <c r="D3" s="3"/>
      <c r="E3" s="3"/>
      <c r="F3" s="3"/>
      <c r="G3" s="3"/>
    </row>
    <row r="6" spans="1:19">
      <c r="A6" s="4" t="s">
        <v>4</v>
      </c>
      <c r="B6" s="5"/>
      <c r="C6" s="5"/>
      <c r="D6" s="5"/>
      <c r="E6" s="5"/>
      <c r="F6" s="6" t="s">
        <v>22</v>
      </c>
      <c r="G6" s="6" t="s">
        <v>23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s="6" t="s">
        <v>30</v>
      </c>
      <c r="O6" s="6" t="s">
        <v>31</v>
      </c>
      <c r="P6" s="6" t="s">
        <v>32</v>
      </c>
      <c r="Q6" s="6" t="s">
        <v>33</v>
      </c>
      <c r="R6" s="7" t="s">
        <v>5</v>
      </c>
    </row>
    <row r="7" spans="1:19">
      <c r="J7" s="2" t="s">
        <v>0</v>
      </c>
    </row>
    <row r="8" spans="1:19" s="8" customFormat="1">
      <c r="A8" s="8" t="s">
        <v>78</v>
      </c>
      <c r="F8" s="9">
        <f>+F10+F32</f>
        <v>32300</v>
      </c>
      <c r="G8" s="9">
        <f t="shared" ref="G8:Q8" si="0">+G10+G32</f>
        <v>26464</v>
      </c>
      <c r="H8" s="9">
        <f t="shared" si="0"/>
        <v>30385</v>
      </c>
      <c r="I8" s="9">
        <f t="shared" si="0"/>
        <v>19970</v>
      </c>
      <c r="J8" s="9">
        <f t="shared" si="0"/>
        <v>14044</v>
      </c>
      <c r="K8" s="9">
        <f t="shared" si="0"/>
        <v>6463</v>
      </c>
      <c r="L8" s="9">
        <f t="shared" si="0"/>
        <v>29862</v>
      </c>
      <c r="M8" s="9">
        <f t="shared" si="0"/>
        <v>33027</v>
      </c>
      <c r="N8" s="9">
        <f t="shared" si="0"/>
        <v>30174</v>
      </c>
      <c r="O8" s="9">
        <f t="shared" si="0"/>
        <v>18624</v>
      </c>
      <c r="P8" s="9">
        <f t="shared" si="0"/>
        <v>13828</v>
      </c>
      <c r="Q8" s="9">
        <f t="shared" si="0"/>
        <v>12659</v>
      </c>
      <c r="R8" s="9">
        <f>SUM(F8:Q8)</f>
        <v>267800</v>
      </c>
    </row>
    <row r="9" spans="1:19" ht="3" customHeight="1"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9">
      <c r="B10" s="2" t="s">
        <v>7</v>
      </c>
      <c r="F10" s="10">
        <f t="shared" ref="F10:R10" si="1">+F11+F26</f>
        <v>14938</v>
      </c>
      <c r="G10" s="10">
        <f t="shared" si="1"/>
        <v>10157</v>
      </c>
      <c r="H10" s="10">
        <f t="shared" si="1"/>
        <v>14549</v>
      </c>
      <c r="I10" s="10">
        <f t="shared" si="1"/>
        <v>14530</v>
      </c>
      <c r="J10" s="10">
        <f t="shared" si="1"/>
        <v>11806</v>
      </c>
      <c r="K10" s="10">
        <f t="shared" si="1"/>
        <v>4911</v>
      </c>
      <c r="L10" s="10">
        <f t="shared" si="1"/>
        <v>13143</v>
      </c>
      <c r="M10" s="10">
        <f t="shared" si="1"/>
        <v>21272</v>
      </c>
      <c r="N10" s="10">
        <f t="shared" si="1"/>
        <v>16697</v>
      </c>
      <c r="O10" s="10">
        <f t="shared" si="1"/>
        <v>13618</v>
      </c>
      <c r="P10" s="10">
        <f t="shared" si="1"/>
        <v>11552</v>
      </c>
      <c r="Q10" s="10">
        <f t="shared" si="1"/>
        <v>10047</v>
      </c>
      <c r="R10" s="10">
        <f t="shared" si="1"/>
        <v>157220</v>
      </c>
    </row>
    <row r="11" spans="1:19" ht="16.5" customHeight="1">
      <c r="B11" s="2" t="s">
        <v>0</v>
      </c>
      <c r="C11" s="2" t="s">
        <v>8</v>
      </c>
      <c r="F11" s="10">
        <f t="shared" ref="F11:R11" si="2">SUM(F12:F25)</f>
        <v>14938</v>
      </c>
      <c r="G11" s="10">
        <f t="shared" si="2"/>
        <v>10157</v>
      </c>
      <c r="H11" s="10">
        <f t="shared" si="2"/>
        <v>14549</v>
      </c>
      <c r="I11" s="10">
        <f t="shared" si="2"/>
        <v>14530</v>
      </c>
      <c r="J11" s="10">
        <f t="shared" si="2"/>
        <v>11806</v>
      </c>
      <c r="K11" s="10">
        <f t="shared" si="2"/>
        <v>4911</v>
      </c>
      <c r="L11" s="10">
        <f t="shared" si="2"/>
        <v>13143</v>
      </c>
      <c r="M11" s="10">
        <f t="shared" si="2"/>
        <v>21272</v>
      </c>
      <c r="N11" s="10">
        <f t="shared" si="2"/>
        <v>16697</v>
      </c>
      <c r="O11" s="10">
        <f t="shared" si="2"/>
        <v>13618</v>
      </c>
      <c r="P11" s="10">
        <f t="shared" si="2"/>
        <v>11552</v>
      </c>
      <c r="Q11" s="10">
        <f t="shared" si="2"/>
        <v>10047</v>
      </c>
      <c r="R11" s="10">
        <f t="shared" si="2"/>
        <v>157220</v>
      </c>
      <c r="S11" s="22"/>
    </row>
    <row r="12" spans="1:19">
      <c r="D12" s="2" t="s">
        <v>34</v>
      </c>
      <c r="F12" s="12">
        <v>2235</v>
      </c>
      <c r="G12" s="12">
        <v>1393</v>
      </c>
      <c r="H12" s="12">
        <v>582</v>
      </c>
      <c r="I12" s="12">
        <v>638</v>
      </c>
      <c r="J12" s="12">
        <v>2407</v>
      </c>
      <c r="K12" s="12">
        <v>652</v>
      </c>
      <c r="L12" s="12">
        <v>2313</v>
      </c>
      <c r="M12" s="12">
        <v>3582</v>
      </c>
      <c r="N12" s="12">
        <v>1912</v>
      </c>
      <c r="O12" s="12">
        <v>1719</v>
      </c>
      <c r="P12" s="12">
        <v>1967</v>
      </c>
      <c r="Q12" s="12">
        <v>928</v>
      </c>
      <c r="R12" s="12">
        <f t="shared" ref="R12:R25" si="3">SUM(F12:Q12)</f>
        <v>20328</v>
      </c>
      <c r="S12" s="13"/>
    </row>
    <row r="13" spans="1:19">
      <c r="D13" s="2" t="s">
        <v>35</v>
      </c>
      <c r="F13" s="12">
        <v>0</v>
      </c>
      <c r="G13" s="12">
        <v>35</v>
      </c>
      <c r="H13" s="12">
        <v>0</v>
      </c>
      <c r="I13" s="12">
        <v>2</v>
      </c>
      <c r="J13" s="12">
        <v>6</v>
      </c>
      <c r="K13" s="12">
        <v>2</v>
      </c>
      <c r="L13" s="12">
        <v>0</v>
      </c>
      <c r="M13" s="12">
        <v>0</v>
      </c>
      <c r="N13" s="12">
        <v>0</v>
      </c>
      <c r="O13" s="12">
        <v>2</v>
      </c>
      <c r="P13" s="12">
        <v>6</v>
      </c>
      <c r="Q13" s="12">
        <v>2</v>
      </c>
      <c r="R13" s="12">
        <f t="shared" si="3"/>
        <v>55</v>
      </c>
      <c r="S13" s="11"/>
    </row>
    <row r="14" spans="1:19">
      <c r="D14" s="2" t="s">
        <v>36</v>
      </c>
      <c r="F14" s="12">
        <v>1</v>
      </c>
      <c r="G14" s="12">
        <v>0</v>
      </c>
      <c r="H14" s="12">
        <v>0</v>
      </c>
      <c r="I14" s="12">
        <v>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f t="shared" si="3"/>
        <v>6</v>
      </c>
      <c r="S14" s="11"/>
    </row>
    <row r="15" spans="1:19">
      <c r="D15" s="2" t="s">
        <v>89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f t="shared" si="3"/>
        <v>0</v>
      </c>
      <c r="S15" s="11"/>
    </row>
    <row r="16" spans="1:19">
      <c r="D16" s="2" t="s">
        <v>68</v>
      </c>
      <c r="F16" s="12">
        <v>10595</v>
      </c>
      <c r="G16" s="12">
        <v>8487</v>
      </c>
      <c r="H16" s="12">
        <v>10724</v>
      </c>
      <c r="I16" s="12">
        <v>11705</v>
      </c>
      <c r="J16" s="12">
        <v>8685</v>
      </c>
      <c r="K16" s="12">
        <v>1931</v>
      </c>
      <c r="L16" s="12">
        <v>8830</v>
      </c>
      <c r="M16" s="12">
        <v>16941</v>
      </c>
      <c r="N16" s="12">
        <v>12725</v>
      </c>
      <c r="O16" s="12">
        <v>9855</v>
      </c>
      <c r="P16" s="12">
        <v>7549</v>
      </c>
      <c r="Q16" s="12">
        <v>7386</v>
      </c>
      <c r="R16" s="12">
        <f t="shared" si="3"/>
        <v>115413</v>
      </c>
    </row>
    <row r="17" spans="2:18">
      <c r="D17" s="2" t="s">
        <v>69</v>
      </c>
      <c r="F17" s="12">
        <v>70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f t="shared" si="3"/>
        <v>70</v>
      </c>
    </row>
    <row r="18" spans="2:18">
      <c r="D18" s="2" t="s">
        <v>77</v>
      </c>
      <c r="F18" s="12">
        <v>0</v>
      </c>
      <c r="G18" s="12">
        <v>0</v>
      </c>
      <c r="H18" s="12">
        <v>995</v>
      </c>
      <c r="I18" s="12">
        <v>213</v>
      </c>
      <c r="J18" s="12">
        <v>672</v>
      </c>
      <c r="K18" s="12">
        <v>0</v>
      </c>
      <c r="L18" s="12">
        <v>0</v>
      </c>
      <c r="M18" s="12">
        <v>0</v>
      </c>
      <c r="N18" s="12">
        <v>995</v>
      </c>
      <c r="O18" s="12">
        <v>213</v>
      </c>
      <c r="P18" s="12">
        <v>672</v>
      </c>
      <c r="Q18" s="12">
        <v>0</v>
      </c>
      <c r="R18" s="12">
        <f t="shared" si="3"/>
        <v>3760</v>
      </c>
    </row>
    <row r="19" spans="2:18">
      <c r="D19" s="2" t="s">
        <v>67</v>
      </c>
      <c r="F19" s="12">
        <v>1990</v>
      </c>
      <c r="G19" s="12">
        <v>0</v>
      </c>
      <c r="H19" s="12">
        <v>2213</v>
      </c>
      <c r="I19" s="12">
        <v>1931</v>
      </c>
      <c r="J19" s="12">
        <v>0</v>
      </c>
      <c r="K19" s="12">
        <v>2290</v>
      </c>
      <c r="L19" s="12">
        <v>1932</v>
      </c>
      <c r="M19" s="12">
        <v>0</v>
      </c>
      <c r="N19" s="12">
        <v>1065</v>
      </c>
      <c r="O19" s="12">
        <v>1337</v>
      </c>
      <c r="P19" s="12">
        <v>1358</v>
      </c>
      <c r="Q19" s="12">
        <v>1265</v>
      </c>
      <c r="R19" s="12">
        <f t="shared" si="3"/>
        <v>15381</v>
      </c>
    </row>
    <row r="20" spans="2:18" hidden="1">
      <c r="D20" s="2" t="s">
        <v>41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f t="shared" si="3"/>
        <v>0</v>
      </c>
    </row>
    <row r="21" spans="2:18">
      <c r="D21" s="2" t="s">
        <v>70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f t="shared" si="3"/>
        <v>0</v>
      </c>
    </row>
    <row r="22" spans="2:18">
      <c r="D22" s="2" t="s">
        <v>90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f t="shared" si="3"/>
        <v>0</v>
      </c>
    </row>
    <row r="23" spans="2:18" hidden="1">
      <c r="D23" s="2" t="s">
        <v>37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f t="shared" si="3"/>
        <v>0</v>
      </c>
    </row>
    <row r="24" spans="2:18">
      <c r="D24" s="2" t="s">
        <v>91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f t="shared" si="3"/>
        <v>0</v>
      </c>
    </row>
    <row r="25" spans="2:18">
      <c r="D25" s="2" t="s">
        <v>38</v>
      </c>
      <c r="F25" s="12">
        <v>47</v>
      </c>
      <c r="G25" s="12">
        <v>242</v>
      </c>
      <c r="H25" s="12">
        <v>35</v>
      </c>
      <c r="I25" s="12">
        <v>36</v>
      </c>
      <c r="J25" s="12">
        <v>36</v>
      </c>
      <c r="K25" s="12">
        <v>36</v>
      </c>
      <c r="L25" s="12">
        <v>68</v>
      </c>
      <c r="M25" s="12">
        <v>749</v>
      </c>
      <c r="N25" s="12">
        <v>0</v>
      </c>
      <c r="O25" s="12">
        <v>492</v>
      </c>
      <c r="P25" s="12">
        <v>0</v>
      </c>
      <c r="Q25" s="12">
        <v>466</v>
      </c>
      <c r="R25" s="12">
        <f t="shared" si="3"/>
        <v>2207</v>
      </c>
    </row>
    <row r="26" spans="2:18" hidden="1">
      <c r="C26" s="2" t="s">
        <v>9</v>
      </c>
      <c r="F26" s="10">
        <f t="shared" ref="F26:R26" si="4">SUM(F27:F30)</f>
        <v>0</v>
      </c>
      <c r="G26" s="10">
        <f t="shared" si="4"/>
        <v>0</v>
      </c>
      <c r="H26" s="10">
        <f t="shared" si="4"/>
        <v>0</v>
      </c>
      <c r="I26" s="10">
        <f t="shared" si="4"/>
        <v>0</v>
      </c>
      <c r="J26" s="10">
        <f t="shared" si="4"/>
        <v>0</v>
      </c>
      <c r="K26" s="10">
        <f t="shared" si="4"/>
        <v>0</v>
      </c>
      <c r="L26" s="10">
        <f t="shared" si="4"/>
        <v>0</v>
      </c>
      <c r="M26" s="10">
        <f t="shared" si="4"/>
        <v>0</v>
      </c>
      <c r="N26" s="10">
        <f t="shared" si="4"/>
        <v>0</v>
      </c>
      <c r="O26" s="10">
        <f t="shared" si="4"/>
        <v>0</v>
      </c>
      <c r="P26" s="10">
        <f t="shared" si="4"/>
        <v>0</v>
      </c>
      <c r="Q26" s="10">
        <f t="shared" si="4"/>
        <v>0</v>
      </c>
      <c r="R26" s="10">
        <f t="shared" si="4"/>
        <v>0</v>
      </c>
    </row>
    <row r="27" spans="2:18" hidden="1">
      <c r="D27" s="2" t="s">
        <v>10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f>SUM(F27:Q27)</f>
        <v>0</v>
      </c>
    </row>
    <row r="28" spans="2:18" hidden="1">
      <c r="D28" s="2" t="s">
        <v>11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f>SUM(F28:Q28)</f>
        <v>0</v>
      </c>
    </row>
    <row r="29" spans="2:18" hidden="1">
      <c r="D29" s="2" t="s">
        <v>16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f>SUM(F29:Q29)</f>
        <v>0</v>
      </c>
    </row>
    <row r="30" spans="2:18" hidden="1">
      <c r="D30" s="2" t="s">
        <v>15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f>SUM(F30:Q30)</f>
        <v>0</v>
      </c>
    </row>
    <row r="31" spans="2:18"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2:18">
      <c r="B32" s="2" t="s">
        <v>12</v>
      </c>
      <c r="F32" s="10">
        <f t="shared" ref="F32:R32" si="5">+F33+F34</f>
        <v>17362</v>
      </c>
      <c r="G32" s="10">
        <f t="shared" si="5"/>
        <v>16307</v>
      </c>
      <c r="H32" s="10">
        <f t="shared" si="5"/>
        <v>15836</v>
      </c>
      <c r="I32" s="10">
        <f t="shared" si="5"/>
        <v>5440</v>
      </c>
      <c r="J32" s="10">
        <f t="shared" si="5"/>
        <v>2238</v>
      </c>
      <c r="K32" s="10">
        <f t="shared" si="5"/>
        <v>1552</v>
      </c>
      <c r="L32" s="10">
        <f t="shared" si="5"/>
        <v>16719</v>
      </c>
      <c r="M32" s="10">
        <f t="shared" si="5"/>
        <v>11755</v>
      </c>
      <c r="N32" s="10">
        <f t="shared" si="5"/>
        <v>13477</v>
      </c>
      <c r="O32" s="10">
        <f t="shared" si="5"/>
        <v>5006</v>
      </c>
      <c r="P32" s="10">
        <f t="shared" si="5"/>
        <v>2276</v>
      </c>
      <c r="Q32" s="10">
        <f t="shared" si="5"/>
        <v>2612</v>
      </c>
      <c r="R32" s="10">
        <f t="shared" si="5"/>
        <v>110580</v>
      </c>
    </row>
    <row r="33" spans="1:19">
      <c r="C33" s="2" t="s">
        <v>8</v>
      </c>
      <c r="F33" s="12">
        <v>17316</v>
      </c>
      <c r="G33" s="12">
        <v>16307</v>
      </c>
      <c r="H33" s="12">
        <v>15836</v>
      </c>
      <c r="I33" s="12">
        <v>5418</v>
      </c>
      <c r="J33" s="12">
        <v>2238</v>
      </c>
      <c r="K33" s="12">
        <v>1552</v>
      </c>
      <c r="L33" s="12">
        <v>16718</v>
      </c>
      <c r="M33" s="12">
        <v>11755</v>
      </c>
      <c r="N33" s="12">
        <v>13477</v>
      </c>
      <c r="O33" s="12">
        <v>5006</v>
      </c>
      <c r="P33" s="12">
        <v>2276</v>
      </c>
      <c r="Q33" s="12">
        <v>2612</v>
      </c>
      <c r="R33" s="12">
        <f>SUM(F33:Q33)</f>
        <v>110511</v>
      </c>
      <c r="S33" s="2" t="s">
        <v>0</v>
      </c>
    </row>
    <row r="34" spans="1:19">
      <c r="C34" s="2" t="s">
        <v>9</v>
      </c>
      <c r="F34" s="10">
        <f t="shared" ref="F34:Q34" si="6">SUM(F35:F42)</f>
        <v>46</v>
      </c>
      <c r="G34" s="10">
        <f t="shared" si="6"/>
        <v>0</v>
      </c>
      <c r="H34" s="10">
        <f t="shared" si="6"/>
        <v>0</v>
      </c>
      <c r="I34" s="10">
        <f t="shared" si="6"/>
        <v>22</v>
      </c>
      <c r="J34" s="10">
        <f t="shared" si="6"/>
        <v>0</v>
      </c>
      <c r="K34" s="10">
        <f t="shared" si="6"/>
        <v>0</v>
      </c>
      <c r="L34" s="10">
        <f t="shared" si="6"/>
        <v>1</v>
      </c>
      <c r="M34" s="10">
        <f t="shared" si="6"/>
        <v>0</v>
      </c>
      <c r="N34" s="10">
        <f t="shared" si="6"/>
        <v>0</v>
      </c>
      <c r="O34" s="10">
        <f t="shared" si="6"/>
        <v>0</v>
      </c>
      <c r="P34" s="10">
        <f t="shared" si="6"/>
        <v>0</v>
      </c>
      <c r="Q34" s="10">
        <f t="shared" si="6"/>
        <v>0</v>
      </c>
      <c r="R34" s="10">
        <f t="shared" ref="R34:R42" si="7">SUM(F34:Q34)</f>
        <v>69</v>
      </c>
    </row>
    <row r="35" spans="1:19">
      <c r="E35" s="2" t="s">
        <v>10</v>
      </c>
      <c r="F35" s="12">
        <v>28</v>
      </c>
      <c r="G35" s="12">
        <v>0</v>
      </c>
      <c r="H35" s="12">
        <v>0</v>
      </c>
      <c r="I35" s="12">
        <v>3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f t="shared" si="7"/>
        <v>31</v>
      </c>
    </row>
    <row r="36" spans="1:19">
      <c r="E36" s="2" t="s">
        <v>11</v>
      </c>
      <c r="F36" s="12">
        <v>3</v>
      </c>
      <c r="G36" s="12">
        <v>0</v>
      </c>
      <c r="H36" s="12">
        <v>0</v>
      </c>
      <c r="I36" s="12">
        <v>7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f t="shared" si="7"/>
        <v>10</v>
      </c>
    </row>
    <row r="37" spans="1:19">
      <c r="E37" s="2" t="s">
        <v>83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f t="shared" si="7"/>
        <v>0</v>
      </c>
    </row>
    <row r="38" spans="1:19">
      <c r="E38" s="2" t="s">
        <v>15</v>
      </c>
      <c r="F38" s="12">
        <v>14</v>
      </c>
      <c r="G38" s="12">
        <v>0</v>
      </c>
      <c r="H38" s="12">
        <v>0</v>
      </c>
      <c r="I38" s="12">
        <v>9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f t="shared" si="7"/>
        <v>23</v>
      </c>
    </row>
    <row r="39" spans="1:19">
      <c r="E39" s="2" t="s">
        <v>16</v>
      </c>
      <c r="F39" s="12">
        <v>1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1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f t="shared" si="7"/>
        <v>2</v>
      </c>
    </row>
    <row r="40" spans="1:19">
      <c r="E40" s="2" t="s">
        <v>55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f t="shared" si="7"/>
        <v>0</v>
      </c>
    </row>
    <row r="41" spans="1:19">
      <c r="E41" s="2" t="s">
        <v>13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f t="shared" si="7"/>
        <v>0</v>
      </c>
    </row>
    <row r="42" spans="1:19">
      <c r="E42" s="2" t="s">
        <v>80</v>
      </c>
      <c r="F42" s="12">
        <v>0</v>
      </c>
      <c r="G42" s="12">
        <v>0</v>
      </c>
      <c r="H42" s="12">
        <v>0</v>
      </c>
      <c r="I42" s="12">
        <v>3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f t="shared" si="7"/>
        <v>3</v>
      </c>
    </row>
    <row r="43" spans="1:19"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9" s="8" customFormat="1">
      <c r="A44" s="8" t="s">
        <v>17</v>
      </c>
      <c r="F44" s="9">
        <f>+F46+F54</f>
        <v>19027</v>
      </c>
      <c r="G44" s="9">
        <f t="shared" ref="G44:Q44" si="8">+G46+G54</f>
        <v>41311</v>
      </c>
      <c r="H44" s="9">
        <f t="shared" si="8"/>
        <v>26093</v>
      </c>
      <c r="I44" s="9">
        <f t="shared" si="8"/>
        <v>105310</v>
      </c>
      <c r="J44" s="9">
        <f t="shared" si="8"/>
        <v>12945</v>
      </c>
      <c r="K44" s="9">
        <f t="shared" si="8"/>
        <v>16206</v>
      </c>
      <c r="L44" s="9">
        <f t="shared" si="8"/>
        <v>28989</v>
      </c>
      <c r="M44" s="9">
        <f t="shared" si="8"/>
        <v>16893</v>
      </c>
      <c r="N44" s="9">
        <f t="shared" si="8"/>
        <v>41537</v>
      </c>
      <c r="O44" s="9">
        <f t="shared" si="8"/>
        <v>12688</v>
      </c>
      <c r="P44" s="9">
        <f t="shared" si="8"/>
        <v>14638</v>
      </c>
      <c r="Q44" s="9">
        <f t="shared" si="8"/>
        <v>10632</v>
      </c>
      <c r="R44" s="9">
        <f>SUM(F44:Q44)</f>
        <v>346269</v>
      </c>
    </row>
    <row r="45" spans="1:19"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9">
      <c r="B46" s="2" t="s">
        <v>7</v>
      </c>
      <c r="F46" s="10">
        <f t="shared" ref="F46:R46" si="9">+F47+F48</f>
        <v>13814</v>
      </c>
      <c r="G46" s="10">
        <f t="shared" si="9"/>
        <v>34952</v>
      </c>
      <c r="H46" s="10">
        <f t="shared" si="9"/>
        <v>21720</v>
      </c>
      <c r="I46" s="10">
        <f t="shared" si="9"/>
        <v>103055</v>
      </c>
      <c r="J46" s="10">
        <f t="shared" si="9"/>
        <v>9197</v>
      </c>
      <c r="K46" s="10">
        <f t="shared" si="9"/>
        <v>11805</v>
      </c>
      <c r="L46" s="10">
        <f t="shared" si="9"/>
        <v>26532</v>
      </c>
      <c r="M46" s="10">
        <f t="shared" si="9"/>
        <v>10618</v>
      </c>
      <c r="N46" s="10">
        <f t="shared" si="9"/>
        <v>23226</v>
      </c>
      <c r="O46" s="10">
        <f t="shared" si="9"/>
        <v>10997</v>
      </c>
      <c r="P46" s="10">
        <f t="shared" si="9"/>
        <v>11920</v>
      </c>
      <c r="Q46" s="10">
        <f t="shared" si="9"/>
        <v>6181</v>
      </c>
      <c r="R46" s="10">
        <f t="shared" si="9"/>
        <v>284017</v>
      </c>
    </row>
    <row r="47" spans="1:19">
      <c r="B47" s="2" t="s">
        <v>0</v>
      </c>
      <c r="C47" s="2" t="s">
        <v>8</v>
      </c>
      <c r="F47" s="12">
        <v>13801</v>
      </c>
      <c r="G47" s="12">
        <v>34952</v>
      </c>
      <c r="H47" s="12">
        <v>21720</v>
      </c>
      <c r="I47" s="12">
        <f>14524+88531</f>
        <v>103055</v>
      </c>
      <c r="J47" s="12">
        <v>9197</v>
      </c>
      <c r="K47" s="12">
        <v>11805</v>
      </c>
      <c r="L47" s="12">
        <v>26532</v>
      </c>
      <c r="M47" s="12">
        <v>10618</v>
      </c>
      <c r="N47" s="12">
        <v>23226</v>
      </c>
      <c r="O47" s="12">
        <v>10997</v>
      </c>
      <c r="P47" s="12">
        <v>11920</v>
      </c>
      <c r="Q47" s="12">
        <f>4393+1788</f>
        <v>6181</v>
      </c>
      <c r="R47" s="12">
        <f t="shared" ref="R47:R52" si="10">SUM(F47:Q47)</f>
        <v>284004</v>
      </c>
    </row>
    <row r="48" spans="1:19">
      <c r="C48" s="2" t="s">
        <v>9</v>
      </c>
      <c r="F48" s="10">
        <f t="shared" ref="F48:Q48" si="11">SUM(F49:F52)</f>
        <v>13</v>
      </c>
      <c r="G48" s="10">
        <f t="shared" si="11"/>
        <v>0</v>
      </c>
      <c r="H48" s="10">
        <f t="shared" si="11"/>
        <v>0</v>
      </c>
      <c r="I48" s="10">
        <f t="shared" si="11"/>
        <v>0</v>
      </c>
      <c r="J48" s="10">
        <f t="shared" si="11"/>
        <v>0</v>
      </c>
      <c r="K48" s="10">
        <f t="shared" si="11"/>
        <v>0</v>
      </c>
      <c r="L48" s="10">
        <f t="shared" si="11"/>
        <v>0</v>
      </c>
      <c r="M48" s="10">
        <f t="shared" si="11"/>
        <v>0</v>
      </c>
      <c r="N48" s="10">
        <f t="shared" si="11"/>
        <v>0</v>
      </c>
      <c r="O48" s="10">
        <f t="shared" si="11"/>
        <v>0</v>
      </c>
      <c r="P48" s="10">
        <f t="shared" si="11"/>
        <v>0</v>
      </c>
      <c r="Q48" s="10">
        <f t="shared" si="11"/>
        <v>0</v>
      </c>
      <c r="R48" s="10">
        <f t="shared" si="10"/>
        <v>13</v>
      </c>
    </row>
    <row r="49" spans="2:18" hidden="1">
      <c r="E49" s="2" t="s">
        <v>10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f t="shared" si="10"/>
        <v>0</v>
      </c>
    </row>
    <row r="50" spans="2:18" hidden="1">
      <c r="E50" s="2" t="s">
        <v>11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f t="shared" si="10"/>
        <v>0</v>
      </c>
    </row>
    <row r="51" spans="2:18">
      <c r="E51" s="2" t="s">
        <v>16</v>
      </c>
      <c r="F51" s="12">
        <v>13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f t="shared" si="10"/>
        <v>13</v>
      </c>
    </row>
    <row r="52" spans="2:18" hidden="1">
      <c r="E52" s="2" t="s">
        <v>39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f t="shared" si="10"/>
        <v>0</v>
      </c>
    </row>
    <row r="53" spans="2:18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2:18">
      <c r="B54" s="2" t="s">
        <v>12</v>
      </c>
      <c r="F54" s="10">
        <f t="shared" ref="F54:R54" si="12">+F55+F57+F56</f>
        <v>5213</v>
      </c>
      <c r="G54" s="10">
        <f t="shared" si="12"/>
        <v>6359</v>
      </c>
      <c r="H54" s="10">
        <f t="shared" si="12"/>
        <v>4373</v>
      </c>
      <c r="I54" s="10">
        <f t="shared" si="12"/>
        <v>2255</v>
      </c>
      <c r="J54" s="10">
        <f t="shared" si="12"/>
        <v>3748</v>
      </c>
      <c r="K54" s="10">
        <f t="shared" si="12"/>
        <v>4401</v>
      </c>
      <c r="L54" s="10">
        <f t="shared" si="12"/>
        <v>2457</v>
      </c>
      <c r="M54" s="10">
        <f t="shared" si="12"/>
        <v>6275</v>
      </c>
      <c r="N54" s="10">
        <f t="shared" si="12"/>
        <v>18311</v>
      </c>
      <c r="O54" s="10">
        <f t="shared" si="12"/>
        <v>1691</v>
      </c>
      <c r="P54" s="10">
        <f t="shared" si="12"/>
        <v>2718</v>
      </c>
      <c r="Q54" s="10">
        <f t="shared" si="12"/>
        <v>4451</v>
      </c>
      <c r="R54" s="10">
        <f t="shared" si="12"/>
        <v>62252</v>
      </c>
    </row>
    <row r="55" spans="2:18">
      <c r="C55" s="2" t="s">
        <v>8</v>
      </c>
      <c r="F55" s="12">
        <v>3053</v>
      </c>
      <c r="G55" s="12">
        <v>6359</v>
      </c>
      <c r="H55" s="12">
        <v>4373</v>
      </c>
      <c r="I55" s="12">
        <v>1583</v>
      </c>
      <c r="J55" s="12">
        <v>3748</v>
      </c>
      <c r="K55" s="12">
        <v>4401</v>
      </c>
      <c r="L55" s="12">
        <v>2451</v>
      </c>
      <c r="M55" s="12">
        <v>6275</v>
      </c>
      <c r="N55" s="12">
        <v>18311</v>
      </c>
      <c r="O55" s="12">
        <v>1691</v>
      </c>
      <c r="P55" s="12">
        <v>2718</v>
      </c>
      <c r="Q55" s="12">
        <v>4447</v>
      </c>
      <c r="R55" s="12">
        <f t="shared" ref="R55:R66" si="13">SUM(F55:Q55)</f>
        <v>59410</v>
      </c>
    </row>
    <row r="56" spans="2:18">
      <c r="C56" s="2" t="s">
        <v>92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f t="shared" si="13"/>
        <v>0</v>
      </c>
    </row>
    <row r="57" spans="2:18">
      <c r="C57" s="2" t="s">
        <v>9</v>
      </c>
      <c r="F57" s="10">
        <f t="shared" ref="F57:Q57" si="14">SUM(F58:F66)</f>
        <v>2160</v>
      </c>
      <c r="G57" s="10">
        <f t="shared" si="14"/>
        <v>0</v>
      </c>
      <c r="H57" s="10">
        <f t="shared" si="14"/>
        <v>0</v>
      </c>
      <c r="I57" s="10">
        <f t="shared" si="14"/>
        <v>672</v>
      </c>
      <c r="J57" s="10">
        <f t="shared" si="14"/>
        <v>0</v>
      </c>
      <c r="K57" s="10">
        <f t="shared" si="14"/>
        <v>0</v>
      </c>
      <c r="L57" s="10">
        <f t="shared" si="14"/>
        <v>6</v>
      </c>
      <c r="M57" s="10">
        <f t="shared" si="14"/>
        <v>0</v>
      </c>
      <c r="N57" s="10">
        <f t="shared" si="14"/>
        <v>0</v>
      </c>
      <c r="O57" s="10">
        <f t="shared" si="14"/>
        <v>0</v>
      </c>
      <c r="P57" s="10">
        <f t="shared" si="14"/>
        <v>0</v>
      </c>
      <c r="Q57" s="10">
        <f t="shared" si="14"/>
        <v>4</v>
      </c>
      <c r="R57" s="10">
        <f t="shared" si="13"/>
        <v>2842</v>
      </c>
    </row>
    <row r="58" spans="2:18">
      <c r="E58" s="2" t="s">
        <v>10</v>
      </c>
      <c r="F58" s="12">
        <v>1143</v>
      </c>
      <c r="G58" s="12">
        <v>0</v>
      </c>
      <c r="H58" s="12">
        <v>0</v>
      </c>
      <c r="I58" s="12">
        <v>97</v>
      </c>
      <c r="J58" s="12">
        <v>0</v>
      </c>
      <c r="K58" s="12">
        <v>0</v>
      </c>
      <c r="L58" s="12">
        <v>2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f t="shared" si="13"/>
        <v>1242</v>
      </c>
    </row>
    <row r="59" spans="2:18">
      <c r="E59" s="2" t="s">
        <v>11</v>
      </c>
      <c r="F59" s="12">
        <v>174</v>
      </c>
      <c r="G59" s="12">
        <v>0</v>
      </c>
      <c r="H59" s="12">
        <v>0</v>
      </c>
      <c r="I59" s="12">
        <v>223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f t="shared" si="13"/>
        <v>397</v>
      </c>
    </row>
    <row r="60" spans="2:18">
      <c r="E60" s="2" t="s">
        <v>13</v>
      </c>
      <c r="F60" s="12">
        <v>6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f t="shared" si="13"/>
        <v>6</v>
      </c>
    </row>
    <row r="61" spans="2:18">
      <c r="E61" s="2" t="s">
        <v>88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f t="shared" si="13"/>
        <v>0</v>
      </c>
    </row>
    <row r="62" spans="2:18">
      <c r="E62" s="2" t="s">
        <v>15</v>
      </c>
      <c r="F62" s="12">
        <v>788</v>
      </c>
      <c r="G62" s="12">
        <v>0</v>
      </c>
      <c r="H62" s="12">
        <v>0</v>
      </c>
      <c r="I62" s="12">
        <v>257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f t="shared" si="13"/>
        <v>1045</v>
      </c>
    </row>
    <row r="63" spans="2:18">
      <c r="E63" s="2" t="s">
        <v>16</v>
      </c>
      <c r="F63" s="12">
        <v>29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4</v>
      </c>
      <c r="M63" s="12">
        <v>0</v>
      </c>
      <c r="N63" s="12">
        <v>0</v>
      </c>
      <c r="O63" s="12">
        <v>0</v>
      </c>
      <c r="P63" s="12">
        <v>0</v>
      </c>
      <c r="Q63" s="12">
        <v>4</v>
      </c>
      <c r="R63" s="12">
        <f t="shared" si="13"/>
        <v>37</v>
      </c>
    </row>
    <row r="64" spans="2:18">
      <c r="E64" s="2" t="s">
        <v>55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f t="shared" si="13"/>
        <v>0</v>
      </c>
    </row>
    <row r="65" spans="1:34">
      <c r="E65" s="2" t="s">
        <v>80</v>
      </c>
      <c r="F65" s="12">
        <v>20</v>
      </c>
      <c r="G65" s="12">
        <v>0</v>
      </c>
      <c r="H65" s="12">
        <v>0</v>
      </c>
      <c r="I65" s="12">
        <v>95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f t="shared" si="13"/>
        <v>115</v>
      </c>
    </row>
    <row r="66" spans="1:34">
      <c r="E66" s="2" t="s">
        <v>82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f t="shared" si="13"/>
        <v>0</v>
      </c>
    </row>
    <row r="67" spans="1:34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34" s="8" customFormat="1">
      <c r="E68" s="14" t="s">
        <v>18</v>
      </c>
      <c r="F68" s="15">
        <f>+F8+F44</f>
        <v>51327</v>
      </c>
      <c r="G68" s="15">
        <f t="shared" ref="G68:Q68" si="15">+G8+G44</f>
        <v>67775</v>
      </c>
      <c r="H68" s="15">
        <f t="shared" si="15"/>
        <v>56478</v>
      </c>
      <c r="I68" s="15">
        <f t="shared" si="15"/>
        <v>125280</v>
      </c>
      <c r="J68" s="15">
        <f t="shared" si="15"/>
        <v>26989</v>
      </c>
      <c r="K68" s="15">
        <f t="shared" si="15"/>
        <v>22669</v>
      </c>
      <c r="L68" s="15">
        <f t="shared" si="15"/>
        <v>58851</v>
      </c>
      <c r="M68" s="15">
        <f t="shared" si="15"/>
        <v>49920</v>
      </c>
      <c r="N68" s="15">
        <f t="shared" si="15"/>
        <v>71711</v>
      </c>
      <c r="O68" s="15">
        <f t="shared" si="15"/>
        <v>31312</v>
      </c>
      <c r="P68" s="15">
        <f t="shared" si="15"/>
        <v>28466</v>
      </c>
      <c r="Q68" s="15">
        <f t="shared" si="15"/>
        <v>23291</v>
      </c>
      <c r="R68" s="15">
        <f>+R8+R44</f>
        <v>614069</v>
      </c>
      <c r="S68" s="14" t="s">
        <v>0</v>
      </c>
      <c r="T68" s="14" t="s">
        <v>0</v>
      </c>
      <c r="U68" s="14" t="s">
        <v>0</v>
      </c>
      <c r="V68" s="14" t="s">
        <v>0</v>
      </c>
      <c r="W68" s="14" t="s">
        <v>0</v>
      </c>
      <c r="X68" s="14" t="s">
        <v>0</v>
      </c>
      <c r="Y68" s="14" t="s">
        <v>0</v>
      </c>
      <c r="Z68" s="14" t="s">
        <v>0</v>
      </c>
      <c r="AA68" s="14" t="s">
        <v>0</v>
      </c>
      <c r="AB68" s="14" t="s">
        <v>0</v>
      </c>
      <c r="AC68" s="14" t="s">
        <v>0</v>
      </c>
      <c r="AD68" s="14" t="s">
        <v>0</v>
      </c>
      <c r="AE68" s="14" t="s">
        <v>0</v>
      </c>
      <c r="AF68" s="14" t="s">
        <v>0</v>
      </c>
      <c r="AG68" s="14" t="s">
        <v>0</v>
      </c>
      <c r="AH68" s="14" t="s">
        <v>0</v>
      </c>
    </row>
    <row r="69" spans="1:34" s="8" customFormat="1">
      <c r="E69" s="14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</row>
    <row r="70" spans="1:34" ht="13.5" thickBot="1">
      <c r="B70" s="16"/>
      <c r="C70" s="16"/>
      <c r="D70" s="16"/>
      <c r="E70" s="16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34" ht="13.5" thickTop="1">
      <c r="A71" s="17" t="s">
        <v>71</v>
      </c>
      <c r="B71" s="18"/>
      <c r="C71" s="18"/>
      <c r="D71" s="18"/>
      <c r="E71" s="18"/>
      <c r="F71" s="19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34">
      <c r="A72" s="17" t="s">
        <v>72</v>
      </c>
      <c r="B72" s="18"/>
      <c r="C72" s="18"/>
      <c r="D72" s="18"/>
      <c r="E72" s="18"/>
      <c r="F72" s="19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34">
      <c r="A73" s="20" t="s">
        <v>95</v>
      </c>
      <c r="B73" s="18"/>
      <c r="C73" s="18"/>
      <c r="D73" s="18"/>
      <c r="E73" s="18"/>
      <c r="F73" s="19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34">
      <c r="A74" s="21" t="s">
        <v>96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34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34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34">
      <c r="A77" s="2" t="s">
        <v>0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34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34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34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6:18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6:18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6:18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6:18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6:18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6:18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6:18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6:18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6:18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6:18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6:18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6:18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6:18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6:18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6:18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6:18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6:18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6:18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6:18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6:18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6:18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6:18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6:18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6:18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6:18"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6:18"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6:18"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6:18"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6:18"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6:18"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6:18"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6:18"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6:18"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6:18"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6:18"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6:18"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6:18"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6:18"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6:18"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6:18"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6:18"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6:18"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6:18"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6:18"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6:18"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6:18"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6:18"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6:18"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6:18"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6:18"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6:18"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6:18"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6:18"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6:18"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6:18"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6:18"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6:18"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6:18"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6:18"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6:18"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6:18"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6:18"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6:18"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6:18"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6:18"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6:18"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6:18"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6:18"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6:18"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6:18"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6:18"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6:18"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6:18"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6:18"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6:18"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6:18"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6:18"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6:18"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6:18"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6:18"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6:18"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6:18"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6:18"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6:18"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6:18"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6:18"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6:18"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6:18"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6:18"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6:18"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6:18"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6:18"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6:18"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6:18"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6:18"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6:18"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6:18"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6:18"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6:18"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6:18"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6:18"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6:18"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6:18"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6:18"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6:18"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6:18"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6:18"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6:18"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6:18"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6:18"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6:18"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6:18"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6:18"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6:18"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6:18"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6:18"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6:18"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6:18"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6:18"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6:18"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6:18"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6:18"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6:18"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6:18"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6:18"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6:18"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6:18"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6:18"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6:18"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6:18"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 spans="6:18"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6:18"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6:18"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6:18"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6:18"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 spans="6:18"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 spans="6:18"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6:18"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 spans="6:18"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6:18"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 spans="6:18"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 spans="6:18"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 spans="6:18"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 spans="6:18"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 spans="6:18"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 spans="6:18"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 spans="6:18"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6:18"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6:18"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6:18"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6:18"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6:18"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6:18"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6:18"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6:18"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6:18"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6:18"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6:18"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6:18"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6:18"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6:18"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6:18"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6:18"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6:18"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6:18"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6:18"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6:18"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6:18"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6:18"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6:18"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6:18"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6:18"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6:18"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6:18"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6:18"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6:18"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6:18"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6:18"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6:18"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6:18"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6:18"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6:18"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6:18"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6:18"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6:18"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6:18"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6:18"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6:18"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6:18"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6:18"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6:18"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6:18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6:18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6:18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6:18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6:18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6:18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6:18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6:18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6:18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6:18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6:18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6:18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6:18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6:18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6:18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6:18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6:18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6:18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6:18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6:18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6:18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6:18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6:18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6:18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6:18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6:18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6:18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6:18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6:18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6:18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6:18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6:18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6:18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6:18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6:18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6:18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6:18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6:18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6:18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6:18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6:18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6:18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6:18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</row>
    <row r="315" spans="6:18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6:18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6:18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</row>
    <row r="318" spans="6:18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 spans="6:18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6:18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 spans="6:18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6:18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6:18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6:18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6:18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6:18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6:18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6:18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6:18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6:18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6:18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6:18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6:18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6:18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6:18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6:18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6:18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6:18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6:18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6:18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6:18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6:18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6:18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6:18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6:18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 spans="6:18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6:18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6:18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 spans="6:18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6:18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6:18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 spans="6:18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6:18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6:18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6:18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6:18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6:18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6:18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6:18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6:18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6:18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6:18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6:18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6:18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6:18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6:18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6:18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6:18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6:18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6:18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</row>
    <row r="371" spans="6:18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 spans="6:18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6:18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6:18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6:18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6:18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 spans="6:18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</row>
    <row r="378" spans="6:18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</row>
    <row r="379" spans="6:18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</row>
    <row r="380" spans="6:18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</row>
    <row r="381" spans="6:18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</row>
    <row r="382" spans="6:18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</row>
    <row r="383" spans="6:18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6:18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</row>
    <row r="385" spans="6:18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</sheetData>
  <phoneticPr fontId="22" type="noConversion"/>
  <printOptions horizontalCentered="1"/>
  <pageMargins left="0" right="0" top="0.34055118099999998" bottom="0" header="0.511811023622047" footer="0.511811023622047"/>
  <pageSetup paperSize="9" scale="84" orientation="portrait" r:id="rId1"/>
  <headerFooter alignWithMargins="0"/>
  <colBreaks count="1" manualBreakCount="1">
    <brk id="19" max="1048575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AH387"/>
  <sheetViews>
    <sheetView topLeftCell="B1" zoomScaleNormal="100" zoomScaleSheetLayoutView="85" workbookViewId="0">
      <pane xSplit="4" ySplit="7" topLeftCell="L8" activePane="bottomRight" state="frozen"/>
      <selection activeCell="B1" sqref="B1"/>
      <selection pane="topRight" activeCell="F1" sqref="F1"/>
      <selection pane="bottomLeft" activeCell="B8" sqref="B8"/>
      <selection pane="bottomRight" activeCell="F8" sqref="F8"/>
    </sheetView>
  </sheetViews>
  <sheetFormatPr defaultRowHeight="14.25"/>
  <cols>
    <col min="1" max="3" width="0.85546875" style="28" customWidth="1"/>
    <col min="4" max="4" width="1" style="28" customWidth="1"/>
    <col min="5" max="5" width="30.140625" style="28" customWidth="1"/>
    <col min="6" max="18" width="9.7109375" style="28" customWidth="1"/>
    <col min="19" max="29" width="8.7109375" style="28" customWidth="1"/>
    <col min="30" max="256" width="9.140625" style="28"/>
    <col min="257" max="259" width="0.85546875" style="28" customWidth="1"/>
    <col min="260" max="260" width="1" style="28" customWidth="1"/>
    <col min="261" max="261" width="22.28515625" style="28" customWidth="1"/>
    <col min="262" max="264" width="7" style="28" bestFit="1" customWidth="1"/>
    <col min="265" max="265" width="8" style="28" bestFit="1" customWidth="1"/>
    <col min="266" max="272" width="7" style="28" bestFit="1" customWidth="1"/>
    <col min="273" max="273" width="7" style="28" customWidth="1"/>
    <col min="274" max="274" width="8" style="28" bestFit="1" customWidth="1"/>
    <col min="275" max="285" width="8.7109375" style="28" customWidth="1"/>
    <col min="286" max="512" width="9.140625" style="28"/>
    <col min="513" max="515" width="0.85546875" style="28" customWidth="1"/>
    <col min="516" max="516" width="1" style="28" customWidth="1"/>
    <col min="517" max="517" width="22.28515625" style="28" customWidth="1"/>
    <col min="518" max="520" width="7" style="28" bestFit="1" customWidth="1"/>
    <col min="521" max="521" width="8" style="28" bestFit="1" customWidth="1"/>
    <col min="522" max="528" width="7" style="28" bestFit="1" customWidth="1"/>
    <col min="529" max="529" width="7" style="28" customWidth="1"/>
    <col min="530" max="530" width="8" style="28" bestFit="1" customWidth="1"/>
    <col min="531" max="541" width="8.7109375" style="28" customWidth="1"/>
    <col min="542" max="768" width="9.140625" style="28"/>
    <col min="769" max="771" width="0.85546875" style="28" customWidth="1"/>
    <col min="772" max="772" width="1" style="28" customWidth="1"/>
    <col min="773" max="773" width="22.28515625" style="28" customWidth="1"/>
    <col min="774" max="776" width="7" style="28" bestFit="1" customWidth="1"/>
    <col min="777" max="777" width="8" style="28" bestFit="1" customWidth="1"/>
    <col min="778" max="784" width="7" style="28" bestFit="1" customWidth="1"/>
    <col min="785" max="785" width="7" style="28" customWidth="1"/>
    <col min="786" max="786" width="8" style="28" bestFit="1" customWidth="1"/>
    <col min="787" max="797" width="8.7109375" style="28" customWidth="1"/>
    <col min="798" max="1024" width="9.140625" style="28"/>
    <col min="1025" max="1027" width="0.85546875" style="28" customWidth="1"/>
    <col min="1028" max="1028" width="1" style="28" customWidth="1"/>
    <col min="1029" max="1029" width="22.28515625" style="28" customWidth="1"/>
    <col min="1030" max="1032" width="7" style="28" bestFit="1" customWidth="1"/>
    <col min="1033" max="1033" width="8" style="28" bestFit="1" customWidth="1"/>
    <col min="1034" max="1040" width="7" style="28" bestFit="1" customWidth="1"/>
    <col min="1041" max="1041" width="7" style="28" customWidth="1"/>
    <col min="1042" max="1042" width="8" style="28" bestFit="1" customWidth="1"/>
    <col min="1043" max="1053" width="8.7109375" style="28" customWidth="1"/>
    <col min="1054" max="1280" width="9.140625" style="28"/>
    <col min="1281" max="1283" width="0.85546875" style="28" customWidth="1"/>
    <col min="1284" max="1284" width="1" style="28" customWidth="1"/>
    <col min="1285" max="1285" width="22.28515625" style="28" customWidth="1"/>
    <col min="1286" max="1288" width="7" style="28" bestFit="1" customWidth="1"/>
    <col min="1289" max="1289" width="8" style="28" bestFit="1" customWidth="1"/>
    <col min="1290" max="1296" width="7" style="28" bestFit="1" customWidth="1"/>
    <col min="1297" max="1297" width="7" style="28" customWidth="1"/>
    <col min="1298" max="1298" width="8" style="28" bestFit="1" customWidth="1"/>
    <col min="1299" max="1309" width="8.7109375" style="28" customWidth="1"/>
    <col min="1310" max="1536" width="9.140625" style="28"/>
    <col min="1537" max="1539" width="0.85546875" style="28" customWidth="1"/>
    <col min="1540" max="1540" width="1" style="28" customWidth="1"/>
    <col min="1541" max="1541" width="22.28515625" style="28" customWidth="1"/>
    <col min="1542" max="1544" width="7" style="28" bestFit="1" customWidth="1"/>
    <col min="1545" max="1545" width="8" style="28" bestFit="1" customWidth="1"/>
    <col min="1546" max="1552" width="7" style="28" bestFit="1" customWidth="1"/>
    <col min="1553" max="1553" width="7" style="28" customWidth="1"/>
    <col min="1554" max="1554" width="8" style="28" bestFit="1" customWidth="1"/>
    <col min="1555" max="1565" width="8.7109375" style="28" customWidth="1"/>
    <col min="1566" max="1792" width="9.140625" style="28"/>
    <col min="1793" max="1795" width="0.85546875" style="28" customWidth="1"/>
    <col min="1796" max="1796" width="1" style="28" customWidth="1"/>
    <col min="1797" max="1797" width="22.28515625" style="28" customWidth="1"/>
    <col min="1798" max="1800" width="7" style="28" bestFit="1" customWidth="1"/>
    <col min="1801" max="1801" width="8" style="28" bestFit="1" customWidth="1"/>
    <col min="1802" max="1808" width="7" style="28" bestFit="1" customWidth="1"/>
    <col min="1809" max="1809" width="7" style="28" customWidth="1"/>
    <col min="1810" max="1810" width="8" style="28" bestFit="1" customWidth="1"/>
    <col min="1811" max="1821" width="8.7109375" style="28" customWidth="1"/>
    <col min="1822" max="2048" width="9.140625" style="28"/>
    <col min="2049" max="2051" width="0.85546875" style="28" customWidth="1"/>
    <col min="2052" max="2052" width="1" style="28" customWidth="1"/>
    <col min="2053" max="2053" width="22.28515625" style="28" customWidth="1"/>
    <col min="2054" max="2056" width="7" style="28" bestFit="1" customWidth="1"/>
    <col min="2057" max="2057" width="8" style="28" bestFit="1" customWidth="1"/>
    <col min="2058" max="2064" width="7" style="28" bestFit="1" customWidth="1"/>
    <col min="2065" max="2065" width="7" style="28" customWidth="1"/>
    <col min="2066" max="2066" width="8" style="28" bestFit="1" customWidth="1"/>
    <col min="2067" max="2077" width="8.7109375" style="28" customWidth="1"/>
    <col min="2078" max="2304" width="9.140625" style="28"/>
    <col min="2305" max="2307" width="0.85546875" style="28" customWidth="1"/>
    <col min="2308" max="2308" width="1" style="28" customWidth="1"/>
    <col min="2309" max="2309" width="22.28515625" style="28" customWidth="1"/>
    <col min="2310" max="2312" width="7" style="28" bestFit="1" customWidth="1"/>
    <col min="2313" max="2313" width="8" style="28" bestFit="1" customWidth="1"/>
    <col min="2314" max="2320" width="7" style="28" bestFit="1" customWidth="1"/>
    <col min="2321" max="2321" width="7" style="28" customWidth="1"/>
    <col min="2322" max="2322" width="8" style="28" bestFit="1" customWidth="1"/>
    <col min="2323" max="2333" width="8.7109375" style="28" customWidth="1"/>
    <col min="2334" max="2560" width="9.140625" style="28"/>
    <col min="2561" max="2563" width="0.85546875" style="28" customWidth="1"/>
    <col min="2564" max="2564" width="1" style="28" customWidth="1"/>
    <col min="2565" max="2565" width="22.28515625" style="28" customWidth="1"/>
    <col min="2566" max="2568" width="7" style="28" bestFit="1" customWidth="1"/>
    <col min="2569" max="2569" width="8" style="28" bestFit="1" customWidth="1"/>
    <col min="2570" max="2576" width="7" style="28" bestFit="1" customWidth="1"/>
    <col min="2577" max="2577" width="7" style="28" customWidth="1"/>
    <col min="2578" max="2578" width="8" style="28" bestFit="1" customWidth="1"/>
    <col min="2579" max="2589" width="8.7109375" style="28" customWidth="1"/>
    <col min="2590" max="2816" width="9.140625" style="28"/>
    <col min="2817" max="2819" width="0.85546875" style="28" customWidth="1"/>
    <col min="2820" max="2820" width="1" style="28" customWidth="1"/>
    <col min="2821" max="2821" width="22.28515625" style="28" customWidth="1"/>
    <col min="2822" max="2824" width="7" style="28" bestFit="1" customWidth="1"/>
    <col min="2825" max="2825" width="8" style="28" bestFit="1" customWidth="1"/>
    <col min="2826" max="2832" width="7" style="28" bestFit="1" customWidth="1"/>
    <col min="2833" max="2833" width="7" style="28" customWidth="1"/>
    <col min="2834" max="2834" width="8" style="28" bestFit="1" customWidth="1"/>
    <col min="2835" max="2845" width="8.7109375" style="28" customWidth="1"/>
    <col min="2846" max="3072" width="9.140625" style="28"/>
    <col min="3073" max="3075" width="0.85546875" style="28" customWidth="1"/>
    <col min="3076" max="3076" width="1" style="28" customWidth="1"/>
    <col min="3077" max="3077" width="22.28515625" style="28" customWidth="1"/>
    <col min="3078" max="3080" width="7" style="28" bestFit="1" customWidth="1"/>
    <col min="3081" max="3081" width="8" style="28" bestFit="1" customWidth="1"/>
    <col min="3082" max="3088" width="7" style="28" bestFit="1" customWidth="1"/>
    <col min="3089" max="3089" width="7" style="28" customWidth="1"/>
    <col min="3090" max="3090" width="8" style="28" bestFit="1" customWidth="1"/>
    <col min="3091" max="3101" width="8.7109375" style="28" customWidth="1"/>
    <col min="3102" max="3328" width="9.140625" style="28"/>
    <col min="3329" max="3331" width="0.85546875" style="28" customWidth="1"/>
    <col min="3332" max="3332" width="1" style="28" customWidth="1"/>
    <col min="3333" max="3333" width="22.28515625" style="28" customWidth="1"/>
    <col min="3334" max="3336" width="7" style="28" bestFit="1" customWidth="1"/>
    <col min="3337" max="3337" width="8" style="28" bestFit="1" customWidth="1"/>
    <col min="3338" max="3344" width="7" style="28" bestFit="1" customWidth="1"/>
    <col min="3345" max="3345" width="7" style="28" customWidth="1"/>
    <col min="3346" max="3346" width="8" style="28" bestFit="1" customWidth="1"/>
    <col min="3347" max="3357" width="8.7109375" style="28" customWidth="1"/>
    <col min="3358" max="3584" width="9.140625" style="28"/>
    <col min="3585" max="3587" width="0.85546875" style="28" customWidth="1"/>
    <col min="3588" max="3588" width="1" style="28" customWidth="1"/>
    <col min="3589" max="3589" width="22.28515625" style="28" customWidth="1"/>
    <col min="3590" max="3592" width="7" style="28" bestFit="1" customWidth="1"/>
    <col min="3593" max="3593" width="8" style="28" bestFit="1" customWidth="1"/>
    <col min="3594" max="3600" width="7" style="28" bestFit="1" customWidth="1"/>
    <col min="3601" max="3601" width="7" style="28" customWidth="1"/>
    <col min="3602" max="3602" width="8" style="28" bestFit="1" customWidth="1"/>
    <col min="3603" max="3613" width="8.7109375" style="28" customWidth="1"/>
    <col min="3614" max="3840" width="9.140625" style="28"/>
    <col min="3841" max="3843" width="0.85546875" style="28" customWidth="1"/>
    <col min="3844" max="3844" width="1" style="28" customWidth="1"/>
    <col min="3845" max="3845" width="22.28515625" style="28" customWidth="1"/>
    <col min="3846" max="3848" width="7" style="28" bestFit="1" customWidth="1"/>
    <col min="3849" max="3849" width="8" style="28" bestFit="1" customWidth="1"/>
    <col min="3850" max="3856" width="7" style="28" bestFit="1" customWidth="1"/>
    <col min="3857" max="3857" width="7" style="28" customWidth="1"/>
    <col min="3858" max="3858" width="8" style="28" bestFit="1" customWidth="1"/>
    <col min="3859" max="3869" width="8.7109375" style="28" customWidth="1"/>
    <col min="3870" max="4096" width="9.140625" style="28"/>
    <col min="4097" max="4099" width="0.85546875" style="28" customWidth="1"/>
    <col min="4100" max="4100" width="1" style="28" customWidth="1"/>
    <col min="4101" max="4101" width="22.28515625" style="28" customWidth="1"/>
    <col min="4102" max="4104" width="7" style="28" bestFit="1" customWidth="1"/>
    <col min="4105" max="4105" width="8" style="28" bestFit="1" customWidth="1"/>
    <col min="4106" max="4112" width="7" style="28" bestFit="1" customWidth="1"/>
    <col min="4113" max="4113" width="7" style="28" customWidth="1"/>
    <col min="4114" max="4114" width="8" style="28" bestFit="1" customWidth="1"/>
    <col min="4115" max="4125" width="8.7109375" style="28" customWidth="1"/>
    <col min="4126" max="4352" width="9.140625" style="28"/>
    <col min="4353" max="4355" width="0.85546875" style="28" customWidth="1"/>
    <col min="4356" max="4356" width="1" style="28" customWidth="1"/>
    <col min="4357" max="4357" width="22.28515625" style="28" customWidth="1"/>
    <col min="4358" max="4360" width="7" style="28" bestFit="1" customWidth="1"/>
    <col min="4361" max="4361" width="8" style="28" bestFit="1" customWidth="1"/>
    <col min="4362" max="4368" width="7" style="28" bestFit="1" customWidth="1"/>
    <col min="4369" max="4369" width="7" style="28" customWidth="1"/>
    <col min="4370" max="4370" width="8" style="28" bestFit="1" customWidth="1"/>
    <col min="4371" max="4381" width="8.7109375" style="28" customWidth="1"/>
    <col min="4382" max="4608" width="9.140625" style="28"/>
    <col min="4609" max="4611" width="0.85546875" style="28" customWidth="1"/>
    <col min="4612" max="4612" width="1" style="28" customWidth="1"/>
    <col min="4613" max="4613" width="22.28515625" style="28" customWidth="1"/>
    <col min="4614" max="4616" width="7" style="28" bestFit="1" customWidth="1"/>
    <col min="4617" max="4617" width="8" style="28" bestFit="1" customWidth="1"/>
    <col min="4618" max="4624" width="7" style="28" bestFit="1" customWidth="1"/>
    <col min="4625" max="4625" width="7" style="28" customWidth="1"/>
    <col min="4626" max="4626" width="8" style="28" bestFit="1" customWidth="1"/>
    <col min="4627" max="4637" width="8.7109375" style="28" customWidth="1"/>
    <col min="4638" max="4864" width="9.140625" style="28"/>
    <col min="4865" max="4867" width="0.85546875" style="28" customWidth="1"/>
    <col min="4868" max="4868" width="1" style="28" customWidth="1"/>
    <col min="4869" max="4869" width="22.28515625" style="28" customWidth="1"/>
    <col min="4870" max="4872" width="7" style="28" bestFit="1" customWidth="1"/>
    <col min="4873" max="4873" width="8" style="28" bestFit="1" customWidth="1"/>
    <col min="4874" max="4880" width="7" style="28" bestFit="1" customWidth="1"/>
    <col min="4881" max="4881" width="7" style="28" customWidth="1"/>
    <col min="4882" max="4882" width="8" style="28" bestFit="1" customWidth="1"/>
    <col min="4883" max="4893" width="8.7109375" style="28" customWidth="1"/>
    <col min="4894" max="5120" width="9.140625" style="28"/>
    <col min="5121" max="5123" width="0.85546875" style="28" customWidth="1"/>
    <col min="5124" max="5124" width="1" style="28" customWidth="1"/>
    <col min="5125" max="5125" width="22.28515625" style="28" customWidth="1"/>
    <col min="5126" max="5128" width="7" style="28" bestFit="1" customWidth="1"/>
    <col min="5129" max="5129" width="8" style="28" bestFit="1" customWidth="1"/>
    <col min="5130" max="5136" width="7" style="28" bestFit="1" customWidth="1"/>
    <col min="5137" max="5137" width="7" style="28" customWidth="1"/>
    <col min="5138" max="5138" width="8" style="28" bestFit="1" customWidth="1"/>
    <col min="5139" max="5149" width="8.7109375" style="28" customWidth="1"/>
    <col min="5150" max="5376" width="9.140625" style="28"/>
    <col min="5377" max="5379" width="0.85546875" style="28" customWidth="1"/>
    <col min="5380" max="5380" width="1" style="28" customWidth="1"/>
    <col min="5381" max="5381" width="22.28515625" style="28" customWidth="1"/>
    <col min="5382" max="5384" width="7" style="28" bestFit="1" customWidth="1"/>
    <col min="5385" max="5385" width="8" style="28" bestFit="1" customWidth="1"/>
    <col min="5386" max="5392" width="7" style="28" bestFit="1" customWidth="1"/>
    <col min="5393" max="5393" width="7" style="28" customWidth="1"/>
    <col min="5394" max="5394" width="8" style="28" bestFit="1" customWidth="1"/>
    <col min="5395" max="5405" width="8.7109375" style="28" customWidth="1"/>
    <col min="5406" max="5632" width="9.140625" style="28"/>
    <col min="5633" max="5635" width="0.85546875" style="28" customWidth="1"/>
    <col min="5636" max="5636" width="1" style="28" customWidth="1"/>
    <col min="5637" max="5637" width="22.28515625" style="28" customWidth="1"/>
    <col min="5638" max="5640" width="7" style="28" bestFit="1" customWidth="1"/>
    <col min="5641" max="5641" width="8" style="28" bestFit="1" customWidth="1"/>
    <col min="5642" max="5648" width="7" style="28" bestFit="1" customWidth="1"/>
    <col min="5649" max="5649" width="7" style="28" customWidth="1"/>
    <col min="5650" max="5650" width="8" style="28" bestFit="1" customWidth="1"/>
    <col min="5651" max="5661" width="8.7109375" style="28" customWidth="1"/>
    <col min="5662" max="5888" width="9.140625" style="28"/>
    <col min="5889" max="5891" width="0.85546875" style="28" customWidth="1"/>
    <col min="5892" max="5892" width="1" style="28" customWidth="1"/>
    <col min="5893" max="5893" width="22.28515625" style="28" customWidth="1"/>
    <col min="5894" max="5896" width="7" style="28" bestFit="1" customWidth="1"/>
    <col min="5897" max="5897" width="8" style="28" bestFit="1" customWidth="1"/>
    <col min="5898" max="5904" width="7" style="28" bestFit="1" customWidth="1"/>
    <col min="5905" max="5905" width="7" style="28" customWidth="1"/>
    <col min="5906" max="5906" width="8" style="28" bestFit="1" customWidth="1"/>
    <col min="5907" max="5917" width="8.7109375" style="28" customWidth="1"/>
    <col min="5918" max="6144" width="9.140625" style="28"/>
    <col min="6145" max="6147" width="0.85546875" style="28" customWidth="1"/>
    <col min="6148" max="6148" width="1" style="28" customWidth="1"/>
    <col min="6149" max="6149" width="22.28515625" style="28" customWidth="1"/>
    <col min="6150" max="6152" width="7" style="28" bestFit="1" customWidth="1"/>
    <col min="6153" max="6153" width="8" style="28" bestFit="1" customWidth="1"/>
    <col min="6154" max="6160" width="7" style="28" bestFit="1" customWidth="1"/>
    <col min="6161" max="6161" width="7" style="28" customWidth="1"/>
    <col min="6162" max="6162" width="8" style="28" bestFit="1" customWidth="1"/>
    <col min="6163" max="6173" width="8.7109375" style="28" customWidth="1"/>
    <col min="6174" max="6400" width="9.140625" style="28"/>
    <col min="6401" max="6403" width="0.85546875" style="28" customWidth="1"/>
    <col min="6404" max="6404" width="1" style="28" customWidth="1"/>
    <col min="6405" max="6405" width="22.28515625" style="28" customWidth="1"/>
    <col min="6406" max="6408" width="7" style="28" bestFit="1" customWidth="1"/>
    <col min="6409" max="6409" width="8" style="28" bestFit="1" customWidth="1"/>
    <col min="6410" max="6416" width="7" style="28" bestFit="1" customWidth="1"/>
    <col min="6417" max="6417" width="7" style="28" customWidth="1"/>
    <col min="6418" max="6418" width="8" style="28" bestFit="1" customWidth="1"/>
    <col min="6419" max="6429" width="8.7109375" style="28" customWidth="1"/>
    <col min="6430" max="6656" width="9.140625" style="28"/>
    <col min="6657" max="6659" width="0.85546875" style="28" customWidth="1"/>
    <col min="6660" max="6660" width="1" style="28" customWidth="1"/>
    <col min="6661" max="6661" width="22.28515625" style="28" customWidth="1"/>
    <col min="6662" max="6664" width="7" style="28" bestFit="1" customWidth="1"/>
    <col min="6665" max="6665" width="8" style="28" bestFit="1" customWidth="1"/>
    <col min="6666" max="6672" width="7" style="28" bestFit="1" customWidth="1"/>
    <col min="6673" max="6673" width="7" style="28" customWidth="1"/>
    <col min="6674" max="6674" width="8" style="28" bestFit="1" customWidth="1"/>
    <col min="6675" max="6685" width="8.7109375" style="28" customWidth="1"/>
    <col min="6686" max="6912" width="9.140625" style="28"/>
    <col min="6913" max="6915" width="0.85546875" style="28" customWidth="1"/>
    <col min="6916" max="6916" width="1" style="28" customWidth="1"/>
    <col min="6917" max="6917" width="22.28515625" style="28" customWidth="1"/>
    <col min="6918" max="6920" width="7" style="28" bestFit="1" customWidth="1"/>
    <col min="6921" max="6921" width="8" style="28" bestFit="1" customWidth="1"/>
    <col min="6922" max="6928" width="7" style="28" bestFit="1" customWidth="1"/>
    <col min="6929" max="6929" width="7" style="28" customWidth="1"/>
    <col min="6930" max="6930" width="8" style="28" bestFit="1" customWidth="1"/>
    <col min="6931" max="6941" width="8.7109375" style="28" customWidth="1"/>
    <col min="6942" max="7168" width="9.140625" style="28"/>
    <col min="7169" max="7171" width="0.85546875" style="28" customWidth="1"/>
    <col min="7172" max="7172" width="1" style="28" customWidth="1"/>
    <col min="7173" max="7173" width="22.28515625" style="28" customWidth="1"/>
    <col min="7174" max="7176" width="7" style="28" bestFit="1" customWidth="1"/>
    <col min="7177" max="7177" width="8" style="28" bestFit="1" customWidth="1"/>
    <col min="7178" max="7184" width="7" style="28" bestFit="1" customWidth="1"/>
    <col min="7185" max="7185" width="7" style="28" customWidth="1"/>
    <col min="7186" max="7186" width="8" style="28" bestFit="1" customWidth="1"/>
    <col min="7187" max="7197" width="8.7109375" style="28" customWidth="1"/>
    <col min="7198" max="7424" width="9.140625" style="28"/>
    <col min="7425" max="7427" width="0.85546875" style="28" customWidth="1"/>
    <col min="7428" max="7428" width="1" style="28" customWidth="1"/>
    <col min="7429" max="7429" width="22.28515625" style="28" customWidth="1"/>
    <col min="7430" max="7432" width="7" style="28" bestFit="1" customWidth="1"/>
    <col min="7433" max="7433" width="8" style="28" bestFit="1" customWidth="1"/>
    <col min="7434" max="7440" width="7" style="28" bestFit="1" customWidth="1"/>
    <col min="7441" max="7441" width="7" style="28" customWidth="1"/>
    <col min="7442" max="7442" width="8" style="28" bestFit="1" customWidth="1"/>
    <col min="7443" max="7453" width="8.7109375" style="28" customWidth="1"/>
    <col min="7454" max="7680" width="9.140625" style="28"/>
    <col min="7681" max="7683" width="0.85546875" style="28" customWidth="1"/>
    <col min="7684" max="7684" width="1" style="28" customWidth="1"/>
    <col min="7685" max="7685" width="22.28515625" style="28" customWidth="1"/>
    <col min="7686" max="7688" width="7" style="28" bestFit="1" customWidth="1"/>
    <col min="7689" max="7689" width="8" style="28" bestFit="1" customWidth="1"/>
    <col min="7690" max="7696" width="7" style="28" bestFit="1" customWidth="1"/>
    <col min="7697" max="7697" width="7" style="28" customWidth="1"/>
    <col min="7698" max="7698" width="8" style="28" bestFit="1" customWidth="1"/>
    <col min="7699" max="7709" width="8.7109375" style="28" customWidth="1"/>
    <col min="7710" max="7936" width="9.140625" style="28"/>
    <col min="7937" max="7939" width="0.85546875" style="28" customWidth="1"/>
    <col min="7940" max="7940" width="1" style="28" customWidth="1"/>
    <col min="7941" max="7941" width="22.28515625" style="28" customWidth="1"/>
    <col min="7942" max="7944" width="7" style="28" bestFit="1" customWidth="1"/>
    <col min="7945" max="7945" width="8" style="28" bestFit="1" customWidth="1"/>
    <col min="7946" max="7952" width="7" style="28" bestFit="1" customWidth="1"/>
    <col min="7953" max="7953" width="7" style="28" customWidth="1"/>
    <col min="7954" max="7954" width="8" style="28" bestFit="1" customWidth="1"/>
    <col min="7955" max="7965" width="8.7109375" style="28" customWidth="1"/>
    <col min="7966" max="8192" width="9.140625" style="28"/>
    <col min="8193" max="8195" width="0.85546875" style="28" customWidth="1"/>
    <col min="8196" max="8196" width="1" style="28" customWidth="1"/>
    <col min="8197" max="8197" width="22.28515625" style="28" customWidth="1"/>
    <col min="8198" max="8200" width="7" style="28" bestFit="1" customWidth="1"/>
    <col min="8201" max="8201" width="8" style="28" bestFit="1" customWidth="1"/>
    <col min="8202" max="8208" width="7" style="28" bestFit="1" customWidth="1"/>
    <col min="8209" max="8209" width="7" style="28" customWidth="1"/>
    <col min="8210" max="8210" width="8" style="28" bestFit="1" customWidth="1"/>
    <col min="8211" max="8221" width="8.7109375" style="28" customWidth="1"/>
    <col min="8222" max="8448" width="9.140625" style="28"/>
    <col min="8449" max="8451" width="0.85546875" style="28" customWidth="1"/>
    <col min="8452" max="8452" width="1" style="28" customWidth="1"/>
    <col min="8453" max="8453" width="22.28515625" style="28" customWidth="1"/>
    <col min="8454" max="8456" width="7" style="28" bestFit="1" customWidth="1"/>
    <col min="8457" max="8457" width="8" style="28" bestFit="1" customWidth="1"/>
    <col min="8458" max="8464" width="7" style="28" bestFit="1" customWidth="1"/>
    <col min="8465" max="8465" width="7" style="28" customWidth="1"/>
    <col min="8466" max="8466" width="8" style="28" bestFit="1" customWidth="1"/>
    <col min="8467" max="8477" width="8.7109375" style="28" customWidth="1"/>
    <col min="8478" max="8704" width="9.140625" style="28"/>
    <col min="8705" max="8707" width="0.85546875" style="28" customWidth="1"/>
    <col min="8708" max="8708" width="1" style="28" customWidth="1"/>
    <col min="8709" max="8709" width="22.28515625" style="28" customWidth="1"/>
    <col min="8710" max="8712" width="7" style="28" bestFit="1" customWidth="1"/>
    <col min="8713" max="8713" width="8" style="28" bestFit="1" customWidth="1"/>
    <col min="8714" max="8720" width="7" style="28" bestFit="1" customWidth="1"/>
    <col min="8721" max="8721" width="7" style="28" customWidth="1"/>
    <col min="8722" max="8722" width="8" style="28" bestFit="1" customWidth="1"/>
    <col min="8723" max="8733" width="8.7109375" style="28" customWidth="1"/>
    <col min="8734" max="8960" width="9.140625" style="28"/>
    <col min="8961" max="8963" width="0.85546875" style="28" customWidth="1"/>
    <col min="8964" max="8964" width="1" style="28" customWidth="1"/>
    <col min="8965" max="8965" width="22.28515625" style="28" customWidth="1"/>
    <col min="8966" max="8968" width="7" style="28" bestFit="1" customWidth="1"/>
    <col min="8969" max="8969" width="8" style="28" bestFit="1" customWidth="1"/>
    <col min="8970" max="8976" width="7" style="28" bestFit="1" customWidth="1"/>
    <col min="8977" max="8977" width="7" style="28" customWidth="1"/>
    <col min="8978" max="8978" width="8" style="28" bestFit="1" customWidth="1"/>
    <col min="8979" max="8989" width="8.7109375" style="28" customWidth="1"/>
    <col min="8990" max="9216" width="9.140625" style="28"/>
    <col min="9217" max="9219" width="0.85546875" style="28" customWidth="1"/>
    <col min="9220" max="9220" width="1" style="28" customWidth="1"/>
    <col min="9221" max="9221" width="22.28515625" style="28" customWidth="1"/>
    <col min="9222" max="9224" width="7" style="28" bestFit="1" customWidth="1"/>
    <col min="9225" max="9225" width="8" style="28" bestFit="1" customWidth="1"/>
    <col min="9226" max="9232" width="7" style="28" bestFit="1" customWidth="1"/>
    <col min="9233" max="9233" width="7" style="28" customWidth="1"/>
    <col min="9234" max="9234" width="8" style="28" bestFit="1" customWidth="1"/>
    <col min="9235" max="9245" width="8.7109375" style="28" customWidth="1"/>
    <col min="9246" max="9472" width="9.140625" style="28"/>
    <col min="9473" max="9475" width="0.85546875" style="28" customWidth="1"/>
    <col min="9476" max="9476" width="1" style="28" customWidth="1"/>
    <col min="9477" max="9477" width="22.28515625" style="28" customWidth="1"/>
    <col min="9478" max="9480" width="7" style="28" bestFit="1" customWidth="1"/>
    <col min="9481" max="9481" width="8" style="28" bestFit="1" customWidth="1"/>
    <col min="9482" max="9488" width="7" style="28" bestFit="1" customWidth="1"/>
    <col min="9489" max="9489" width="7" style="28" customWidth="1"/>
    <col min="9490" max="9490" width="8" style="28" bestFit="1" customWidth="1"/>
    <col min="9491" max="9501" width="8.7109375" style="28" customWidth="1"/>
    <col min="9502" max="9728" width="9.140625" style="28"/>
    <col min="9729" max="9731" width="0.85546875" style="28" customWidth="1"/>
    <col min="9732" max="9732" width="1" style="28" customWidth="1"/>
    <col min="9733" max="9733" width="22.28515625" style="28" customWidth="1"/>
    <col min="9734" max="9736" width="7" style="28" bestFit="1" customWidth="1"/>
    <col min="9737" max="9737" width="8" style="28" bestFit="1" customWidth="1"/>
    <col min="9738" max="9744" width="7" style="28" bestFit="1" customWidth="1"/>
    <col min="9745" max="9745" width="7" style="28" customWidth="1"/>
    <col min="9746" max="9746" width="8" style="28" bestFit="1" customWidth="1"/>
    <col min="9747" max="9757" width="8.7109375" style="28" customWidth="1"/>
    <col min="9758" max="9984" width="9.140625" style="28"/>
    <col min="9985" max="9987" width="0.85546875" style="28" customWidth="1"/>
    <col min="9988" max="9988" width="1" style="28" customWidth="1"/>
    <col min="9989" max="9989" width="22.28515625" style="28" customWidth="1"/>
    <col min="9990" max="9992" width="7" style="28" bestFit="1" customWidth="1"/>
    <col min="9993" max="9993" width="8" style="28" bestFit="1" customWidth="1"/>
    <col min="9994" max="10000" width="7" style="28" bestFit="1" customWidth="1"/>
    <col min="10001" max="10001" width="7" style="28" customWidth="1"/>
    <col min="10002" max="10002" width="8" style="28" bestFit="1" customWidth="1"/>
    <col min="10003" max="10013" width="8.7109375" style="28" customWidth="1"/>
    <col min="10014" max="10240" width="9.140625" style="28"/>
    <col min="10241" max="10243" width="0.85546875" style="28" customWidth="1"/>
    <col min="10244" max="10244" width="1" style="28" customWidth="1"/>
    <col min="10245" max="10245" width="22.28515625" style="28" customWidth="1"/>
    <col min="10246" max="10248" width="7" style="28" bestFit="1" customWidth="1"/>
    <col min="10249" max="10249" width="8" style="28" bestFit="1" customWidth="1"/>
    <col min="10250" max="10256" width="7" style="28" bestFit="1" customWidth="1"/>
    <col min="10257" max="10257" width="7" style="28" customWidth="1"/>
    <col min="10258" max="10258" width="8" style="28" bestFit="1" customWidth="1"/>
    <col min="10259" max="10269" width="8.7109375" style="28" customWidth="1"/>
    <col min="10270" max="10496" width="9.140625" style="28"/>
    <col min="10497" max="10499" width="0.85546875" style="28" customWidth="1"/>
    <col min="10500" max="10500" width="1" style="28" customWidth="1"/>
    <col min="10501" max="10501" width="22.28515625" style="28" customWidth="1"/>
    <col min="10502" max="10504" width="7" style="28" bestFit="1" customWidth="1"/>
    <col min="10505" max="10505" width="8" style="28" bestFit="1" customWidth="1"/>
    <col min="10506" max="10512" width="7" style="28" bestFit="1" customWidth="1"/>
    <col min="10513" max="10513" width="7" style="28" customWidth="1"/>
    <col min="10514" max="10514" width="8" style="28" bestFit="1" customWidth="1"/>
    <col min="10515" max="10525" width="8.7109375" style="28" customWidth="1"/>
    <col min="10526" max="10752" width="9.140625" style="28"/>
    <col min="10753" max="10755" width="0.85546875" style="28" customWidth="1"/>
    <col min="10756" max="10756" width="1" style="28" customWidth="1"/>
    <col min="10757" max="10757" width="22.28515625" style="28" customWidth="1"/>
    <col min="10758" max="10760" width="7" style="28" bestFit="1" customWidth="1"/>
    <col min="10761" max="10761" width="8" style="28" bestFit="1" customWidth="1"/>
    <col min="10762" max="10768" width="7" style="28" bestFit="1" customWidth="1"/>
    <col min="10769" max="10769" width="7" style="28" customWidth="1"/>
    <col min="10770" max="10770" width="8" style="28" bestFit="1" customWidth="1"/>
    <col min="10771" max="10781" width="8.7109375" style="28" customWidth="1"/>
    <col min="10782" max="11008" width="9.140625" style="28"/>
    <col min="11009" max="11011" width="0.85546875" style="28" customWidth="1"/>
    <col min="11012" max="11012" width="1" style="28" customWidth="1"/>
    <col min="11013" max="11013" width="22.28515625" style="28" customWidth="1"/>
    <col min="11014" max="11016" width="7" style="28" bestFit="1" customWidth="1"/>
    <col min="11017" max="11017" width="8" style="28" bestFit="1" customWidth="1"/>
    <col min="11018" max="11024" width="7" style="28" bestFit="1" customWidth="1"/>
    <col min="11025" max="11025" width="7" style="28" customWidth="1"/>
    <col min="11026" max="11026" width="8" style="28" bestFit="1" customWidth="1"/>
    <col min="11027" max="11037" width="8.7109375" style="28" customWidth="1"/>
    <col min="11038" max="11264" width="9.140625" style="28"/>
    <col min="11265" max="11267" width="0.85546875" style="28" customWidth="1"/>
    <col min="11268" max="11268" width="1" style="28" customWidth="1"/>
    <col min="11269" max="11269" width="22.28515625" style="28" customWidth="1"/>
    <col min="11270" max="11272" width="7" style="28" bestFit="1" customWidth="1"/>
    <col min="11273" max="11273" width="8" style="28" bestFit="1" customWidth="1"/>
    <col min="11274" max="11280" width="7" style="28" bestFit="1" customWidth="1"/>
    <col min="11281" max="11281" width="7" style="28" customWidth="1"/>
    <col min="11282" max="11282" width="8" style="28" bestFit="1" customWidth="1"/>
    <col min="11283" max="11293" width="8.7109375" style="28" customWidth="1"/>
    <col min="11294" max="11520" width="9.140625" style="28"/>
    <col min="11521" max="11523" width="0.85546875" style="28" customWidth="1"/>
    <col min="11524" max="11524" width="1" style="28" customWidth="1"/>
    <col min="11525" max="11525" width="22.28515625" style="28" customWidth="1"/>
    <col min="11526" max="11528" width="7" style="28" bestFit="1" customWidth="1"/>
    <col min="11529" max="11529" width="8" style="28" bestFit="1" customWidth="1"/>
    <col min="11530" max="11536" width="7" style="28" bestFit="1" customWidth="1"/>
    <col min="11537" max="11537" width="7" style="28" customWidth="1"/>
    <col min="11538" max="11538" width="8" style="28" bestFit="1" customWidth="1"/>
    <col min="11539" max="11549" width="8.7109375" style="28" customWidth="1"/>
    <col min="11550" max="11776" width="9.140625" style="28"/>
    <col min="11777" max="11779" width="0.85546875" style="28" customWidth="1"/>
    <col min="11780" max="11780" width="1" style="28" customWidth="1"/>
    <col min="11781" max="11781" width="22.28515625" style="28" customWidth="1"/>
    <col min="11782" max="11784" width="7" style="28" bestFit="1" customWidth="1"/>
    <col min="11785" max="11785" width="8" style="28" bestFit="1" customWidth="1"/>
    <col min="11786" max="11792" width="7" style="28" bestFit="1" customWidth="1"/>
    <col min="11793" max="11793" width="7" style="28" customWidth="1"/>
    <col min="11794" max="11794" width="8" style="28" bestFit="1" customWidth="1"/>
    <col min="11795" max="11805" width="8.7109375" style="28" customWidth="1"/>
    <col min="11806" max="12032" width="9.140625" style="28"/>
    <col min="12033" max="12035" width="0.85546875" style="28" customWidth="1"/>
    <col min="12036" max="12036" width="1" style="28" customWidth="1"/>
    <col min="12037" max="12037" width="22.28515625" style="28" customWidth="1"/>
    <col min="12038" max="12040" width="7" style="28" bestFit="1" customWidth="1"/>
    <col min="12041" max="12041" width="8" style="28" bestFit="1" customWidth="1"/>
    <col min="12042" max="12048" width="7" style="28" bestFit="1" customWidth="1"/>
    <col min="12049" max="12049" width="7" style="28" customWidth="1"/>
    <col min="12050" max="12050" width="8" style="28" bestFit="1" customWidth="1"/>
    <col min="12051" max="12061" width="8.7109375" style="28" customWidth="1"/>
    <col min="12062" max="12288" width="9.140625" style="28"/>
    <col min="12289" max="12291" width="0.85546875" style="28" customWidth="1"/>
    <col min="12292" max="12292" width="1" style="28" customWidth="1"/>
    <col min="12293" max="12293" width="22.28515625" style="28" customWidth="1"/>
    <col min="12294" max="12296" width="7" style="28" bestFit="1" customWidth="1"/>
    <col min="12297" max="12297" width="8" style="28" bestFit="1" customWidth="1"/>
    <col min="12298" max="12304" width="7" style="28" bestFit="1" customWidth="1"/>
    <col min="12305" max="12305" width="7" style="28" customWidth="1"/>
    <col min="12306" max="12306" width="8" style="28" bestFit="1" customWidth="1"/>
    <col min="12307" max="12317" width="8.7109375" style="28" customWidth="1"/>
    <col min="12318" max="12544" width="9.140625" style="28"/>
    <col min="12545" max="12547" width="0.85546875" style="28" customWidth="1"/>
    <col min="12548" max="12548" width="1" style="28" customWidth="1"/>
    <col min="12549" max="12549" width="22.28515625" style="28" customWidth="1"/>
    <col min="12550" max="12552" width="7" style="28" bestFit="1" customWidth="1"/>
    <col min="12553" max="12553" width="8" style="28" bestFit="1" customWidth="1"/>
    <col min="12554" max="12560" width="7" style="28" bestFit="1" customWidth="1"/>
    <col min="12561" max="12561" width="7" style="28" customWidth="1"/>
    <col min="12562" max="12562" width="8" style="28" bestFit="1" customWidth="1"/>
    <col min="12563" max="12573" width="8.7109375" style="28" customWidth="1"/>
    <col min="12574" max="12800" width="9.140625" style="28"/>
    <col min="12801" max="12803" width="0.85546875" style="28" customWidth="1"/>
    <col min="12804" max="12804" width="1" style="28" customWidth="1"/>
    <col min="12805" max="12805" width="22.28515625" style="28" customWidth="1"/>
    <col min="12806" max="12808" width="7" style="28" bestFit="1" customWidth="1"/>
    <col min="12809" max="12809" width="8" style="28" bestFit="1" customWidth="1"/>
    <col min="12810" max="12816" width="7" style="28" bestFit="1" customWidth="1"/>
    <col min="12817" max="12817" width="7" style="28" customWidth="1"/>
    <col min="12818" max="12818" width="8" style="28" bestFit="1" customWidth="1"/>
    <col min="12819" max="12829" width="8.7109375" style="28" customWidth="1"/>
    <col min="12830" max="13056" width="9.140625" style="28"/>
    <col min="13057" max="13059" width="0.85546875" style="28" customWidth="1"/>
    <col min="13060" max="13060" width="1" style="28" customWidth="1"/>
    <col min="13061" max="13061" width="22.28515625" style="28" customWidth="1"/>
    <col min="13062" max="13064" width="7" style="28" bestFit="1" customWidth="1"/>
    <col min="13065" max="13065" width="8" style="28" bestFit="1" customWidth="1"/>
    <col min="13066" max="13072" width="7" style="28" bestFit="1" customWidth="1"/>
    <col min="13073" max="13073" width="7" style="28" customWidth="1"/>
    <col min="13074" max="13074" width="8" style="28" bestFit="1" customWidth="1"/>
    <col min="13075" max="13085" width="8.7109375" style="28" customWidth="1"/>
    <col min="13086" max="13312" width="9.140625" style="28"/>
    <col min="13313" max="13315" width="0.85546875" style="28" customWidth="1"/>
    <col min="13316" max="13316" width="1" style="28" customWidth="1"/>
    <col min="13317" max="13317" width="22.28515625" style="28" customWidth="1"/>
    <col min="13318" max="13320" width="7" style="28" bestFit="1" customWidth="1"/>
    <col min="13321" max="13321" width="8" style="28" bestFit="1" customWidth="1"/>
    <col min="13322" max="13328" width="7" style="28" bestFit="1" customWidth="1"/>
    <col min="13329" max="13329" width="7" style="28" customWidth="1"/>
    <col min="13330" max="13330" width="8" style="28" bestFit="1" customWidth="1"/>
    <col min="13331" max="13341" width="8.7109375" style="28" customWidth="1"/>
    <col min="13342" max="13568" width="9.140625" style="28"/>
    <col min="13569" max="13571" width="0.85546875" style="28" customWidth="1"/>
    <col min="13572" max="13572" width="1" style="28" customWidth="1"/>
    <col min="13573" max="13573" width="22.28515625" style="28" customWidth="1"/>
    <col min="13574" max="13576" width="7" style="28" bestFit="1" customWidth="1"/>
    <col min="13577" max="13577" width="8" style="28" bestFit="1" customWidth="1"/>
    <col min="13578" max="13584" width="7" style="28" bestFit="1" customWidth="1"/>
    <col min="13585" max="13585" width="7" style="28" customWidth="1"/>
    <col min="13586" max="13586" width="8" style="28" bestFit="1" customWidth="1"/>
    <col min="13587" max="13597" width="8.7109375" style="28" customWidth="1"/>
    <col min="13598" max="13824" width="9.140625" style="28"/>
    <col min="13825" max="13827" width="0.85546875" style="28" customWidth="1"/>
    <col min="13828" max="13828" width="1" style="28" customWidth="1"/>
    <col min="13829" max="13829" width="22.28515625" style="28" customWidth="1"/>
    <col min="13830" max="13832" width="7" style="28" bestFit="1" customWidth="1"/>
    <col min="13833" max="13833" width="8" style="28" bestFit="1" customWidth="1"/>
    <col min="13834" max="13840" width="7" style="28" bestFit="1" customWidth="1"/>
    <col min="13841" max="13841" width="7" style="28" customWidth="1"/>
    <col min="13842" max="13842" width="8" style="28" bestFit="1" customWidth="1"/>
    <col min="13843" max="13853" width="8.7109375" style="28" customWidth="1"/>
    <col min="13854" max="14080" width="9.140625" style="28"/>
    <col min="14081" max="14083" width="0.85546875" style="28" customWidth="1"/>
    <col min="14084" max="14084" width="1" style="28" customWidth="1"/>
    <col min="14085" max="14085" width="22.28515625" style="28" customWidth="1"/>
    <col min="14086" max="14088" width="7" style="28" bestFit="1" customWidth="1"/>
    <col min="14089" max="14089" width="8" style="28" bestFit="1" customWidth="1"/>
    <col min="14090" max="14096" width="7" style="28" bestFit="1" customWidth="1"/>
    <col min="14097" max="14097" width="7" style="28" customWidth="1"/>
    <col min="14098" max="14098" width="8" style="28" bestFit="1" customWidth="1"/>
    <col min="14099" max="14109" width="8.7109375" style="28" customWidth="1"/>
    <col min="14110" max="14336" width="9.140625" style="28"/>
    <col min="14337" max="14339" width="0.85546875" style="28" customWidth="1"/>
    <col min="14340" max="14340" width="1" style="28" customWidth="1"/>
    <col min="14341" max="14341" width="22.28515625" style="28" customWidth="1"/>
    <col min="14342" max="14344" width="7" style="28" bestFit="1" customWidth="1"/>
    <col min="14345" max="14345" width="8" style="28" bestFit="1" customWidth="1"/>
    <col min="14346" max="14352" width="7" style="28" bestFit="1" customWidth="1"/>
    <col min="14353" max="14353" width="7" style="28" customWidth="1"/>
    <col min="14354" max="14354" width="8" style="28" bestFit="1" customWidth="1"/>
    <col min="14355" max="14365" width="8.7109375" style="28" customWidth="1"/>
    <col min="14366" max="14592" width="9.140625" style="28"/>
    <col min="14593" max="14595" width="0.85546875" style="28" customWidth="1"/>
    <col min="14596" max="14596" width="1" style="28" customWidth="1"/>
    <col min="14597" max="14597" width="22.28515625" style="28" customWidth="1"/>
    <col min="14598" max="14600" width="7" style="28" bestFit="1" customWidth="1"/>
    <col min="14601" max="14601" width="8" style="28" bestFit="1" customWidth="1"/>
    <col min="14602" max="14608" width="7" style="28" bestFit="1" customWidth="1"/>
    <col min="14609" max="14609" width="7" style="28" customWidth="1"/>
    <col min="14610" max="14610" width="8" style="28" bestFit="1" customWidth="1"/>
    <col min="14611" max="14621" width="8.7109375" style="28" customWidth="1"/>
    <col min="14622" max="14848" width="9.140625" style="28"/>
    <col min="14849" max="14851" width="0.85546875" style="28" customWidth="1"/>
    <col min="14852" max="14852" width="1" style="28" customWidth="1"/>
    <col min="14853" max="14853" width="22.28515625" style="28" customWidth="1"/>
    <col min="14854" max="14856" width="7" style="28" bestFit="1" customWidth="1"/>
    <col min="14857" max="14857" width="8" style="28" bestFit="1" customWidth="1"/>
    <col min="14858" max="14864" width="7" style="28" bestFit="1" customWidth="1"/>
    <col min="14865" max="14865" width="7" style="28" customWidth="1"/>
    <col min="14866" max="14866" width="8" style="28" bestFit="1" customWidth="1"/>
    <col min="14867" max="14877" width="8.7109375" style="28" customWidth="1"/>
    <col min="14878" max="15104" width="9.140625" style="28"/>
    <col min="15105" max="15107" width="0.85546875" style="28" customWidth="1"/>
    <col min="15108" max="15108" width="1" style="28" customWidth="1"/>
    <col min="15109" max="15109" width="22.28515625" style="28" customWidth="1"/>
    <col min="15110" max="15112" width="7" style="28" bestFit="1" customWidth="1"/>
    <col min="15113" max="15113" width="8" style="28" bestFit="1" customWidth="1"/>
    <col min="15114" max="15120" width="7" style="28" bestFit="1" customWidth="1"/>
    <col min="15121" max="15121" width="7" style="28" customWidth="1"/>
    <col min="15122" max="15122" width="8" style="28" bestFit="1" customWidth="1"/>
    <col min="15123" max="15133" width="8.7109375" style="28" customWidth="1"/>
    <col min="15134" max="15360" width="9.140625" style="28"/>
    <col min="15361" max="15363" width="0.85546875" style="28" customWidth="1"/>
    <col min="15364" max="15364" width="1" style="28" customWidth="1"/>
    <col min="15365" max="15365" width="22.28515625" style="28" customWidth="1"/>
    <col min="15366" max="15368" width="7" style="28" bestFit="1" customWidth="1"/>
    <col min="15369" max="15369" width="8" style="28" bestFit="1" customWidth="1"/>
    <col min="15370" max="15376" width="7" style="28" bestFit="1" customWidth="1"/>
    <col min="15377" max="15377" width="7" style="28" customWidth="1"/>
    <col min="15378" max="15378" width="8" style="28" bestFit="1" customWidth="1"/>
    <col min="15379" max="15389" width="8.7109375" style="28" customWidth="1"/>
    <col min="15390" max="15616" width="9.140625" style="28"/>
    <col min="15617" max="15619" width="0.85546875" style="28" customWidth="1"/>
    <col min="15620" max="15620" width="1" style="28" customWidth="1"/>
    <col min="15621" max="15621" width="22.28515625" style="28" customWidth="1"/>
    <col min="15622" max="15624" width="7" style="28" bestFit="1" customWidth="1"/>
    <col min="15625" max="15625" width="8" style="28" bestFit="1" customWidth="1"/>
    <col min="15626" max="15632" width="7" style="28" bestFit="1" customWidth="1"/>
    <col min="15633" max="15633" width="7" style="28" customWidth="1"/>
    <col min="15634" max="15634" width="8" style="28" bestFit="1" customWidth="1"/>
    <col min="15635" max="15645" width="8.7109375" style="28" customWidth="1"/>
    <col min="15646" max="15872" width="9.140625" style="28"/>
    <col min="15873" max="15875" width="0.85546875" style="28" customWidth="1"/>
    <col min="15876" max="15876" width="1" style="28" customWidth="1"/>
    <col min="15877" max="15877" width="22.28515625" style="28" customWidth="1"/>
    <col min="15878" max="15880" width="7" style="28" bestFit="1" customWidth="1"/>
    <col min="15881" max="15881" width="8" style="28" bestFit="1" customWidth="1"/>
    <col min="15882" max="15888" width="7" style="28" bestFit="1" customWidth="1"/>
    <col min="15889" max="15889" width="7" style="28" customWidth="1"/>
    <col min="15890" max="15890" width="8" style="28" bestFit="1" customWidth="1"/>
    <col min="15891" max="15901" width="8.7109375" style="28" customWidth="1"/>
    <col min="15902" max="16128" width="9.140625" style="28"/>
    <col min="16129" max="16131" width="0.85546875" style="28" customWidth="1"/>
    <col min="16132" max="16132" width="1" style="28" customWidth="1"/>
    <col min="16133" max="16133" width="22.28515625" style="28" customWidth="1"/>
    <col min="16134" max="16136" width="7" style="28" bestFit="1" customWidth="1"/>
    <col min="16137" max="16137" width="8" style="28" bestFit="1" customWidth="1"/>
    <col min="16138" max="16144" width="7" style="28" bestFit="1" customWidth="1"/>
    <col min="16145" max="16145" width="7" style="28" customWidth="1"/>
    <col min="16146" max="16146" width="8" style="28" bestFit="1" customWidth="1"/>
    <col min="16147" max="16157" width="8.7109375" style="28" customWidth="1"/>
    <col min="16158" max="16384" width="9.140625" style="28"/>
  </cols>
  <sheetData>
    <row r="1" spans="1:19" ht="15">
      <c r="A1" s="27" t="s">
        <v>20</v>
      </c>
      <c r="B1" s="27"/>
      <c r="C1" s="27"/>
      <c r="D1" s="27"/>
      <c r="E1" s="27"/>
      <c r="F1" s="27"/>
      <c r="G1" s="27"/>
    </row>
    <row r="2" spans="1:19" ht="15">
      <c r="A2" s="27" t="s">
        <v>94</v>
      </c>
      <c r="B2" s="27"/>
      <c r="C2" s="27"/>
      <c r="D2" s="27"/>
      <c r="E2" s="27"/>
      <c r="F2" s="27"/>
      <c r="G2" s="27"/>
    </row>
    <row r="3" spans="1:19">
      <c r="A3" s="28" t="s">
        <v>3</v>
      </c>
    </row>
    <row r="5" spans="1:19" ht="15">
      <c r="A5" s="79" t="s">
        <v>128</v>
      </c>
    </row>
    <row r="6" spans="1:19" s="66" customFormat="1" ht="23.25" customHeight="1">
      <c r="A6" s="190" t="s">
        <v>4</v>
      </c>
      <c r="B6" s="191"/>
      <c r="C6" s="191"/>
      <c r="D6" s="191"/>
      <c r="E6" s="191"/>
      <c r="F6" s="64" t="s">
        <v>22</v>
      </c>
      <c r="G6" s="64" t="s">
        <v>23</v>
      </c>
      <c r="H6" s="64" t="s">
        <v>24</v>
      </c>
      <c r="I6" s="64" t="s">
        <v>25</v>
      </c>
      <c r="J6" s="64" t="s">
        <v>26</v>
      </c>
      <c r="K6" s="64" t="s">
        <v>27</v>
      </c>
      <c r="L6" s="64" t="s">
        <v>28</v>
      </c>
      <c r="M6" s="64" t="s">
        <v>29</v>
      </c>
      <c r="N6" s="64" t="s">
        <v>30</v>
      </c>
      <c r="O6" s="64" t="s">
        <v>31</v>
      </c>
      <c r="P6" s="64" t="s">
        <v>32</v>
      </c>
      <c r="Q6" s="64" t="s">
        <v>33</v>
      </c>
      <c r="R6" s="65" t="s">
        <v>5</v>
      </c>
    </row>
    <row r="7" spans="1:19">
      <c r="J7" s="28" t="s">
        <v>0</v>
      </c>
    </row>
    <row r="8" spans="1:19" s="27" customFormat="1" ht="15">
      <c r="A8" s="27" t="s">
        <v>78</v>
      </c>
      <c r="F8" s="67">
        <v>32300</v>
      </c>
      <c r="G8" s="67">
        <v>26464</v>
      </c>
      <c r="H8" s="67">
        <v>30385</v>
      </c>
      <c r="I8" s="67">
        <v>19970</v>
      </c>
      <c r="J8" s="67">
        <v>14044</v>
      </c>
      <c r="K8" s="67">
        <v>6463</v>
      </c>
      <c r="L8" s="67">
        <v>29862</v>
      </c>
      <c r="M8" s="67">
        <v>33027</v>
      </c>
      <c r="N8" s="67">
        <v>30174</v>
      </c>
      <c r="O8" s="67">
        <v>18624</v>
      </c>
      <c r="P8" s="67">
        <v>13828</v>
      </c>
      <c r="Q8" s="67">
        <v>12659</v>
      </c>
      <c r="R8" s="67">
        <v>267800</v>
      </c>
    </row>
    <row r="9" spans="1:19" ht="3" customHeight="1"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19">
      <c r="B10" s="28" t="s">
        <v>7</v>
      </c>
      <c r="F10" s="68">
        <v>14938</v>
      </c>
      <c r="G10" s="68">
        <v>10157</v>
      </c>
      <c r="H10" s="68">
        <v>14549</v>
      </c>
      <c r="I10" s="68">
        <v>14530</v>
      </c>
      <c r="J10" s="68">
        <v>11806</v>
      </c>
      <c r="K10" s="68">
        <v>4911</v>
      </c>
      <c r="L10" s="68">
        <v>13143</v>
      </c>
      <c r="M10" s="68">
        <v>21272</v>
      </c>
      <c r="N10" s="68">
        <v>16697</v>
      </c>
      <c r="O10" s="68">
        <v>13618</v>
      </c>
      <c r="P10" s="68">
        <v>11552</v>
      </c>
      <c r="Q10" s="68">
        <v>10047</v>
      </c>
      <c r="R10" s="68">
        <v>157220</v>
      </c>
    </row>
    <row r="11" spans="1:19" ht="16.5" customHeight="1">
      <c r="B11" s="28" t="s">
        <v>0</v>
      </c>
      <c r="C11" s="28" t="s">
        <v>8</v>
      </c>
      <c r="F11" s="68">
        <v>14938</v>
      </c>
      <c r="G11" s="68">
        <v>10157</v>
      </c>
      <c r="H11" s="68">
        <v>14549</v>
      </c>
      <c r="I11" s="68">
        <v>14530</v>
      </c>
      <c r="J11" s="68">
        <v>11806</v>
      </c>
      <c r="K11" s="68">
        <v>4911</v>
      </c>
      <c r="L11" s="68">
        <v>13143</v>
      </c>
      <c r="M11" s="68">
        <v>21272</v>
      </c>
      <c r="N11" s="68">
        <v>16697</v>
      </c>
      <c r="O11" s="68">
        <v>13618</v>
      </c>
      <c r="P11" s="68">
        <v>11552</v>
      </c>
      <c r="Q11" s="68">
        <v>10047</v>
      </c>
      <c r="R11" s="68">
        <v>157220</v>
      </c>
      <c r="S11" s="69"/>
    </row>
    <row r="12" spans="1:19">
      <c r="D12" s="28" t="s">
        <v>34</v>
      </c>
      <c r="F12" s="70">
        <v>2235</v>
      </c>
      <c r="G12" s="70">
        <v>1393</v>
      </c>
      <c r="H12" s="70">
        <v>582</v>
      </c>
      <c r="I12" s="70">
        <v>638</v>
      </c>
      <c r="J12" s="70">
        <v>2407</v>
      </c>
      <c r="K12" s="70">
        <v>652</v>
      </c>
      <c r="L12" s="70">
        <v>2313</v>
      </c>
      <c r="M12" s="70">
        <v>3582</v>
      </c>
      <c r="N12" s="70">
        <v>1912</v>
      </c>
      <c r="O12" s="70">
        <v>1719</v>
      </c>
      <c r="P12" s="70">
        <v>1967</v>
      </c>
      <c r="Q12" s="70">
        <v>928</v>
      </c>
      <c r="R12" s="70">
        <v>20328</v>
      </c>
      <c r="S12" s="71"/>
    </row>
    <row r="13" spans="1:19">
      <c r="D13" s="28" t="s">
        <v>35</v>
      </c>
      <c r="F13" s="70">
        <v>0</v>
      </c>
      <c r="G13" s="70">
        <v>35</v>
      </c>
      <c r="H13" s="70">
        <v>0</v>
      </c>
      <c r="I13" s="70">
        <v>2</v>
      </c>
      <c r="J13" s="70">
        <v>6</v>
      </c>
      <c r="K13" s="70">
        <v>2</v>
      </c>
      <c r="L13" s="70">
        <v>0</v>
      </c>
      <c r="M13" s="70">
        <v>0</v>
      </c>
      <c r="N13" s="70">
        <v>0</v>
      </c>
      <c r="O13" s="70">
        <v>2</v>
      </c>
      <c r="P13" s="70">
        <v>6</v>
      </c>
      <c r="Q13" s="70">
        <v>2</v>
      </c>
      <c r="R13" s="70">
        <v>55</v>
      </c>
      <c r="S13" s="72"/>
    </row>
    <row r="14" spans="1:19">
      <c r="D14" s="28" t="s">
        <v>36</v>
      </c>
      <c r="F14" s="70">
        <v>1</v>
      </c>
      <c r="G14" s="70">
        <v>0</v>
      </c>
      <c r="H14" s="70">
        <v>0</v>
      </c>
      <c r="I14" s="70">
        <v>5</v>
      </c>
      <c r="J14" s="70">
        <v>0</v>
      </c>
      <c r="K14" s="70">
        <v>0</v>
      </c>
      <c r="L14" s="70">
        <v>0</v>
      </c>
      <c r="M14" s="70">
        <v>0</v>
      </c>
      <c r="N14" s="70">
        <v>0</v>
      </c>
      <c r="O14" s="70">
        <v>0</v>
      </c>
      <c r="P14" s="70">
        <v>0</v>
      </c>
      <c r="Q14" s="70">
        <v>0</v>
      </c>
      <c r="R14" s="70">
        <v>6</v>
      </c>
      <c r="S14" s="72"/>
    </row>
    <row r="15" spans="1:19">
      <c r="D15" s="28" t="s">
        <v>89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2"/>
    </row>
    <row r="16" spans="1:19">
      <c r="D16" s="28" t="s">
        <v>68</v>
      </c>
      <c r="F16" s="70">
        <v>10595</v>
      </c>
      <c r="G16" s="70">
        <v>8487</v>
      </c>
      <c r="H16" s="70">
        <v>10724</v>
      </c>
      <c r="I16" s="70">
        <v>11705</v>
      </c>
      <c r="J16" s="70">
        <v>8685</v>
      </c>
      <c r="K16" s="70">
        <v>1931</v>
      </c>
      <c r="L16" s="70">
        <v>8830</v>
      </c>
      <c r="M16" s="70">
        <v>16941</v>
      </c>
      <c r="N16" s="70">
        <v>12725</v>
      </c>
      <c r="O16" s="70">
        <v>9855</v>
      </c>
      <c r="P16" s="70">
        <v>7549</v>
      </c>
      <c r="Q16" s="70">
        <v>7386</v>
      </c>
      <c r="R16" s="70">
        <v>115413</v>
      </c>
    </row>
    <row r="17" spans="2:18">
      <c r="D17" s="28" t="s">
        <v>69</v>
      </c>
      <c r="F17" s="70">
        <v>70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0">
        <v>70</v>
      </c>
    </row>
    <row r="18" spans="2:18">
      <c r="D18" s="28" t="s">
        <v>77</v>
      </c>
      <c r="F18" s="70">
        <v>0</v>
      </c>
      <c r="G18" s="70">
        <v>0</v>
      </c>
      <c r="H18" s="70">
        <v>995</v>
      </c>
      <c r="I18" s="70">
        <v>213</v>
      </c>
      <c r="J18" s="70">
        <v>672</v>
      </c>
      <c r="K18" s="70">
        <v>0</v>
      </c>
      <c r="L18" s="70">
        <v>0</v>
      </c>
      <c r="M18" s="70">
        <v>0</v>
      </c>
      <c r="N18" s="70">
        <v>995</v>
      </c>
      <c r="O18" s="70">
        <v>213</v>
      </c>
      <c r="P18" s="70">
        <v>672</v>
      </c>
      <c r="Q18" s="70">
        <v>0</v>
      </c>
      <c r="R18" s="70">
        <v>3760</v>
      </c>
    </row>
    <row r="19" spans="2:18">
      <c r="D19" s="28" t="s">
        <v>67</v>
      </c>
      <c r="F19" s="70">
        <v>1990</v>
      </c>
      <c r="G19" s="70">
        <v>0</v>
      </c>
      <c r="H19" s="70">
        <v>2213</v>
      </c>
      <c r="I19" s="70">
        <v>1931</v>
      </c>
      <c r="J19" s="70">
        <v>0</v>
      </c>
      <c r="K19" s="70">
        <v>2290</v>
      </c>
      <c r="L19" s="70">
        <v>1932</v>
      </c>
      <c r="M19" s="70">
        <v>0</v>
      </c>
      <c r="N19" s="70">
        <v>1065</v>
      </c>
      <c r="O19" s="70">
        <v>1337</v>
      </c>
      <c r="P19" s="70">
        <v>1358</v>
      </c>
      <c r="Q19" s="70">
        <v>1265</v>
      </c>
      <c r="R19" s="70">
        <v>15381</v>
      </c>
    </row>
    <row r="20" spans="2:18" hidden="1">
      <c r="D20" s="28" t="s">
        <v>41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</row>
    <row r="21" spans="2:18">
      <c r="D21" s="28" t="s">
        <v>70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</row>
    <row r="22" spans="2:18">
      <c r="D22" s="28" t="s">
        <v>90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</row>
    <row r="23" spans="2:18" hidden="1">
      <c r="D23" s="28" t="s">
        <v>37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</row>
    <row r="24" spans="2:18">
      <c r="D24" s="28" t="s">
        <v>113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</row>
    <row r="25" spans="2:18">
      <c r="D25" s="28" t="s">
        <v>38</v>
      </c>
      <c r="F25" s="70">
        <v>47</v>
      </c>
      <c r="G25" s="70">
        <v>242</v>
      </c>
      <c r="H25" s="70">
        <v>35</v>
      </c>
      <c r="I25" s="70">
        <v>36</v>
      </c>
      <c r="J25" s="70">
        <v>36</v>
      </c>
      <c r="K25" s="70">
        <v>36</v>
      </c>
      <c r="L25" s="70">
        <v>68</v>
      </c>
      <c r="M25" s="70">
        <v>749</v>
      </c>
      <c r="N25" s="70">
        <v>0</v>
      </c>
      <c r="O25" s="70">
        <v>492</v>
      </c>
      <c r="P25" s="70">
        <v>0</v>
      </c>
      <c r="Q25" s="70">
        <v>466</v>
      </c>
      <c r="R25" s="70">
        <v>2207</v>
      </c>
    </row>
    <row r="26" spans="2:18" hidden="1">
      <c r="C26" s="28" t="s">
        <v>9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</row>
    <row r="27" spans="2:18" hidden="1">
      <c r="D27" s="28" t="s">
        <v>10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</row>
    <row r="28" spans="2:18" hidden="1">
      <c r="D28" s="28" t="s">
        <v>11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</row>
    <row r="29" spans="2:18" hidden="1">
      <c r="D29" s="28" t="s">
        <v>16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</row>
    <row r="30" spans="2:18" hidden="1">
      <c r="D30" s="28" t="s">
        <v>15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</row>
    <row r="31" spans="2:18"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</row>
    <row r="32" spans="2:18">
      <c r="B32" s="28" t="s">
        <v>12</v>
      </c>
      <c r="F32" s="68">
        <v>17362</v>
      </c>
      <c r="G32" s="68">
        <v>16307</v>
      </c>
      <c r="H32" s="68">
        <v>15836</v>
      </c>
      <c r="I32" s="68">
        <v>5440</v>
      </c>
      <c r="J32" s="68">
        <v>2238</v>
      </c>
      <c r="K32" s="68">
        <v>1552</v>
      </c>
      <c r="L32" s="68">
        <v>16719</v>
      </c>
      <c r="M32" s="68">
        <v>11755</v>
      </c>
      <c r="N32" s="68">
        <v>13477</v>
      </c>
      <c r="O32" s="68">
        <v>5006</v>
      </c>
      <c r="P32" s="68">
        <v>2276</v>
      </c>
      <c r="Q32" s="68">
        <v>2612</v>
      </c>
      <c r="R32" s="68">
        <v>110580</v>
      </c>
    </row>
    <row r="33" spans="1:19">
      <c r="C33" s="28" t="s">
        <v>8</v>
      </c>
      <c r="F33" s="70">
        <v>17316</v>
      </c>
      <c r="G33" s="70">
        <v>16307</v>
      </c>
      <c r="H33" s="70">
        <v>15836</v>
      </c>
      <c r="I33" s="70">
        <v>5418</v>
      </c>
      <c r="J33" s="70">
        <v>2238</v>
      </c>
      <c r="K33" s="70">
        <v>1552</v>
      </c>
      <c r="L33" s="70">
        <v>16718</v>
      </c>
      <c r="M33" s="70">
        <v>11755</v>
      </c>
      <c r="N33" s="70">
        <v>13477</v>
      </c>
      <c r="O33" s="70">
        <v>5006</v>
      </c>
      <c r="P33" s="70">
        <v>2276</v>
      </c>
      <c r="Q33" s="70">
        <v>2612</v>
      </c>
      <c r="R33" s="70">
        <v>110511</v>
      </c>
      <c r="S33" s="28" t="s">
        <v>0</v>
      </c>
    </row>
    <row r="34" spans="1:19">
      <c r="C34" s="28" t="s">
        <v>9</v>
      </c>
      <c r="F34" s="68">
        <v>46</v>
      </c>
      <c r="G34" s="68">
        <v>0</v>
      </c>
      <c r="H34" s="68">
        <v>0</v>
      </c>
      <c r="I34" s="68">
        <v>22</v>
      </c>
      <c r="J34" s="68">
        <v>0</v>
      </c>
      <c r="K34" s="68">
        <v>0</v>
      </c>
      <c r="L34" s="68">
        <v>1</v>
      </c>
      <c r="M34" s="68">
        <v>0</v>
      </c>
      <c r="N34" s="68">
        <v>0</v>
      </c>
      <c r="O34" s="68">
        <v>0</v>
      </c>
      <c r="P34" s="68">
        <v>0</v>
      </c>
      <c r="Q34" s="68">
        <v>0</v>
      </c>
      <c r="R34" s="68">
        <v>69</v>
      </c>
    </row>
    <row r="35" spans="1:19">
      <c r="E35" s="28" t="s">
        <v>10</v>
      </c>
      <c r="F35" s="70">
        <v>28</v>
      </c>
      <c r="G35" s="70">
        <v>0</v>
      </c>
      <c r="H35" s="70">
        <v>0</v>
      </c>
      <c r="I35" s="70">
        <v>3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31</v>
      </c>
    </row>
    <row r="36" spans="1:19">
      <c r="E36" s="28" t="s">
        <v>11</v>
      </c>
      <c r="F36" s="70">
        <v>3</v>
      </c>
      <c r="G36" s="70">
        <v>0</v>
      </c>
      <c r="H36" s="70">
        <v>0</v>
      </c>
      <c r="I36" s="70">
        <v>7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10</v>
      </c>
    </row>
    <row r="37" spans="1:19">
      <c r="E37" s="28" t="s">
        <v>83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</row>
    <row r="38" spans="1:19">
      <c r="E38" s="28" t="s">
        <v>15</v>
      </c>
      <c r="F38" s="70">
        <v>14</v>
      </c>
      <c r="G38" s="70">
        <v>0</v>
      </c>
      <c r="H38" s="70">
        <v>0</v>
      </c>
      <c r="I38" s="70">
        <v>9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23</v>
      </c>
    </row>
    <row r="39" spans="1:19">
      <c r="E39" s="28" t="s">
        <v>16</v>
      </c>
      <c r="F39" s="70">
        <v>1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1</v>
      </c>
      <c r="M39" s="70">
        <v>0</v>
      </c>
      <c r="N39" s="70">
        <v>0</v>
      </c>
      <c r="O39" s="70">
        <v>0</v>
      </c>
      <c r="P39" s="70">
        <v>0</v>
      </c>
      <c r="Q39" s="70">
        <v>0</v>
      </c>
      <c r="R39" s="70">
        <v>2</v>
      </c>
    </row>
    <row r="40" spans="1:19">
      <c r="E40" s="28" t="s">
        <v>55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0</v>
      </c>
    </row>
    <row r="41" spans="1:19">
      <c r="E41" s="28" t="s">
        <v>13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</row>
    <row r="42" spans="1:19">
      <c r="E42" s="28" t="s">
        <v>80</v>
      </c>
      <c r="F42" s="70">
        <v>0</v>
      </c>
      <c r="G42" s="70">
        <v>0</v>
      </c>
      <c r="H42" s="70">
        <v>0</v>
      </c>
      <c r="I42" s="70">
        <v>3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3</v>
      </c>
    </row>
    <row r="43" spans="1:19"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</row>
    <row r="44" spans="1:19" s="27" customFormat="1" ht="15">
      <c r="A44" s="27" t="s">
        <v>17</v>
      </c>
      <c r="F44" s="67">
        <v>19027</v>
      </c>
      <c r="G44" s="67">
        <v>41311</v>
      </c>
      <c r="H44" s="67">
        <v>26093</v>
      </c>
      <c r="I44" s="67">
        <v>105310</v>
      </c>
      <c r="J44" s="67">
        <v>12945</v>
      </c>
      <c r="K44" s="67">
        <v>16206</v>
      </c>
      <c r="L44" s="67">
        <v>28989</v>
      </c>
      <c r="M44" s="67">
        <v>16893</v>
      </c>
      <c r="N44" s="67">
        <v>41537</v>
      </c>
      <c r="O44" s="67">
        <v>12688</v>
      </c>
      <c r="P44" s="67">
        <v>14638</v>
      </c>
      <c r="Q44" s="67">
        <v>10632</v>
      </c>
      <c r="R44" s="67">
        <v>346269</v>
      </c>
    </row>
    <row r="45" spans="1:19"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</row>
    <row r="46" spans="1:19">
      <c r="B46" s="28" t="s">
        <v>7</v>
      </c>
      <c r="F46" s="68">
        <v>13814</v>
      </c>
      <c r="G46" s="68">
        <v>34952</v>
      </c>
      <c r="H46" s="68">
        <v>21720</v>
      </c>
      <c r="I46" s="68">
        <v>103055</v>
      </c>
      <c r="J46" s="68">
        <v>9197</v>
      </c>
      <c r="K46" s="68">
        <v>11805</v>
      </c>
      <c r="L46" s="68">
        <v>26532</v>
      </c>
      <c r="M46" s="68">
        <v>10618</v>
      </c>
      <c r="N46" s="68">
        <v>23226</v>
      </c>
      <c r="O46" s="68">
        <v>10997</v>
      </c>
      <c r="P46" s="68">
        <v>11920</v>
      </c>
      <c r="Q46" s="68">
        <v>6181</v>
      </c>
      <c r="R46" s="68">
        <v>284017</v>
      </c>
    </row>
    <row r="47" spans="1:19">
      <c r="B47" s="28" t="s">
        <v>0</v>
      </c>
      <c r="C47" s="28" t="s">
        <v>8</v>
      </c>
      <c r="F47" s="70">
        <v>13801</v>
      </c>
      <c r="G47" s="70">
        <v>34952</v>
      </c>
      <c r="H47" s="70">
        <v>21720</v>
      </c>
      <c r="I47" s="70">
        <v>14524</v>
      </c>
      <c r="J47" s="70">
        <v>9197</v>
      </c>
      <c r="K47" s="70">
        <v>11805</v>
      </c>
      <c r="L47" s="70">
        <v>26532</v>
      </c>
      <c r="M47" s="70">
        <v>10618</v>
      </c>
      <c r="N47" s="70">
        <v>23226</v>
      </c>
      <c r="O47" s="70">
        <v>10997</v>
      </c>
      <c r="P47" s="70">
        <v>11920</v>
      </c>
      <c r="Q47" s="70">
        <v>4393</v>
      </c>
      <c r="R47" s="70">
        <v>193685</v>
      </c>
    </row>
    <row r="48" spans="1:19">
      <c r="C48" s="28" t="s">
        <v>104</v>
      </c>
      <c r="F48" s="70">
        <v>0</v>
      </c>
      <c r="G48" s="70">
        <v>0</v>
      </c>
      <c r="H48" s="70">
        <v>0</v>
      </c>
      <c r="I48" s="70">
        <v>88531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1788</v>
      </c>
      <c r="R48" s="70">
        <v>90319</v>
      </c>
    </row>
    <row r="49" spans="2:18">
      <c r="D49" s="28" t="s">
        <v>102</v>
      </c>
      <c r="F49" s="70">
        <v>0</v>
      </c>
      <c r="G49" s="70">
        <v>0</v>
      </c>
      <c r="H49" s="70">
        <v>0</v>
      </c>
      <c r="I49" s="70">
        <v>88531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0">
        <v>88531</v>
      </c>
    </row>
    <row r="50" spans="2:18">
      <c r="D50" s="28" t="s">
        <v>124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1788</v>
      </c>
      <c r="R50" s="70">
        <v>1788</v>
      </c>
    </row>
    <row r="51" spans="2:18"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</row>
    <row r="52" spans="2:18">
      <c r="C52" s="28" t="s">
        <v>9</v>
      </c>
      <c r="F52" s="68">
        <v>13</v>
      </c>
      <c r="G52" s="68">
        <v>0</v>
      </c>
      <c r="H52" s="68">
        <v>0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8">
        <v>0</v>
      </c>
      <c r="P52" s="68">
        <v>0</v>
      </c>
      <c r="Q52" s="68">
        <v>0</v>
      </c>
      <c r="R52" s="68">
        <v>13</v>
      </c>
    </row>
    <row r="53" spans="2:18">
      <c r="E53" s="28" t="s">
        <v>10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</row>
    <row r="54" spans="2:18">
      <c r="E54" s="28" t="s">
        <v>11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</row>
    <row r="55" spans="2:18">
      <c r="E55" s="28" t="s">
        <v>16</v>
      </c>
      <c r="F55" s="70">
        <v>13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13</v>
      </c>
    </row>
    <row r="56" spans="2:18">
      <c r="E56" s="28" t="s">
        <v>39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</row>
    <row r="57" spans="2:18"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</row>
    <row r="58" spans="2:18">
      <c r="B58" s="28" t="s">
        <v>12</v>
      </c>
      <c r="F58" s="68">
        <v>5213</v>
      </c>
      <c r="G58" s="68">
        <v>6359</v>
      </c>
      <c r="H58" s="68">
        <v>4373</v>
      </c>
      <c r="I58" s="68">
        <v>2255</v>
      </c>
      <c r="J58" s="68">
        <v>3748</v>
      </c>
      <c r="K58" s="68">
        <v>4401</v>
      </c>
      <c r="L58" s="68">
        <v>2457</v>
      </c>
      <c r="M58" s="68">
        <v>6275</v>
      </c>
      <c r="N58" s="68">
        <v>18311</v>
      </c>
      <c r="O58" s="68">
        <v>1691</v>
      </c>
      <c r="P58" s="68">
        <v>2718</v>
      </c>
      <c r="Q58" s="68">
        <v>4451</v>
      </c>
      <c r="R58" s="68">
        <v>62252</v>
      </c>
    </row>
    <row r="59" spans="2:18">
      <c r="C59" s="28" t="s">
        <v>8</v>
      </c>
      <c r="F59" s="70">
        <v>3053</v>
      </c>
      <c r="G59" s="70">
        <v>6359</v>
      </c>
      <c r="H59" s="70">
        <v>4373</v>
      </c>
      <c r="I59" s="70">
        <v>1583</v>
      </c>
      <c r="J59" s="70">
        <v>3748</v>
      </c>
      <c r="K59" s="70">
        <v>4401</v>
      </c>
      <c r="L59" s="70">
        <v>2451</v>
      </c>
      <c r="M59" s="70">
        <v>6275</v>
      </c>
      <c r="N59" s="70">
        <v>18311</v>
      </c>
      <c r="O59" s="70">
        <v>1691</v>
      </c>
      <c r="P59" s="70">
        <v>2718</v>
      </c>
      <c r="Q59" s="70">
        <v>4447</v>
      </c>
      <c r="R59" s="70">
        <v>59410</v>
      </c>
    </row>
    <row r="60" spans="2:18">
      <c r="C60" s="28" t="s">
        <v>92</v>
      </c>
      <c r="F60" s="70">
        <v>0</v>
      </c>
      <c r="G60" s="70">
        <v>0</v>
      </c>
      <c r="H60" s="70">
        <v>0</v>
      </c>
      <c r="I60" s="70">
        <v>0</v>
      </c>
      <c r="J60" s="70">
        <v>0</v>
      </c>
      <c r="K60" s="70">
        <v>0</v>
      </c>
      <c r="L60" s="70">
        <v>0</v>
      </c>
      <c r="M60" s="70">
        <v>0</v>
      </c>
      <c r="N60" s="70">
        <v>0</v>
      </c>
      <c r="O60" s="70">
        <v>0</v>
      </c>
      <c r="P60" s="70">
        <v>0</v>
      </c>
      <c r="Q60" s="70">
        <v>0</v>
      </c>
      <c r="R60" s="70">
        <v>0</v>
      </c>
    </row>
    <row r="61" spans="2:18">
      <c r="C61" s="28" t="s">
        <v>9</v>
      </c>
      <c r="F61" s="68">
        <v>2160</v>
      </c>
      <c r="G61" s="68">
        <v>0</v>
      </c>
      <c r="H61" s="68">
        <v>0</v>
      </c>
      <c r="I61" s="68">
        <v>672</v>
      </c>
      <c r="J61" s="68">
        <v>0</v>
      </c>
      <c r="K61" s="68">
        <v>0</v>
      </c>
      <c r="L61" s="68">
        <v>6</v>
      </c>
      <c r="M61" s="68">
        <v>0</v>
      </c>
      <c r="N61" s="68">
        <v>0</v>
      </c>
      <c r="O61" s="68">
        <v>0</v>
      </c>
      <c r="P61" s="68">
        <v>0</v>
      </c>
      <c r="Q61" s="68">
        <v>4</v>
      </c>
      <c r="R61" s="68">
        <v>2842</v>
      </c>
    </row>
    <row r="62" spans="2:18">
      <c r="E62" s="28" t="s">
        <v>10</v>
      </c>
      <c r="F62" s="70">
        <v>1143</v>
      </c>
      <c r="G62" s="70">
        <v>0</v>
      </c>
      <c r="H62" s="70">
        <v>0</v>
      </c>
      <c r="I62" s="70">
        <v>97</v>
      </c>
      <c r="J62" s="70">
        <v>0</v>
      </c>
      <c r="K62" s="70">
        <v>0</v>
      </c>
      <c r="L62" s="70">
        <v>2</v>
      </c>
      <c r="M62" s="70">
        <v>0</v>
      </c>
      <c r="N62" s="70">
        <v>0</v>
      </c>
      <c r="O62" s="70">
        <v>0</v>
      </c>
      <c r="P62" s="70">
        <v>0</v>
      </c>
      <c r="Q62" s="70">
        <v>0</v>
      </c>
      <c r="R62" s="70">
        <v>1242</v>
      </c>
    </row>
    <row r="63" spans="2:18">
      <c r="E63" s="28" t="s">
        <v>11</v>
      </c>
      <c r="F63" s="70">
        <v>174</v>
      </c>
      <c r="G63" s="70">
        <v>0</v>
      </c>
      <c r="H63" s="70">
        <v>0</v>
      </c>
      <c r="I63" s="70">
        <v>223</v>
      </c>
      <c r="J63" s="70">
        <v>0</v>
      </c>
      <c r="K63" s="70">
        <v>0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  <c r="Q63" s="70">
        <v>0</v>
      </c>
      <c r="R63" s="70">
        <v>397</v>
      </c>
    </row>
    <row r="64" spans="2:18">
      <c r="E64" s="28" t="s">
        <v>13</v>
      </c>
      <c r="F64" s="70">
        <v>6</v>
      </c>
      <c r="G64" s="70">
        <v>0</v>
      </c>
      <c r="H64" s="70">
        <v>0</v>
      </c>
      <c r="I64" s="70">
        <v>0</v>
      </c>
      <c r="J64" s="70">
        <v>0</v>
      </c>
      <c r="K64" s="70">
        <v>0</v>
      </c>
      <c r="L64" s="70">
        <v>0</v>
      </c>
      <c r="M64" s="70">
        <v>0</v>
      </c>
      <c r="N64" s="70">
        <v>0</v>
      </c>
      <c r="O64" s="70">
        <v>0</v>
      </c>
      <c r="P64" s="70">
        <v>0</v>
      </c>
      <c r="Q64" s="70">
        <v>0</v>
      </c>
      <c r="R64" s="70">
        <v>6</v>
      </c>
    </row>
    <row r="65" spans="1:34">
      <c r="E65" s="28" t="s">
        <v>88</v>
      </c>
      <c r="F65" s="70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</row>
    <row r="66" spans="1:34">
      <c r="E66" s="28" t="s">
        <v>15</v>
      </c>
      <c r="F66" s="70">
        <v>788</v>
      </c>
      <c r="G66" s="70">
        <v>0</v>
      </c>
      <c r="H66" s="70">
        <v>0</v>
      </c>
      <c r="I66" s="70">
        <v>257</v>
      </c>
      <c r="J66" s="70">
        <v>0</v>
      </c>
      <c r="K66" s="70">
        <v>0</v>
      </c>
      <c r="L66" s="70">
        <v>0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1045</v>
      </c>
    </row>
    <row r="67" spans="1:34">
      <c r="E67" s="28" t="s">
        <v>16</v>
      </c>
      <c r="F67" s="70">
        <v>29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4</v>
      </c>
      <c r="M67" s="70">
        <v>0</v>
      </c>
      <c r="N67" s="70">
        <v>0</v>
      </c>
      <c r="O67" s="70">
        <v>0</v>
      </c>
      <c r="P67" s="70">
        <v>0</v>
      </c>
      <c r="Q67" s="70">
        <v>4</v>
      </c>
      <c r="R67" s="70">
        <v>37</v>
      </c>
    </row>
    <row r="68" spans="1:34">
      <c r="E68" s="28" t="s">
        <v>55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</row>
    <row r="69" spans="1:34">
      <c r="E69" s="28" t="s">
        <v>80</v>
      </c>
      <c r="F69" s="70">
        <v>20</v>
      </c>
      <c r="G69" s="70">
        <v>0</v>
      </c>
      <c r="H69" s="70">
        <v>0</v>
      </c>
      <c r="I69" s="70">
        <v>95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115</v>
      </c>
    </row>
    <row r="70" spans="1:34">
      <c r="E70" s="28" t="s">
        <v>82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  <c r="N70" s="70">
        <v>0</v>
      </c>
      <c r="O70" s="70">
        <v>0</v>
      </c>
      <c r="P70" s="70">
        <v>0</v>
      </c>
      <c r="Q70" s="70">
        <v>0</v>
      </c>
      <c r="R70" s="70">
        <v>0</v>
      </c>
    </row>
    <row r="71" spans="1:34"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</row>
    <row r="72" spans="1:34" s="27" customFormat="1" ht="15">
      <c r="E72" s="74" t="s">
        <v>18</v>
      </c>
      <c r="F72" s="75">
        <v>51327</v>
      </c>
      <c r="G72" s="75">
        <v>67775</v>
      </c>
      <c r="H72" s="75">
        <v>56478</v>
      </c>
      <c r="I72" s="75">
        <v>125280</v>
      </c>
      <c r="J72" s="75">
        <v>26989</v>
      </c>
      <c r="K72" s="75">
        <v>22669</v>
      </c>
      <c r="L72" s="75">
        <v>58851</v>
      </c>
      <c r="M72" s="75">
        <v>49920</v>
      </c>
      <c r="N72" s="75">
        <v>71711</v>
      </c>
      <c r="O72" s="75">
        <v>31312</v>
      </c>
      <c r="P72" s="75">
        <v>28466</v>
      </c>
      <c r="Q72" s="75">
        <v>23291</v>
      </c>
      <c r="R72" s="75">
        <v>614069</v>
      </c>
      <c r="S72" s="74" t="s">
        <v>0</v>
      </c>
      <c r="T72" s="74" t="s">
        <v>0</v>
      </c>
      <c r="U72" s="74" t="s">
        <v>0</v>
      </c>
      <c r="V72" s="74" t="s">
        <v>0</v>
      </c>
      <c r="W72" s="74" t="s">
        <v>0</v>
      </c>
      <c r="X72" s="74" t="s">
        <v>0</v>
      </c>
      <c r="Y72" s="74" t="s">
        <v>0</v>
      </c>
      <c r="Z72" s="74" t="s">
        <v>0</v>
      </c>
      <c r="AA72" s="74" t="s">
        <v>0</v>
      </c>
      <c r="AB72" s="74" t="s">
        <v>0</v>
      </c>
      <c r="AC72" s="74" t="s">
        <v>0</v>
      </c>
      <c r="AD72" s="74" t="s">
        <v>0</v>
      </c>
      <c r="AE72" s="74" t="s">
        <v>0</v>
      </c>
      <c r="AF72" s="74" t="s">
        <v>0</v>
      </c>
      <c r="AG72" s="74" t="s">
        <v>0</v>
      </c>
      <c r="AH72" s="74" t="s">
        <v>0</v>
      </c>
    </row>
    <row r="73" spans="1:34" s="27" customFormat="1" ht="15">
      <c r="E73" s="74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</row>
    <row r="74" spans="1:34" ht="15" thickBot="1">
      <c r="B74" s="76"/>
      <c r="C74" s="76"/>
      <c r="D74" s="76"/>
      <c r="E74" s="76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</row>
    <row r="75" spans="1:34" ht="15" thickTop="1">
      <c r="A75" s="77" t="s">
        <v>71</v>
      </c>
      <c r="B75" s="77"/>
      <c r="C75" s="77"/>
      <c r="D75" s="77"/>
      <c r="E75" s="77"/>
      <c r="F75" s="78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</row>
    <row r="76" spans="1:34">
      <c r="A76" s="77" t="s">
        <v>72</v>
      </c>
      <c r="B76" s="77"/>
      <c r="C76" s="77"/>
      <c r="D76" s="77"/>
      <c r="E76" s="77"/>
      <c r="F76" s="78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</row>
    <row r="77" spans="1:34"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</row>
    <row r="78" spans="1:34"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</row>
    <row r="79" spans="1:34">
      <c r="A79" s="28" t="s">
        <v>0</v>
      </c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</row>
    <row r="80" spans="1:34"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</row>
    <row r="81" spans="6:18"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</row>
    <row r="82" spans="6:18"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</row>
    <row r="83" spans="6:18"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</row>
    <row r="84" spans="6:18"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</row>
    <row r="85" spans="6:18"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</row>
    <row r="86" spans="6:18"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</row>
    <row r="87" spans="6:18"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</row>
    <row r="88" spans="6:18"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</row>
    <row r="89" spans="6:18"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</row>
    <row r="90" spans="6:18"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</row>
    <row r="91" spans="6:18"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</row>
    <row r="92" spans="6:18"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</row>
    <row r="93" spans="6:18"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</row>
    <row r="94" spans="6:18"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</row>
    <row r="95" spans="6:18"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</row>
    <row r="96" spans="6:18"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</row>
    <row r="97" spans="6:18"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</row>
    <row r="98" spans="6:18"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</row>
    <row r="99" spans="6:18"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</row>
    <row r="100" spans="6:18"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</row>
    <row r="101" spans="6:18"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</row>
    <row r="102" spans="6:18"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</row>
    <row r="103" spans="6:18"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</row>
    <row r="104" spans="6:18"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</row>
    <row r="105" spans="6:18"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</row>
    <row r="106" spans="6:18"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</row>
    <row r="107" spans="6:18"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</row>
    <row r="108" spans="6:18"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</row>
    <row r="109" spans="6:18"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</row>
    <row r="110" spans="6:18"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</row>
    <row r="111" spans="6:18"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</row>
    <row r="112" spans="6:18"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</row>
    <row r="113" spans="6:18"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</row>
    <row r="114" spans="6:18"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</row>
    <row r="115" spans="6:18"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</row>
    <row r="116" spans="6:18"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</row>
    <row r="117" spans="6:18"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</row>
    <row r="118" spans="6:18"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</row>
    <row r="119" spans="6:18"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</row>
    <row r="120" spans="6:18"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</row>
    <row r="121" spans="6:18"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</row>
    <row r="122" spans="6:18"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</row>
    <row r="123" spans="6:18"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</row>
    <row r="124" spans="6:18"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</row>
    <row r="125" spans="6:18"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</row>
    <row r="126" spans="6:18"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</row>
    <row r="127" spans="6:18"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</row>
    <row r="128" spans="6:18"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</row>
    <row r="129" spans="6:18"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</row>
    <row r="130" spans="6:18"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</row>
    <row r="131" spans="6:18"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</row>
    <row r="132" spans="6:18"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</row>
    <row r="133" spans="6:18"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</row>
    <row r="134" spans="6:18"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</row>
    <row r="135" spans="6:18"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</row>
    <row r="136" spans="6:18"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</row>
    <row r="137" spans="6:18"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</row>
    <row r="138" spans="6:18"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</row>
    <row r="139" spans="6:18"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</row>
    <row r="140" spans="6:18"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</row>
    <row r="141" spans="6:18"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</row>
    <row r="142" spans="6:18"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</row>
    <row r="143" spans="6:18"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</row>
    <row r="144" spans="6:18"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</row>
    <row r="145" spans="6:18"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</row>
    <row r="146" spans="6:18"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</row>
    <row r="147" spans="6:18"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</row>
    <row r="148" spans="6:18"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</row>
    <row r="149" spans="6:18"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</row>
    <row r="150" spans="6:18"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</row>
    <row r="151" spans="6:18"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</row>
    <row r="152" spans="6:18"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</row>
    <row r="153" spans="6:18"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</row>
    <row r="154" spans="6:18"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</row>
    <row r="155" spans="6:18"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</row>
    <row r="156" spans="6:18"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</row>
    <row r="157" spans="6:18"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</row>
    <row r="158" spans="6:18"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</row>
    <row r="159" spans="6:18"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</row>
    <row r="160" spans="6:18"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</row>
    <row r="161" spans="6:18"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</row>
    <row r="162" spans="6:18"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</row>
    <row r="163" spans="6:18"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</row>
    <row r="164" spans="6:18"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</row>
    <row r="165" spans="6:18"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</row>
    <row r="166" spans="6:18"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</row>
    <row r="167" spans="6:18"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</row>
    <row r="168" spans="6:18"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6:18"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</row>
    <row r="170" spans="6:18"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</row>
    <row r="171" spans="6:18"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</row>
    <row r="172" spans="6:18"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6:18"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</row>
    <row r="174" spans="6:18"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</row>
    <row r="175" spans="6:18"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</row>
    <row r="176" spans="6:18"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6:18"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</row>
    <row r="178" spans="6:18"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spans="6:18"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</row>
    <row r="180" spans="6:18"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6:18"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</row>
    <row r="182" spans="6:18"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</row>
    <row r="183" spans="6:18"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</row>
    <row r="184" spans="6:18"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6:18"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</row>
    <row r="186" spans="6:18"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</row>
    <row r="187" spans="6:18"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</row>
    <row r="188" spans="6:18"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6:18"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</row>
    <row r="190" spans="6:18"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</row>
    <row r="191" spans="6:18"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</row>
    <row r="192" spans="6:18"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6:18"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</row>
    <row r="194" spans="6:18"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</row>
    <row r="195" spans="6:18"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</row>
    <row r="196" spans="6:18"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6:18"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</row>
    <row r="198" spans="6:18"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</row>
    <row r="199" spans="6:18"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</row>
    <row r="200" spans="6:18"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6:18"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</row>
    <row r="202" spans="6:18"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</row>
    <row r="203" spans="6:18"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</row>
    <row r="204" spans="6:18"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6:18"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</row>
    <row r="206" spans="6:18"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</row>
    <row r="207" spans="6:18"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</row>
    <row r="208" spans="6:18"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6:18"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</row>
    <row r="210" spans="6:18"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</row>
    <row r="211" spans="6:18"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</row>
    <row r="212" spans="6:18"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6:18"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</row>
    <row r="214" spans="6:18"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</row>
    <row r="215" spans="6:18"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</row>
    <row r="216" spans="6:18"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6:18"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</row>
    <row r="218" spans="6:18"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</row>
    <row r="219" spans="6:18"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</row>
    <row r="220" spans="6:18"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6:18"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</row>
    <row r="222" spans="6:18"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</row>
    <row r="223" spans="6:18"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</row>
    <row r="224" spans="6:18"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6:18"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</row>
    <row r="226" spans="6:18"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</row>
    <row r="227" spans="6:18"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</row>
    <row r="228" spans="6:18"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6:18"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</row>
    <row r="230" spans="6:18"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</row>
    <row r="231" spans="6:18"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</row>
    <row r="232" spans="6:18"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6:18"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</row>
    <row r="234" spans="6:18"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</row>
    <row r="235" spans="6:18"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</row>
    <row r="236" spans="6:18"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6:18"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6:18"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</row>
    <row r="239" spans="6:18"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6:18"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6:18"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6:18"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6:18"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6:18"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6:18"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6:18"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6:18"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6:18"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6:18"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6:18"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6:18"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6:18"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6:18"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6:18"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6:18"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6:18"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6:18"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</row>
    <row r="258" spans="6:18"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</row>
    <row r="259" spans="6:18"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</row>
    <row r="260" spans="6:18"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6:18"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</row>
    <row r="262" spans="6:18"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</row>
    <row r="263" spans="6:18"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</row>
    <row r="264" spans="6:18"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6:18"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</row>
    <row r="266" spans="6:18"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6:18"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6:18"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6:18"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6:18"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6:18"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6:18"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6:18"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6:18"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6:18"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6:18"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6:18"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6:18"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6:18"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6:18"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6:18"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6:18"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6:18"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6:18"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6:18"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6:18"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87" spans="6:18"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</row>
    <row r="288" spans="6:18"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6:18"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</row>
    <row r="290" spans="6:18"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</row>
    <row r="291" spans="6:18"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</row>
    <row r="292" spans="6:18"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6:18"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</row>
    <row r="294" spans="6:18"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</row>
    <row r="295" spans="6:18"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</row>
    <row r="296" spans="6:18"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6:18"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</row>
    <row r="298" spans="6:18"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</row>
    <row r="299" spans="6:18"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</row>
    <row r="300" spans="6:18"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6:18"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</row>
    <row r="302" spans="6:18"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</row>
    <row r="303" spans="6:18"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</row>
    <row r="304" spans="6:18"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6:18"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</row>
    <row r="306" spans="6:18"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</row>
    <row r="307" spans="6:18"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</row>
    <row r="308" spans="6:18"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6:18"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</row>
    <row r="310" spans="6:18"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</row>
    <row r="311" spans="6:18"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</row>
    <row r="312" spans="6:18"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6:18"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</row>
    <row r="314" spans="6:18"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</row>
    <row r="315" spans="6:18"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</row>
    <row r="316" spans="6:18"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6:18"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</row>
    <row r="318" spans="6:18"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</row>
    <row r="319" spans="6:18"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</row>
    <row r="320" spans="6:18"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6:18"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</row>
    <row r="322" spans="6:18"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</row>
    <row r="323" spans="6:18"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</row>
    <row r="324" spans="6:18"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6:18"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</row>
    <row r="326" spans="6:18"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</row>
    <row r="327" spans="6:18"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</row>
    <row r="328" spans="6:18"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6:18"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</row>
    <row r="330" spans="6:18"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</row>
    <row r="331" spans="6:18"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</row>
    <row r="332" spans="6:18"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6:18"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</row>
    <row r="334" spans="6:18"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</row>
    <row r="335" spans="6:18"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</row>
    <row r="336" spans="6:18"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6:18"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</row>
    <row r="338" spans="6:18"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</row>
    <row r="339" spans="6:18"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</row>
    <row r="340" spans="6:18"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6:18"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</row>
    <row r="342" spans="6:18"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</row>
    <row r="343" spans="6:18"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</row>
    <row r="344" spans="6:18"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6:18"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</row>
    <row r="346" spans="6:18"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</row>
    <row r="347" spans="6:18"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</row>
    <row r="348" spans="6:18"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6:18"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</row>
    <row r="350" spans="6:18"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</row>
    <row r="351" spans="6:18"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</row>
    <row r="352" spans="6:18"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6:18"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</row>
    <row r="354" spans="6:18"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</row>
    <row r="355" spans="6:18"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</row>
    <row r="356" spans="6:18"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6:18"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</row>
    <row r="358" spans="6:18"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</row>
    <row r="359" spans="6:18"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</row>
    <row r="360" spans="6:18"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6:18"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</row>
    <row r="362" spans="6:18"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</row>
    <row r="363" spans="6:18"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</row>
    <row r="364" spans="6:18"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6:18"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</row>
    <row r="366" spans="6:18"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</row>
    <row r="367" spans="6:18"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</row>
    <row r="368" spans="6:18"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6:18"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</row>
    <row r="370" spans="6:18"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</row>
    <row r="371" spans="6:18"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</row>
    <row r="372" spans="6:18"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6:18"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</row>
    <row r="374" spans="6:18"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</row>
    <row r="375" spans="6:18"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</row>
    <row r="376" spans="6:18"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6:18"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</row>
    <row r="378" spans="6:18"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</row>
    <row r="379" spans="6:18"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</row>
    <row r="380" spans="6:18"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6:18"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</row>
    <row r="382" spans="6:18"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</row>
    <row r="383" spans="6:18"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</row>
    <row r="384" spans="6:18"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6:18"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</row>
    <row r="386" spans="6:18"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</row>
    <row r="387" spans="6:18"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</row>
  </sheetData>
  <mergeCells count="1">
    <mergeCell ref="A6:E6"/>
  </mergeCells>
  <printOptions horizontalCentered="1"/>
  <pageMargins left="0" right="0" top="0.94488188976377963" bottom="0" header="0.51181102362204722" footer="0.51181102362204722"/>
  <pageSetup paperSize="9" scale="64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AH387"/>
  <sheetViews>
    <sheetView zoomScaleNormal="100" zoomScaleSheetLayoutView="85" workbookViewId="0">
      <pane xSplit="5" ySplit="6" topLeftCell="M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RowHeight="14.25"/>
  <cols>
    <col min="1" max="3" width="0.85546875" style="28" customWidth="1"/>
    <col min="4" max="4" width="1" style="28" customWidth="1"/>
    <col min="5" max="5" width="29.85546875" style="28" customWidth="1"/>
    <col min="6" max="8" width="7.85546875" style="28" customWidth="1"/>
    <col min="9" max="9" width="9.140625" style="28" bestFit="1" customWidth="1"/>
    <col min="10" max="17" width="7.85546875" style="28" customWidth="1"/>
    <col min="18" max="18" width="9.140625" style="28" bestFit="1" customWidth="1"/>
    <col min="19" max="29" width="8.7109375" style="28" customWidth="1"/>
    <col min="30" max="256" width="9.140625" style="28"/>
    <col min="257" max="259" width="0.85546875" style="28" customWidth="1"/>
    <col min="260" max="260" width="1" style="28" customWidth="1"/>
    <col min="261" max="261" width="22.28515625" style="28" customWidth="1"/>
    <col min="262" max="264" width="7" style="28" bestFit="1" customWidth="1"/>
    <col min="265" max="265" width="8" style="28" bestFit="1" customWidth="1"/>
    <col min="266" max="272" width="7" style="28" bestFit="1" customWidth="1"/>
    <col min="273" max="273" width="7" style="28" customWidth="1"/>
    <col min="274" max="274" width="8" style="28" bestFit="1" customWidth="1"/>
    <col min="275" max="285" width="8.7109375" style="28" customWidth="1"/>
    <col min="286" max="512" width="9.140625" style="28"/>
    <col min="513" max="515" width="0.85546875" style="28" customWidth="1"/>
    <col min="516" max="516" width="1" style="28" customWidth="1"/>
    <col min="517" max="517" width="22.28515625" style="28" customWidth="1"/>
    <col min="518" max="520" width="7" style="28" bestFit="1" customWidth="1"/>
    <col min="521" max="521" width="8" style="28" bestFit="1" customWidth="1"/>
    <col min="522" max="528" width="7" style="28" bestFit="1" customWidth="1"/>
    <col min="529" max="529" width="7" style="28" customWidth="1"/>
    <col min="530" max="530" width="8" style="28" bestFit="1" customWidth="1"/>
    <col min="531" max="541" width="8.7109375" style="28" customWidth="1"/>
    <col min="542" max="768" width="9.140625" style="28"/>
    <col min="769" max="771" width="0.85546875" style="28" customWidth="1"/>
    <col min="772" max="772" width="1" style="28" customWidth="1"/>
    <col min="773" max="773" width="22.28515625" style="28" customWidth="1"/>
    <col min="774" max="776" width="7" style="28" bestFit="1" customWidth="1"/>
    <col min="777" max="777" width="8" style="28" bestFit="1" customWidth="1"/>
    <col min="778" max="784" width="7" style="28" bestFit="1" customWidth="1"/>
    <col min="785" max="785" width="7" style="28" customWidth="1"/>
    <col min="786" max="786" width="8" style="28" bestFit="1" customWidth="1"/>
    <col min="787" max="797" width="8.7109375" style="28" customWidth="1"/>
    <col min="798" max="1024" width="9.140625" style="28"/>
    <col min="1025" max="1027" width="0.85546875" style="28" customWidth="1"/>
    <col min="1028" max="1028" width="1" style="28" customWidth="1"/>
    <col min="1029" max="1029" width="22.28515625" style="28" customWidth="1"/>
    <col min="1030" max="1032" width="7" style="28" bestFit="1" customWidth="1"/>
    <col min="1033" max="1033" width="8" style="28" bestFit="1" customWidth="1"/>
    <col min="1034" max="1040" width="7" style="28" bestFit="1" customWidth="1"/>
    <col min="1041" max="1041" width="7" style="28" customWidth="1"/>
    <col min="1042" max="1042" width="8" style="28" bestFit="1" customWidth="1"/>
    <col min="1043" max="1053" width="8.7109375" style="28" customWidth="1"/>
    <col min="1054" max="1280" width="9.140625" style="28"/>
    <col min="1281" max="1283" width="0.85546875" style="28" customWidth="1"/>
    <col min="1284" max="1284" width="1" style="28" customWidth="1"/>
    <col min="1285" max="1285" width="22.28515625" style="28" customWidth="1"/>
    <col min="1286" max="1288" width="7" style="28" bestFit="1" customWidth="1"/>
    <col min="1289" max="1289" width="8" style="28" bestFit="1" customWidth="1"/>
    <col min="1290" max="1296" width="7" style="28" bestFit="1" customWidth="1"/>
    <col min="1297" max="1297" width="7" style="28" customWidth="1"/>
    <col min="1298" max="1298" width="8" style="28" bestFit="1" customWidth="1"/>
    <col min="1299" max="1309" width="8.7109375" style="28" customWidth="1"/>
    <col min="1310" max="1536" width="9.140625" style="28"/>
    <col min="1537" max="1539" width="0.85546875" style="28" customWidth="1"/>
    <col min="1540" max="1540" width="1" style="28" customWidth="1"/>
    <col min="1541" max="1541" width="22.28515625" style="28" customWidth="1"/>
    <col min="1542" max="1544" width="7" style="28" bestFit="1" customWidth="1"/>
    <col min="1545" max="1545" width="8" style="28" bestFit="1" customWidth="1"/>
    <col min="1546" max="1552" width="7" style="28" bestFit="1" customWidth="1"/>
    <col min="1553" max="1553" width="7" style="28" customWidth="1"/>
    <col min="1554" max="1554" width="8" style="28" bestFit="1" customWidth="1"/>
    <col min="1555" max="1565" width="8.7109375" style="28" customWidth="1"/>
    <col min="1566" max="1792" width="9.140625" style="28"/>
    <col min="1793" max="1795" width="0.85546875" style="28" customWidth="1"/>
    <col min="1796" max="1796" width="1" style="28" customWidth="1"/>
    <col min="1797" max="1797" width="22.28515625" style="28" customWidth="1"/>
    <col min="1798" max="1800" width="7" style="28" bestFit="1" customWidth="1"/>
    <col min="1801" max="1801" width="8" style="28" bestFit="1" customWidth="1"/>
    <col min="1802" max="1808" width="7" style="28" bestFit="1" customWidth="1"/>
    <col min="1809" max="1809" width="7" style="28" customWidth="1"/>
    <col min="1810" max="1810" width="8" style="28" bestFit="1" customWidth="1"/>
    <col min="1811" max="1821" width="8.7109375" style="28" customWidth="1"/>
    <col min="1822" max="2048" width="9.140625" style="28"/>
    <col min="2049" max="2051" width="0.85546875" style="28" customWidth="1"/>
    <col min="2052" max="2052" width="1" style="28" customWidth="1"/>
    <col min="2053" max="2053" width="22.28515625" style="28" customWidth="1"/>
    <col min="2054" max="2056" width="7" style="28" bestFit="1" customWidth="1"/>
    <col min="2057" max="2057" width="8" style="28" bestFit="1" customWidth="1"/>
    <col min="2058" max="2064" width="7" style="28" bestFit="1" customWidth="1"/>
    <col min="2065" max="2065" width="7" style="28" customWidth="1"/>
    <col min="2066" max="2066" width="8" style="28" bestFit="1" customWidth="1"/>
    <col min="2067" max="2077" width="8.7109375" style="28" customWidth="1"/>
    <col min="2078" max="2304" width="9.140625" style="28"/>
    <col min="2305" max="2307" width="0.85546875" style="28" customWidth="1"/>
    <col min="2308" max="2308" width="1" style="28" customWidth="1"/>
    <col min="2309" max="2309" width="22.28515625" style="28" customWidth="1"/>
    <col min="2310" max="2312" width="7" style="28" bestFit="1" customWidth="1"/>
    <col min="2313" max="2313" width="8" style="28" bestFit="1" customWidth="1"/>
    <col min="2314" max="2320" width="7" style="28" bestFit="1" customWidth="1"/>
    <col min="2321" max="2321" width="7" style="28" customWidth="1"/>
    <col min="2322" max="2322" width="8" style="28" bestFit="1" customWidth="1"/>
    <col min="2323" max="2333" width="8.7109375" style="28" customWidth="1"/>
    <col min="2334" max="2560" width="9.140625" style="28"/>
    <col min="2561" max="2563" width="0.85546875" style="28" customWidth="1"/>
    <col min="2564" max="2564" width="1" style="28" customWidth="1"/>
    <col min="2565" max="2565" width="22.28515625" style="28" customWidth="1"/>
    <col min="2566" max="2568" width="7" style="28" bestFit="1" customWidth="1"/>
    <col min="2569" max="2569" width="8" style="28" bestFit="1" customWidth="1"/>
    <col min="2570" max="2576" width="7" style="28" bestFit="1" customWidth="1"/>
    <col min="2577" max="2577" width="7" style="28" customWidth="1"/>
    <col min="2578" max="2578" width="8" style="28" bestFit="1" customWidth="1"/>
    <col min="2579" max="2589" width="8.7109375" style="28" customWidth="1"/>
    <col min="2590" max="2816" width="9.140625" style="28"/>
    <col min="2817" max="2819" width="0.85546875" style="28" customWidth="1"/>
    <col min="2820" max="2820" width="1" style="28" customWidth="1"/>
    <col min="2821" max="2821" width="22.28515625" style="28" customWidth="1"/>
    <col min="2822" max="2824" width="7" style="28" bestFit="1" customWidth="1"/>
    <col min="2825" max="2825" width="8" style="28" bestFit="1" customWidth="1"/>
    <col min="2826" max="2832" width="7" style="28" bestFit="1" customWidth="1"/>
    <col min="2833" max="2833" width="7" style="28" customWidth="1"/>
    <col min="2834" max="2834" width="8" style="28" bestFit="1" customWidth="1"/>
    <col min="2835" max="2845" width="8.7109375" style="28" customWidth="1"/>
    <col min="2846" max="3072" width="9.140625" style="28"/>
    <col min="3073" max="3075" width="0.85546875" style="28" customWidth="1"/>
    <col min="3076" max="3076" width="1" style="28" customWidth="1"/>
    <col min="3077" max="3077" width="22.28515625" style="28" customWidth="1"/>
    <col min="3078" max="3080" width="7" style="28" bestFit="1" customWidth="1"/>
    <col min="3081" max="3081" width="8" style="28" bestFit="1" customWidth="1"/>
    <col min="3082" max="3088" width="7" style="28" bestFit="1" customWidth="1"/>
    <col min="3089" max="3089" width="7" style="28" customWidth="1"/>
    <col min="3090" max="3090" width="8" style="28" bestFit="1" customWidth="1"/>
    <col min="3091" max="3101" width="8.7109375" style="28" customWidth="1"/>
    <col min="3102" max="3328" width="9.140625" style="28"/>
    <col min="3329" max="3331" width="0.85546875" style="28" customWidth="1"/>
    <col min="3332" max="3332" width="1" style="28" customWidth="1"/>
    <col min="3333" max="3333" width="22.28515625" style="28" customWidth="1"/>
    <col min="3334" max="3336" width="7" style="28" bestFit="1" customWidth="1"/>
    <col min="3337" max="3337" width="8" style="28" bestFit="1" customWidth="1"/>
    <col min="3338" max="3344" width="7" style="28" bestFit="1" customWidth="1"/>
    <col min="3345" max="3345" width="7" style="28" customWidth="1"/>
    <col min="3346" max="3346" width="8" style="28" bestFit="1" customWidth="1"/>
    <col min="3347" max="3357" width="8.7109375" style="28" customWidth="1"/>
    <col min="3358" max="3584" width="9.140625" style="28"/>
    <col min="3585" max="3587" width="0.85546875" style="28" customWidth="1"/>
    <col min="3588" max="3588" width="1" style="28" customWidth="1"/>
    <col min="3589" max="3589" width="22.28515625" style="28" customWidth="1"/>
    <col min="3590" max="3592" width="7" style="28" bestFit="1" customWidth="1"/>
    <col min="3593" max="3593" width="8" style="28" bestFit="1" customWidth="1"/>
    <col min="3594" max="3600" width="7" style="28" bestFit="1" customWidth="1"/>
    <col min="3601" max="3601" width="7" style="28" customWidth="1"/>
    <col min="3602" max="3602" width="8" style="28" bestFit="1" customWidth="1"/>
    <col min="3603" max="3613" width="8.7109375" style="28" customWidth="1"/>
    <col min="3614" max="3840" width="9.140625" style="28"/>
    <col min="3841" max="3843" width="0.85546875" style="28" customWidth="1"/>
    <col min="3844" max="3844" width="1" style="28" customWidth="1"/>
    <col min="3845" max="3845" width="22.28515625" style="28" customWidth="1"/>
    <col min="3846" max="3848" width="7" style="28" bestFit="1" customWidth="1"/>
    <col min="3849" max="3849" width="8" style="28" bestFit="1" customWidth="1"/>
    <col min="3850" max="3856" width="7" style="28" bestFit="1" customWidth="1"/>
    <col min="3857" max="3857" width="7" style="28" customWidth="1"/>
    <col min="3858" max="3858" width="8" style="28" bestFit="1" customWidth="1"/>
    <col min="3859" max="3869" width="8.7109375" style="28" customWidth="1"/>
    <col min="3870" max="4096" width="9.140625" style="28"/>
    <col min="4097" max="4099" width="0.85546875" style="28" customWidth="1"/>
    <col min="4100" max="4100" width="1" style="28" customWidth="1"/>
    <col min="4101" max="4101" width="22.28515625" style="28" customWidth="1"/>
    <col min="4102" max="4104" width="7" style="28" bestFit="1" customWidth="1"/>
    <col min="4105" max="4105" width="8" style="28" bestFit="1" customWidth="1"/>
    <col min="4106" max="4112" width="7" style="28" bestFit="1" customWidth="1"/>
    <col min="4113" max="4113" width="7" style="28" customWidth="1"/>
    <col min="4114" max="4114" width="8" style="28" bestFit="1" customWidth="1"/>
    <col min="4115" max="4125" width="8.7109375" style="28" customWidth="1"/>
    <col min="4126" max="4352" width="9.140625" style="28"/>
    <col min="4353" max="4355" width="0.85546875" style="28" customWidth="1"/>
    <col min="4356" max="4356" width="1" style="28" customWidth="1"/>
    <col min="4357" max="4357" width="22.28515625" style="28" customWidth="1"/>
    <col min="4358" max="4360" width="7" style="28" bestFit="1" customWidth="1"/>
    <col min="4361" max="4361" width="8" style="28" bestFit="1" customWidth="1"/>
    <col min="4362" max="4368" width="7" style="28" bestFit="1" customWidth="1"/>
    <col min="4369" max="4369" width="7" style="28" customWidth="1"/>
    <col min="4370" max="4370" width="8" style="28" bestFit="1" customWidth="1"/>
    <col min="4371" max="4381" width="8.7109375" style="28" customWidth="1"/>
    <col min="4382" max="4608" width="9.140625" style="28"/>
    <col min="4609" max="4611" width="0.85546875" style="28" customWidth="1"/>
    <col min="4612" max="4612" width="1" style="28" customWidth="1"/>
    <col min="4613" max="4613" width="22.28515625" style="28" customWidth="1"/>
    <col min="4614" max="4616" width="7" style="28" bestFit="1" customWidth="1"/>
    <col min="4617" max="4617" width="8" style="28" bestFit="1" customWidth="1"/>
    <col min="4618" max="4624" width="7" style="28" bestFit="1" customWidth="1"/>
    <col min="4625" max="4625" width="7" style="28" customWidth="1"/>
    <col min="4626" max="4626" width="8" style="28" bestFit="1" customWidth="1"/>
    <col min="4627" max="4637" width="8.7109375" style="28" customWidth="1"/>
    <col min="4638" max="4864" width="9.140625" style="28"/>
    <col min="4865" max="4867" width="0.85546875" style="28" customWidth="1"/>
    <col min="4868" max="4868" width="1" style="28" customWidth="1"/>
    <col min="4869" max="4869" width="22.28515625" style="28" customWidth="1"/>
    <col min="4870" max="4872" width="7" style="28" bestFit="1" customWidth="1"/>
    <col min="4873" max="4873" width="8" style="28" bestFit="1" customWidth="1"/>
    <col min="4874" max="4880" width="7" style="28" bestFit="1" customWidth="1"/>
    <col min="4881" max="4881" width="7" style="28" customWidth="1"/>
    <col min="4882" max="4882" width="8" style="28" bestFit="1" customWidth="1"/>
    <col min="4883" max="4893" width="8.7109375" style="28" customWidth="1"/>
    <col min="4894" max="5120" width="9.140625" style="28"/>
    <col min="5121" max="5123" width="0.85546875" style="28" customWidth="1"/>
    <col min="5124" max="5124" width="1" style="28" customWidth="1"/>
    <col min="5125" max="5125" width="22.28515625" style="28" customWidth="1"/>
    <col min="5126" max="5128" width="7" style="28" bestFit="1" customWidth="1"/>
    <col min="5129" max="5129" width="8" style="28" bestFit="1" customWidth="1"/>
    <col min="5130" max="5136" width="7" style="28" bestFit="1" customWidth="1"/>
    <col min="5137" max="5137" width="7" style="28" customWidth="1"/>
    <col min="5138" max="5138" width="8" style="28" bestFit="1" customWidth="1"/>
    <col min="5139" max="5149" width="8.7109375" style="28" customWidth="1"/>
    <col min="5150" max="5376" width="9.140625" style="28"/>
    <col min="5377" max="5379" width="0.85546875" style="28" customWidth="1"/>
    <col min="5380" max="5380" width="1" style="28" customWidth="1"/>
    <col min="5381" max="5381" width="22.28515625" style="28" customWidth="1"/>
    <col min="5382" max="5384" width="7" style="28" bestFit="1" customWidth="1"/>
    <col min="5385" max="5385" width="8" style="28" bestFit="1" customWidth="1"/>
    <col min="5386" max="5392" width="7" style="28" bestFit="1" customWidth="1"/>
    <col min="5393" max="5393" width="7" style="28" customWidth="1"/>
    <col min="5394" max="5394" width="8" style="28" bestFit="1" customWidth="1"/>
    <col min="5395" max="5405" width="8.7109375" style="28" customWidth="1"/>
    <col min="5406" max="5632" width="9.140625" style="28"/>
    <col min="5633" max="5635" width="0.85546875" style="28" customWidth="1"/>
    <col min="5636" max="5636" width="1" style="28" customWidth="1"/>
    <col min="5637" max="5637" width="22.28515625" style="28" customWidth="1"/>
    <col min="5638" max="5640" width="7" style="28" bestFit="1" customWidth="1"/>
    <col min="5641" max="5641" width="8" style="28" bestFit="1" customWidth="1"/>
    <col min="5642" max="5648" width="7" style="28" bestFit="1" customWidth="1"/>
    <col min="5649" max="5649" width="7" style="28" customWidth="1"/>
    <col min="5650" max="5650" width="8" style="28" bestFit="1" customWidth="1"/>
    <col min="5651" max="5661" width="8.7109375" style="28" customWidth="1"/>
    <col min="5662" max="5888" width="9.140625" style="28"/>
    <col min="5889" max="5891" width="0.85546875" style="28" customWidth="1"/>
    <col min="5892" max="5892" width="1" style="28" customWidth="1"/>
    <col min="5893" max="5893" width="22.28515625" style="28" customWidth="1"/>
    <col min="5894" max="5896" width="7" style="28" bestFit="1" customWidth="1"/>
    <col min="5897" max="5897" width="8" style="28" bestFit="1" customWidth="1"/>
    <col min="5898" max="5904" width="7" style="28" bestFit="1" customWidth="1"/>
    <col min="5905" max="5905" width="7" style="28" customWidth="1"/>
    <col min="5906" max="5906" width="8" style="28" bestFit="1" customWidth="1"/>
    <col min="5907" max="5917" width="8.7109375" style="28" customWidth="1"/>
    <col min="5918" max="6144" width="9.140625" style="28"/>
    <col min="6145" max="6147" width="0.85546875" style="28" customWidth="1"/>
    <col min="6148" max="6148" width="1" style="28" customWidth="1"/>
    <col min="6149" max="6149" width="22.28515625" style="28" customWidth="1"/>
    <col min="6150" max="6152" width="7" style="28" bestFit="1" customWidth="1"/>
    <col min="6153" max="6153" width="8" style="28" bestFit="1" customWidth="1"/>
    <col min="6154" max="6160" width="7" style="28" bestFit="1" customWidth="1"/>
    <col min="6161" max="6161" width="7" style="28" customWidth="1"/>
    <col min="6162" max="6162" width="8" style="28" bestFit="1" customWidth="1"/>
    <col min="6163" max="6173" width="8.7109375" style="28" customWidth="1"/>
    <col min="6174" max="6400" width="9.140625" style="28"/>
    <col min="6401" max="6403" width="0.85546875" style="28" customWidth="1"/>
    <col min="6404" max="6404" width="1" style="28" customWidth="1"/>
    <col min="6405" max="6405" width="22.28515625" style="28" customWidth="1"/>
    <col min="6406" max="6408" width="7" style="28" bestFit="1" customWidth="1"/>
    <col min="6409" max="6409" width="8" style="28" bestFit="1" customWidth="1"/>
    <col min="6410" max="6416" width="7" style="28" bestFit="1" customWidth="1"/>
    <col min="6417" max="6417" width="7" style="28" customWidth="1"/>
    <col min="6418" max="6418" width="8" style="28" bestFit="1" customWidth="1"/>
    <col min="6419" max="6429" width="8.7109375" style="28" customWidth="1"/>
    <col min="6430" max="6656" width="9.140625" style="28"/>
    <col min="6657" max="6659" width="0.85546875" style="28" customWidth="1"/>
    <col min="6660" max="6660" width="1" style="28" customWidth="1"/>
    <col min="6661" max="6661" width="22.28515625" style="28" customWidth="1"/>
    <col min="6662" max="6664" width="7" style="28" bestFit="1" customWidth="1"/>
    <col min="6665" max="6665" width="8" style="28" bestFit="1" customWidth="1"/>
    <col min="6666" max="6672" width="7" style="28" bestFit="1" customWidth="1"/>
    <col min="6673" max="6673" width="7" style="28" customWidth="1"/>
    <col min="6674" max="6674" width="8" style="28" bestFit="1" customWidth="1"/>
    <col min="6675" max="6685" width="8.7109375" style="28" customWidth="1"/>
    <col min="6686" max="6912" width="9.140625" style="28"/>
    <col min="6913" max="6915" width="0.85546875" style="28" customWidth="1"/>
    <col min="6916" max="6916" width="1" style="28" customWidth="1"/>
    <col min="6917" max="6917" width="22.28515625" style="28" customWidth="1"/>
    <col min="6918" max="6920" width="7" style="28" bestFit="1" customWidth="1"/>
    <col min="6921" max="6921" width="8" style="28" bestFit="1" customWidth="1"/>
    <col min="6922" max="6928" width="7" style="28" bestFit="1" customWidth="1"/>
    <col min="6929" max="6929" width="7" style="28" customWidth="1"/>
    <col min="6930" max="6930" width="8" style="28" bestFit="1" customWidth="1"/>
    <col min="6931" max="6941" width="8.7109375" style="28" customWidth="1"/>
    <col min="6942" max="7168" width="9.140625" style="28"/>
    <col min="7169" max="7171" width="0.85546875" style="28" customWidth="1"/>
    <col min="7172" max="7172" width="1" style="28" customWidth="1"/>
    <col min="7173" max="7173" width="22.28515625" style="28" customWidth="1"/>
    <col min="7174" max="7176" width="7" style="28" bestFit="1" customWidth="1"/>
    <col min="7177" max="7177" width="8" style="28" bestFit="1" customWidth="1"/>
    <col min="7178" max="7184" width="7" style="28" bestFit="1" customWidth="1"/>
    <col min="7185" max="7185" width="7" style="28" customWidth="1"/>
    <col min="7186" max="7186" width="8" style="28" bestFit="1" customWidth="1"/>
    <col min="7187" max="7197" width="8.7109375" style="28" customWidth="1"/>
    <col min="7198" max="7424" width="9.140625" style="28"/>
    <col min="7425" max="7427" width="0.85546875" style="28" customWidth="1"/>
    <col min="7428" max="7428" width="1" style="28" customWidth="1"/>
    <col min="7429" max="7429" width="22.28515625" style="28" customWidth="1"/>
    <col min="7430" max="7432" width="7" style="28" bestFit="1" customWidth="1"/>
    <col min="7433" max="7433" width="8" style="28" bestFit="1" customWidth="1"/>
    <col min="7434" max="7440" width="7" style="28" bestFit="1" customWidth="1"/>
    <col min="7441" max="7441" width="7" style="28" customWidth="1"/>
    <col min="7442" max="7442" width="8" style="28" bestFit="1" customWidth="1"/>
    <col min="7443" max="7453" width="8.7109375" style="28" customWidth="1"/>
    <col min="7454" max="7680" width="9.140625" style="28"/>
    <col min="7681" max="7683" width="0.85546875" style="28" customWidth="1"/>
    <col min="7684" max="7684" width="1" style="28" customWidth="1"/>
    <col min="7685" max="7685" width="22.28515625" style="28" customWidth="1"/>
    <col min="7686" max="7688" width="7" style="28" bestFit="1" customWidth="1"/>
    <col min="7689" max="7689" width="8" style="28" bestFit="1" customWidth="1"/>
    <col min="7690" max="7696" width="7" style="28" bestFit="1" customWidth="1"/>
    <col min="7697" max="7697" width="7" style="28" customWidth="1"/>
    <col min="7698" max="7698" width="8" style="28" bestFit="1" customWidth="1"/>
    <col min="7699" max="7709" width="8.7109375" style="28" customWidth="1"/>
    <col min="7710" max="7936" width="9.140625" style="28"/>
    <col min="7937" max="7939" width="0.85546875" style="28" customWidth="1"/>
    <col min="7940" max="7940" width="1" style="28" customWidth="1"/>
    <col min="7941" max="7941" width="22.28515625" style="28" customWidth="1"/>
    <col min="7942" max="7944" width="7" style="28" bestFit="1" customWidth="1"/>
    <col min="7945" max="7945" width="8" style="28" bestFit="1" customWidth="1"/>
    <col min="7946" max="7952" width="7" style="28" bestFit="1" customWidth="1"/>
    <col min="7953" max="7953" width="7" style="28" customWidth="1"/>
    <col min="7954" max="7954" width="8" style="28" bestFit="1" customWidth="1"/>
    <col min="7955" max="7965" width="8.7109375" style="28" customWidth="1"/>
    <col min="7966" max="8192" width="9.140625" style="28"/>
    <col min="8193" max="8195" width="0.85546875" style="28" customWidth="1"/>
    <col min="8196" max="8196" width="1" style="28" customWidth="1"/>
    <col min="8197" max="8197" width="22.28515625" style="28" customWidth="1"/>
    <col min="8198" max="8200" width="7" style="28" bestFit="1" customWidth="1"/>
    <col min="8201" max="8201" width="8" style="28" bestFit="1" customWidth="1"/>
    <col min="8202" max="8208" width="7" style="28" bestFit="1" customWidth="1"/>
    <col min="8209" max="8209" width="7" style="28" customWidth="1"/>
    <col min="8210" max="8210" width="8" style="28" bestFit="1" customWidth="1"/>
    <col min="8211" max="8221" width="8.7109375" style="28" customWidth="1"/>
    <col min="8222" max="8448" width="9.140625" style="28"/>
    <col min="8449" max="8451" width="0.85546875" style="28" customWidth="1"/>
    <col min="8452" max="8452" width="1" style="28" customWidth="1"/>
    <col min="8453" max="8453" width="22.28515625" style="28" customWidth="1"/>
    <col min="8454" max="8456" width="7" style="28" bestFit="1" customWidth="1"/>
    <col min="8457" max="8457" width="8" style="28" bestFit="1" customWidth="1"/>
    <col min="8458" max="8464" width="7" style="28" bestFit="1" customWidth="1"/>
    <col min="8465" max="8465" width="7" style="28" customWidth="1"/>
    <col min="8466" max="8466" width="8" style="28" bestFit="1" customWidth="1"/>
    <col min="8467" max="8477" width="8.7109375" style="28" customWidth="1"/>
    <col min="8478" max="8704" width="9.140625" style="28"/>
    <col min="8705" max="8707" width="0.85546875" style="28" customWidth="1"/>
    <col min="8708" max="8708" width="1" style="28" customWidth="1"/>
    <col min="8709" max="8709" width="22.28515625" style="28" customWidth="1"/>
    <col min="8710" max="8712" width="7" style="28" bestFit="1" customWidth="1"/>
    <col min="8713" max="8713" width="8" style="28" bestFit="1" customWidth="1"/>
    <col min="8714" max="8720" width="7" style="28" bestFit="1" customWidth="1"/>
    <col min="8721" max="8721" width="7" style="28" customWidth="1"/>
    <col min="8722" max="8722" width="8" style="28" bestFit="1" customWidth="1"/>
    <col min="8723" max="8733" width="8.7109375" style="28" customWidth="1"/>
    <col min="8734" max="8960" width="9.140625" style="28"/>
    <col min="8961" max="8963" width="0.85546875" style="28" customWidth="1"/>
    <col min="8964" max="8964" width="1" style="28" customWidth="1"/>
    <col min="8965" max="8965" width="22.28515625" style="28" customWidth="1"/>
    <col min="8966" max="8968" width="7" style="28" bestFit="1" customWidth="1"/>
    <col min="8969" max="8969" width="8" style="28" bestFit="1" customWidth="1"/>
    <col min="8970" max="8976" width="7" style="28" bestFit="1" customWidth="1"/>
    <col min="8977" max="8977" width="7" style="28" customWidth="1"/>
    <col min="8978" max="8978" width="8" style="28" bestFit="1" customWidth="1"/>
    <col min="8979" max="8989" width="8.7109375" style="28" customWidth="1"/>
    <col min="8990" max="9216" width="9.140625" style="28"/>
    <col min="9217" max="9219" width="0.85546875" style="28" customWidth="1"/>
    <col min="9220" max="9220" width="1" style="28" customWidth="1"/>
    <col min="9221" max="9221" width="22.28515625" style="28" customWidth="1"/>
    <col min="9222" max="9224" width="7" style="28" bestFit="1" customWidth="1"/>
    <col min="9225" max="9225" width="8" style="28" bestFit="1" customWidth="1"/>
    <col min="9226" max="9232" width="7" style="28" bestFit="1" customWidth="1"/>
    <col min="9233" max="9233" width="7" style="28" customWidth="1"/>
    <col min="9234" max="9234" width="8" style="28" bestFit="1" customWidth="1"/>
    <col min="9235" max="9245" width="8.7109375" style="28" customWidth="1"/>
    <col min="9246" max="9472" width="9.140625" style="28"/>
    <col min="9473" max="9475" width="0.85546875" style="28" customWidth="1"/>
    <col min="9476" max="9476" width="1" style="28" customWidth="1"/>
    <col min="9477" max="9477" width="22.28515625" style="28" customWidth="1"/>
    <col min="9478" max="9480" width="7" style="28" bestFit="1" customWidth="1"/>
    <col min="9481" max="9481" width="8" style="28" bestFit="1" customWidth="1"/>
    <col min="9482" max="9488" width="7" style="28" bestFit="1" customWidth="1"/>
    <col min="9489" max="9489" width="7" style="28" customWidth="1"/>
    <col min="9490" max="9490" width="8" style="28" bestFit="1" customWidth="1"/>
    <col min="9491" max="9501" width="8.7109375" style="28" customWidth="1"/>
    <col min="9502" max="9728" width="9.140625" style="28"/>
    <col min="9729" max="9731" width="0.85546875" style="28" customWidth="1"/>
    <col min="9732" max="9732" width="1" style="28" customWidth="1"/>
    <col min="9733" max="9733" width="22.28515625" style="28" customWidth="1"/>
    <col min="9734" max="9736" width="7" style="28" bestFit="1" customWidth="1"/>
    <col min="9737" max="9737" width="8" style="28" bestFit="1" customWidth="1"/>
    <col min="9738" max="9744" width="7" style="28" bestFit="1" customWidth="1"/>
    <col min="9745" max="9745" width="7" style="28" customWidth="1"/>
    <col min="9746" max="9746" width="8" style="28" bestFit="1" customWidth="1"/>
    <col min="9747" max="9757" width="8.7109375" style="28" customWidth="1"/>
    <col min="9758" max="9984" width="9.140625" style="28"/>
    <col min="9985" max="9987" width="0.85546875" style="28" customWidth="1"/>
    <col min="9988" max="9988" width="1" style="28" customWidth="1"/>
    <col min="9989" max="9989" width="22.28515625" style="28" customWidth="1"/>
    <col min="9990" max="9992" width="7" style="28" bestFit="1" customWidth="1"/>
    <col min="9993" max="9993" width="8" style="28" bestFit="1" customWidth="1"/>
    <col min="9994" max="10000" width="7" style="28" bestFit="1" customWidth="1"/>
    <col min="10001" max="10001" width="7" style="28" customWidth="1"/>
    <col min="10002" max="10002" width="8" style="28" bestFit="1" customWidth="1"/>
    <col min="10003" max="10013" width="8.7109375" style="28" customWidth="1"/>
    <col min="10014" max="10240" width="9.140625" style="28"/>
    <col min="10241" max="10243" width="0.85546875" style="28" customWidth="1"/>
    <col min="10244" max="10244" width="1" style="28" customWidth="1"/>
    <col min="10245" max="10245" width="22.28515625" style="28" customWidth="1"/>
    <col min="10246" max="10248" width="7" style="28" bestFit="1" customWidth="1"/>
    <col min="10249" max="10249" width="8" style="28" bestFit="1" customWidth="1"/>
    <col min="10250" max="10256" width="7" style="28" bestFit="1" customWidth="1"/>
    <col min="10257" max="10257" width="7" style="28" customWidth="1"/>
    <col min="10258" max="10258" width="8" style="28" bestFit="1" customWidth="1"/>
    <col min="10259" max="10269" width="8.7109375" style="28" customWidth="1"/>
    <col min="10270" max="10496" width="9.140625" style="28"/>
    <col min="10497" max="10499" width="0.85546875" style="28" customWidth="1"/>
    <col min="10500" max="10500" width="1" style="28" customWidth="1"/>
    <col min="10501" max="10501" width="22.28515625" style="28" customWidth="1"/>
    <col min="10502" max="10504" width="7" style="28" bestFit="1" customWidth="1"/>
    <col min="10505" max="10505" width="8" style="28" bestFit="1" customWidth="1"/>
    <col min="10506" max="10512" width="7" style="28" bestFit="1" customWidth="1"/>
    <col min="10513" max="10513" width="7" style="28" customWidth="1"/>
    <col min="10514" max="10514" width="8" style="28" bestFit="1" customWidth="1"/>
    <col min="10515" max="10525" width="8.7109375" style="28" customWidth="1"/>
    <col min="10526" max="10752" width="9.140625" style="28"/>
    <col min="10753" max="10755" width="0.85546875" style="28" customWidth="1"/>
    <col min="10756" max="10756" width="1" style="28" customWidth="1"/>
    <col min="10757" max="10757" width="22.28515625" style="28" customWidth="1"/>
    <col min="10758" max="10760" width="7" style="28" bestFit="1" customWidth="1"/>
    <col min="10761" max="10761" width="8" style="28" bestFit="1" customWidth="1"/>
    <col min="10762" max="10768" width="7" style="28" bestFit="1" customWidth="1"/>
    <col min="10769" max="10769" width="7" style="28" customWidth="1"/>
    <col min="10770" max="10770" width="8" style="28" bestFit="1" customWidth="1"/>
    <col min="10771" max="10781" width="8.7109375" style="28" customWidth="1"/>
    <col min="10782" max="11008" width="9.140625" style="28"/>
    <col min="11009" max="11011" width="0.85546875" style="28" customWidth="1"/>
    <col min="11012" max="11012" width="1" style="28" customWidth="1"/>
    <col min="11013" max="11013" width="22.28515625" style="28" customWidth="1"/>
    <col min="11014" max="11016" width="7" style="28" bestFit="1" customWidth="1"/>
    <col min="11017" max="11017" width="8" style="28" bestFit="1" customWidth="1"/>
    <col min="11018" max="11024" width="7" style="28" bestFit="1" customWidth="1"/>
    <col min="11025" max="11025" width="7" style="28" customWidth="1"/>
    <col min="11026" max="11026" width="8" style="28" bestFit="1" customWidth="1"/>
    <col min="11027" max="11037" width="8.7109375" style="28" customWidth="1"/>
    <col min="11038" max="11264" width="9.140625" style="28"/>
    <col min="11265" max="11267" width="0.85546875" style="28" customWidth="1"/>
    <col min="11268" max="11268" width="1" style="28" customWidth="1"/>
    <col min="11269" max="11269" width="22.28515625" style="28" customWidth="1"/>
    <col min="11270" max="11272" width="7" style="28" bestFit="1" customWidth="1"/>
    <col min="11273" max="11273" width="8" style="28" bestFit="1" customWidth="1"/>
    <col min="11274" max="11280" width="7" style="28" bestFit="1" customWidth="1"/>
    <col min="11281" max="11281" width="7" style="28" customWidth="1"/>
    <col min="11282" max="11282" width="8" style="28" bestFit="1" customWidth="1"/>
    <col min="11283" max="11293" width="8.7109375" style="28" customWidth="1"/>
    <col min="11294" max="11520" width="9.140625" style="28"/>
    <col min="11521" max="11523" width="0.85546875" style="28" customWidth="1"/>
    <col min="11524" max="11524" width="1" style="28" customWidth="1"/>
    <col min="11525" max="11525" width="22.28515625" style="28" customWidth="1"/>
    <col min="11526" max="11528" width="7" style="28" bestFit="1" customWidth="1"/>
    <col min="11529" max="11529" width="8" style="28" bestFit="1" customWidth="1"/>
    <col min="11530" max="11536" width="7" style="28" bestFit="1" customWidth="1"/>
    <col min="11537" max="11537" width="7" style="28" customWidth="1"/>
    <col min="11538" max="11538" width="8" style="28" bestFit="1" customWidth="1"/>
    <col min="11539" max="11549" width="8.7109375" style="28" customWidth="1"/>
    <col min="11550" max="11776" width="9.140625" style="28"/>
    <col min="11777" max="11779" width="0.85546875" style="28" customWidth="1"/>
    <col min="11780" max="11780" width="1" style="28" customWidth="1"/>
    <col min="11781" max="11781" width="22.28515625" style="28" customWidth="1"/>
    <col min="11782" max="11784" width="7" style="28" bestFit="1" customWidth="1"/>
    <col min="11785" max="11785" width="8" style="28" bestFit="1" customWidth="1"/>
    <col min="11786" max="11792" width="7" style="28" bestFit="1" customWidth="1"/>
    <col min="11793" max="11793" width="7" style="28" customWidth="1"/>
    <col min="11794" max="11794" width="8" style="28" bestFit="1" customWidth="1"/>
    <col min="11795" max="11805" width="8.7109375" style="28" customWidth="1"/>
    <col min="11806" max="12032" width="9.140625" style="28"/>
    <col min="12033" max="12035" width="0.85546875" style="28" customWidth="1"/>
    <col min="12036" max="12036" width="1" style="28" customWidth="1"/>
    <col min="12037" max="12037" width="22.28515625" style="28" customWidth="1"/>
    <col min="12038" max="12040" width="7" style="28" bestFit="1" customWidth="1"/>
    <col min="12041" max="12041" width="8" style="28" bestFit="1" customWidth="1"/>
    <col min="12042" max="12048" width="7" style="28" bestFit="1" customWidth="1"/>
    <col min="12049" max="12049" width="7" style="28" customWidth="1"/>
    <col min="12050" max="12050" width="8" style="28" bestFit="1" customWidth="1"/>
    <col min="12051" max="12061" width="8.7109375" style="28" customWidth="1"/>
    <col min="12062" max="12288" width="9.140625" style="28"/>
    <col min="12289" max="12291" width="0.85546875" style="28" customWidth="1"/>
    <col min="12292" max="12292" width="1" style="28" customWidth="1"/>
    <col min="12293" max="12293" width="22.28515625" style="28" customWidth="1"/>
    <col min="12294" max="12296" width="7" style="28" bestFit="1" customWidth="1"/>
    <col min="12297" max="12297" width="8" style="28" bestFit="1" customWidth="1"/>
    <col min="12298" max="12304" width="7" style="28" bestFit="1" customWidth="1"/>
    <col min="12305" max="12305" width="7" style="28" customWidth="1"/>
    <col min="12306" max="12306" width="8" style="28" bestFit="1" customWidth="1"/>
    <col min="12307" max="12317" width="8.7109375" style="28" customWidth="1"/>
    <col min="12318" max="12544" width="9.140625" style="28"/>
    <col min="12545" max="12547" width="0.85546875" style="28" customWidth="1"/>
    <col min="12548" max="12548" width="1" style="28" customWidth="1"/>
    <col min="12549" max="12549" width="22.28515625" style="28" customWidth="1"/>
    <col min="12550" max="12552" width="7" style="28" bestFit="1" customWidth="1"/>
    <col min="12553" max="12553" width="8" style="28" bestFit="1" customWidth="1"/>
    <col min="12554" max="12560" width="7" style="28" bestFit="1" customWidth="1"/>
    <col min="12561" max="12561" width="7" style="28" customWidth="1"/>
    <col min="12562" max="12562" width="8" style="28" bestFit="1" customWidth="1"/>
    <col min="12563" max="12573" width="8.7109375" style="28" customWidth="1"/>
    <col min="12574" max="12800" width="9.140625" style="28"/>
    <col min="12801" max="12803" width="0.85546875" style="28" customWidth="1"/>
    <col min="12804" max="12804" width="1" style="28" customWidth="1"/>
    <col min="12805" max="12805" width="22.28515625" style="28" customWidth="1"/>
    <col min="12806" max="12808" width="7" style="28" bestFit="1" customWidth="1"/>
    <col min="12809" max="12809" width="8" style="28" bestFit="1" customWidth="1"/>
    <col min="12810" max="12816" width="7" style="28" bestFit="1" customWidth="1"/>
    <col min="12817" max="12817" width="7" style="28" customWidth="1"/>
    <col min="12818" max="12818" width="8" style="28" bestFit="1" customWidth="1"/>
    <col min="12819" max="12829" width="8.7109375" style="28" customWidth="1"/>
    <col min="12830" max="13056" width="9.140625" style="28"/>
    <col min="13057" max="13059" width="0.85546875" style="28" customWidth="1"/>
    <col min="13060" max="13060" width="1" style="28" customWidth="1"/>
    <col min="13061" max="13061" width="22.28515625" style="28" customWidth="1"/>
    <col min="13062" max="13064" width="7" style="28" bestFit="1" customWidth="1"/>
    <col min="13065" max="13065" width="8" style="28" bestFit="1" customWidth="1"/>
    <col min="13066" max="13072" width="7" style="28" bestFit="1" customWidth="1"/>
    <col min="13073" max="13073" width="7" style="28" customWidth="1"/>
    <col min="13074" max="13074" width="8" style="28" bestFit="1" customWidth="1"/>
    <col min="13075" max="13085" width="8.7109375" style="28" customWidth="1"/>
    <col min="13086" max="13312" width="9.140625" style="28"/>
    <col min="13313" max="13315" width="0.85546875" style="28" customWidth="1"/>
    <col min="13316" max="13316" width="1" style="28" customWidth="1"/>
    <col min="13317" max="13317" width="22.28515625" style="28" customWidth="1"/>
    <col min="13318" max="13320" width="7" style="28" bestFit="1" customWidth="1"/>
    <col min="13321" max="13321" width="8" style="28" bestFit="1" customWidth="1"/>
    <col min="13322" max="13328" width="7" style="28" bestFit="1" customWidth="1"/>
    <col min="13329" max="13329" width="7" style="28" customWidth="1"/>
    <col min="13330" max="13330" width="8" style="28" bestFit="1" customWidth="1"/>
    <col min="13331" max="13341" width="8.7109375" style="28" customWidth="1"/>
    <col min="13342" max="13568" width="9.140625" style="28"/>
    <col min="13569" max="13571" width="0.85546875" style="28" customWidth="1"/>
    <col min="13572" max="13572" width="1" style="28" customWidth="1"/>
    <col min="13573" max="13573" width="22.28515625" style="28" customWidth="1"/>
    <col min="13574" max="13576" width="7" style="28" bestFit="1" customWidth="1"/>
    <col min="13577" max="13577" width="8" style="28" bestFit="1" customWidth="1"/>
    <col min="13578" max="13584" width="7" style="28" bestFit="1" customWidth="1"/>
    <col min="13585" max="13585" width="7" style="28" customWidth="1"/>
    <col min="13586" max="13586" width="8" style="28" bestFit="1" customWidth="1"/>
    <col min="13587" max="13597" width="8.7109375" style="28" customWidth="1"/>
    <col min="13598" max="13824" width="9.140625" style="28"/>
    <col min="13825" max="13827" width="0.85546875" style="28" customWidth="1"/>
    <col min="13828" max="13828" width="1" style="28" customWidth="1"/>
    <col min="13829" max="13829" width="22.28515625" style="28" customWidth="1"/>
    <col min="13830" max="13832" width="7" style="28" bestFit="1" customWidth="1"/>
    <col min="13833" max="13833" width="8" style="28" bestFit="1" customWidth="1"/>
    <col min="13834" max="13840" width="7" style="28" bestFit="1" customWidth="1"/>
    <col min="13841" max="13841" width="7" style="28" customWidth="1"/>
    <col min="13842" max="13842" width="8" style="28" bestFit="1" customWidth="1"/>
    <col min="13843" max="13853" width="8.7109375" style="28" customWidth="1"/>
    <col min="13854" max="14080" width="9.140625" style="28"/>
    <col min="14081" max="14083" width="0.85546875" style="28" customWidth="1"/>
    <col min="14084" max="14084" width="1" style="28" customWidth="1"/>
    <col min="14085" max="14085" width="22.28515625" style="28" customWidth="1"/>
    <col min="14086" max="14088" width="7" style="28" bestFit="1" customWidth="1"/>
    <col min="14089" max="14089" width="8" style="28" bestFit="1" customWidth="1"/>
    <col min="14090" max="14096" width="7" style="28" bestFit="1" customWidth="1"/>
    <col min="14097" max="14097" width="7" style="28" customWidth="1"/>
    <col min="14098" max="14098" width="8" style="28" bestFit="1" customWidth="1"/>
    <col min="14099" max="14109" width="8.7109375" style="28" customWidth="1"/>
    <col min="14110" max="14336" width="9.140625" style="28"/>
    <col min="14337" max="14339" width="0.85546875" style="28" customWidth="1"/>
    <col min="14340" max="14340" width="1" style="28" customWidth="1"/>
    <col min="14341" max="14341" width="22.28515625" style="28" customWidth="1"/>
    <col min="14342" max="14344" width="7" style="28" bestFit="1" customWidth="1"/>
    <col min="14345" max="14345" width="8" style="28" bestFit="1" customWidth="1"/>
    <col min="14346" max="14352" width="7" style="28" bestFit="1" customWidth="1"/>
    <col min="14353" max="14353" width="7" style="28" customWidth="1"/>
    <col min="14354" max="14354" width="8" style="28" bestFit="1" customWidth="1"/>
    <col min="14355" max="14365" width="8.7109375" style="28" customWidth="1"/>
    <col min="14366" max="14592" width="9.140625" style="28"/>
    <col min="14593" max="14595" width="0.85546875" style="28" customWidth="1"/>
    <col min="14596" max="14596" width="1" style="28" customWidth="1"/>
    <col min="14597" max="14597" width="22.28515625" style="28" customWidth="1"/>
    <col min="14598" max="14600" width="7" style="28" bestFit="1" customWidth="1"/>
    <col min="14601" max="14601" width="8" style="28" bestFit="1" customWidth="1"/>
    <col min="14602" max="14608" width="7" style="28" bestFit="1" customWidth="1"/>
    <col min="14609" max="14609" width="7" style="28" customWidth="1"/>
    <col min="14610" max="14610" width="8" style="28" bestFit="1" customWidth="1"/>
    <col min="14611" max="14621" width="8.7109375" style="28" customWidth="1"/>
    <col min="14622" max="14848" width="9.140625" style="28"/>
    <col min="14849" max="14851" width="0.85546875" style="28" customWidth="1"/>
    <col min="14852" max="14852" width="1" style="28" customWidth="1"/>
    <col min="14853" max="14853" width="22.28515625" style="28" customWidth="1"/>
    <col min="14854" max="14856" width="7" style="28" bestFit="1" customWidth="1"/>
    <col min="14857" max="14857" width="8" style="28" bestFit="1" customWidth="1"/>
    <col min="14858" max="14864" width="7" style="28" bestFit="1" customWidth="1"/>
    <col min="14865" max="14865" width="7" style="28" customWidth="1"/>
    <col min="14866" max="14866" width="8" style="28" bestFit="1" customWidth="1"/>
    <col min="14867" max="14877" width="8.7109375" style="28" customWidth="1"/>
    <col min="14878" max="15104" width="9.140625" style="28"/>
    <col min="15105" max="15107" width="0.85546875" style="28" customWidth="1"/>
    <col min="15108" max="15108" width="1" style="28" customWidth="1"/>
    <col min="15109" max="15109" width="22.28515625" style="28" customWidth="1"/>
    <col min="15110" max="15112" width="7" style="28" bestFit="1" customWidth="1"/>
    <col min="15113" max="15113" width="8" style="28" bestFit="1" customWidth="1"/>
    <col min="15114" max="15120" width="7" style="28" bestFit="1" customWidth="1"/>
    <col min="15121" max="15121" width="7" style="28" customWidth="1"/>
    <col min="15122" max="15122" width="8" style="28" bestFit="1" customWidth="1"/>
    <col min="15123" max="15133" width="8.7109375" style="28" customWidth="1"/>
    <col min="15134" max="15360" width="9.140625" style="28"/>
    <col min="15361" max="15363" width="0.85546875" style="28" customWidth="1"/>
    <col min="15364" max="15364" width="1" style="28" customWidth="1"/>
    <col min="15365" max="15365" width="22.28515625" style="28" customWidth="1"/>
    <col min="15366" max="15368" width="7" style="28" bestFit="1" customWidth="1"/>
    <col min="15369" max="15369" width="8" style="28" bestFit="1" customWidth="1"/>
    <col min="15370" max="15376" width="7" style="28" bestFit="1" customWidth="1"/>
    <col min="15377" max="15377" width="7" style="28" customWidth="1"/>
    <col min="15378" max="15378" width="8" style="28" bestFit="1" customWidth="1"/>
    <col min="15379" max="15389" width="8.7109375" style="28" customWidth="1"/>
    <col min="15390" max="15616" width="9.140625" style="28"/>
    <col min="15617" max="15619" width="0.85546875" style="28" customWidth="1"/>
    <col min="15620" max="15620" width="1" style="28" customWidth="1"/>
    <col min="15621" max="15621" width="22.28515625" style="28" customWidth="1"/>
    <col min="15622" max="15624" width="7" style="28" bestFit="1" customWidth="1"/>
    <col min="15625" max="15625" width="8" style="28" bestFit="1" customWidth="1"/>
    <col min="15626" max="15632" width="7" style="28" bestFit="1" customWidth="1"/>
    <col min="15633" max="15633" width="7" style="28" customWidth="1"/>
    <col min="15634" max="15634" width="8" style="28" bestFit="1" customWidth="1"/>
    <col min="15635" max="15645" width="8.7109375" style="28" customWidth="1"/>
    <col min="15646" max="15872" width="9.140625" style="28"/>
    <col min="15873" max="15875" width="0.85546875" style="28" customWidth="1"/>
    <col min="15876" max="15876" width="1" style="28" customWidth="1"/>
    <col min="15877" max="15877" width="22.28515625" style="28" customWidth="1"/>
    <col min="15878" max="15880" width="7" style="28" bestFit="1" customWidth="1"/>
    <col min="15881" max="15881" width="8" style="28" bestFit="1" customWidth="1"/>
    <col min="15882" max="15888" width="7" style="28" bestFit="1" customWidth="1"/>
    <col min="15889" max="15889" width="7" style="28" customWidth="1"/>
    <col min="15890" max="15890" width="8" style="28" bestFit="1" customWidth="1"/>
    <col min="15891" max="15901" width="8.7109375" style="28" customWidth="1"/>
    <col min="15902" max="16128" width="9.140625" style="28"/>
    <col min="16129" max="16131" width="0.85546875" style="28" customWidth="1"/>
    <col min="16132" max="16132" width="1" style="28" customWidth="1"/>
    <col min="16133" max="16133" width="22.28515625" style="28" customWidth="1"/>
    <col min="16134" max="16136" width="7" style="28" bestFit="1" customWidth="1"/>
    <col min="16137" max="16137" width="8" style="28" bestFit="1" customWidth="1"/>
    <col min="16138" max="16144" width="7" style="28" bestFit="1" customWidth="1"/>
    <col min="16145" max="16145" width="7" style="28" customWidth="1"/>
    <col min="16146" max="16146" width="8" style="28" bestFit="1" customWidth="1"/>
    <col min="16147" max="16157" width="8.7109375" style="28" customWidth="1"/>
    <col min="16158" max="16384" width="9.140625" style="28"/>
  </cols>
  <sheetData>
    <row r="1" spans="1:19" ht="15">
      <c r="A1" s="27" t="s">
        <v>20</v>
      </c>
      <c r="B1" s="27"/>
      <c r="C1" s="27"/>
      <c r="D1" s="27"/>
      <c r="E1" s="27"/>
      <c r="F1" s="27"/>
      <c r="G1" s="27"/>
    </row>
    <row r="2" spans="1:19" ht="15">
      <c r="A2" s="27" t="s">
        <v>94</v>
      </c>
      <c r="B2" s="27"/>
      <c r="C2" s="27"/>
      <c r="D2" s="27"/>
      <c r="E2" s="27"/>
      <c r="F2" s="27"/>
      <c r="G2" s="27"/>
    </row>
    <row r="3" spans="1:19">
      <c r="A3" s="28" t="s">
        <v>3</v>
      </c>
    </row>
    <row r="5" spans="1:19" ht="15">
      <c r="A5" s="24" t="s">
        <v>117</v>
      </c>
    </row>
    <row r="6" spans="1:19" ht="19.5" customHeight="1">
      <c r="A6" s="81" t="s">
        <v>4</v>
      </c>
      <c r="B6" s="82"/>
      <c r="C6" s="82"/>
      <c r="D6" s="82"/>
      <c r="E6" s="82"/>
      <c r="F6" s="64" t="s">
        <v>22</v>
      </c>
      <c r="G6" s="64" t="s">
        <v>23</v>
      </c>
      <c r="H6" s="64" t="s">
        <v>24</v>
      </c>
      <c r="I6" s="64" t="s">
        <v>25</v>
      </c>
      <c r="J6" s="64" t="s">
        <v>26</v>
      </c>
      <c r="K6" s="64" t="s">
        <v>27</v>
      </c>
      <c r="L6" s="64" t="s">
        <v>28</v>
      </c>
      <c r="M6" s="64" t="s">
        <v>29</v>
      </c>
      <c r="N6" s="64" t="s">
        <v>30</v>
      </c>
      <c r="O6" s="64" t="s">
        <v>31</v>
      </c>
      <c r="P6" s="64" t="s">
        <v>32</v>
      </c>
      <c r="Q6" s="64" t="s">
        <v>33</v>
      </c>
      <c r="R6" s="65" t="s">
        <v>5</v>
      </c>
    </row>
    <row r="7" spans="1:19">
      <c r="J7" s="28" t="s">
        <v>0</v>
      </c>
    </row>
    <row r="8" spans="1:19" s="27" customFormat="1" ht="15">
      <c r="A8" s="27" t="s">
        <v>78</v>
      </c>
      <c r="F8" s="67">
        <v>32300</v>
      </c>
      <c r="G8" s="67">
        <v>26464</v>
      </c>
      <c r="H8" s="67">
        <v>30385</v>
      </c>
      <c r="I8" s="67">
        <v>19970</v>
      </c>
      <c r="J8" s="67">
        <v>14044</v>
      </c>
      <c r="K8" s="67">
        <v>6463</v>
      </c>
      <c r="L8" s="67">
        <v>29862</v>
      </c>
      <c r="M8" s="67">
        <v>33027</v>
      </c>
      <c r="N8" s="67">
        <v>30174</v>
      </c>
      <c r="O8" s="67">
        <v>18624</v>
      </c>
      <c r="P8" s="67">
        <v>13828</v>
      </c>
      <c r="Q8" s="67">
        <v>12659</v>
      </c>
      <c r="R8" s="67">
        <v>267800</v>
      </c>
    </row>
    <row r="9" spans="1:19" ht="3" customHeight="1"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19">
      <c r="B10" s="28" t="s">
        <v>7</v>
      </c>
      <c r="F10" s="68">
        <v>14938</v>
      </c>
      <c r="G10" s="68">
        <v>10157</v>
      </c>
      <c r="H10" s="68">
        <v>14549</v>
      </c>
      <c r="I10" s="68">
        <v>14530</v>
      </c>
      <c r="J10" s="68">
        <v>11806</v>
      </c>
      <c r="K10" s="68">
        <v>4911</v>
      </c>
      <c r="L10" s="68">
        <v>13143</v>
      </c>
      <c r="M10" s="68">
        <v>21272</v>
      </c>
      <c r="N10" s="68">
        <v>16697</v>
      </c>
      <c r="O10" s="68">
        <v>13618</v>
      </c>
      <c r="P10" s="68">
        <v>11552</v>
      </c>
      <c r="Q10" s="68">
        <v>10047</v>
      </c>
      <c r="R10" s="68">
        <v>157220</v>
      </c>
    </row>
    <row r="11" spans="1:19" ht="16.5" customHeight="1">
      <c r="B11" s="28" t="s">
        <v>0</v>
      </c>
      <c r="C11" s="28" t="s">
        <v>8</v>
      </c>
      <c r="F11" s="68">
        <v>14938</v>
      </c>
      <c r="G11" s="68">
        <v>10157</v>
      </c>
      <c r="H11" s="68">
        <v>14549</v>
      </c>
      <c r="I11" s="68">
        <v>14530</v>
      </c>
      <c r="J11" s="68">
        <v>11806</v>
      </c>
      <c r="K11" s="68">
        <v>4911</v>
      </c>
      <c r="L11" s="68">
        <v>13143</v>
      </c>
      <c r="M11" s="68">
        <v>21272</v>
      </c>
      <c r="N11" s="68">
        <v>16697</v>
      </c>
      <c r="O11" s="68">
        <v>13618</v>
      </c>
      <c r="P11" s="68">
        <v>11552</v>
      </c>
      <c r="Q11" s="68">
        <v>10047</v>
      </c>
      <c r="R11" s="68">
        <v>157220</v>
      </c>
      <c r="S11" s="69"/>
    </row>
    <row r="12" spans="1:19">
      <c r="D12" s="28" t="s">
        <v>34</v>
      </c>
      <c r="F12" s="70">
        <v>2235</v>
      </c>
      <c r="G12" s="70">
        <v>1393</v>
      </c>
      <c r="H12" s="70">
        <v>582</v>
      </c>
      <c r="I12" s="70">
        <v>638</v>
      </c>
      <c r="J12" s="70">
        <v>2407</v>
      </c>
      <c r="K12" s="70">
        <v>652</v>
      </c>
      <c r="L12" s="70">
        <v>2313</v>
      </c>
      <c r="M12" s="70">
        <v>3582</v>
      </c>
      <c r="N12" s="70">
        <v>1912</v>
      </c>
      <c r="O12" s="70">
        <v>1719</v>
      </c>
      <c r="P12" s="70">
        <v>1967</v>
      </c>
      <c r="Q12" s="70">
        <v>928</v>
      </c>
      <c r="R12" s="70">
        <v>20328</v>
      </c>
      <c r="S12" s="71"/>
    </row>
    <row r="13" spans="1:19">
      <c r="D13" s="28" t="s">
        <v>35</v>
      </c>
      <c r="F13" s="70">
        <v>0</v>
      </c>
      <c r="G13" s="70">
        <v>35</v>
      </c>
      <c r="H13" s="70">
        <v>0</v>
      </c>
      <c r="I13" s="70">
        <v>2</v>
      </c>
      <c r="J13" s="70">
        <v>6</v>
      </c>
      <c r="K13" s="70">
        <v>2</v>
      </c>
      <c r="L13" s="70">
        <v>0</v>
      </c>
      <c r="M13" s="70">
        <v>0</v>
      </c>
      <c r="N13" s="70">
        <v>0</v>
      </c>
      <c r="O13" s="70">
        <v>2</v>
      </c>
      <c r="P13" s="70">
        <v>6</v>
      </c>
      <c r="Q13" s="70">
        <v>2</v>
      </c>
      <c r="R13" s="70">
        <v>55</v>
      </c>
      <c r="S13" s="72"/>
    </row>
    <row r="14" spans="1:19">
      <c r="D14" s="28" t="s">
        <v>36</v>
      </c>
      <c r="F14" s="70">
        <v>1</v>
      </c>
      <c r="G14" s="70">
        <v>0</v>
      </c>
      <c r="H14" s="70">
        <v>0</v>
      </c>
      <c r="I14" s="70">
        <v>5</v>
      </c>
      <c r="J14" s="70">
        <v>0</v>
      </c>
      <c r="K14" s="70">
        <v>0</v>
      </c>
      <c r="L14" s="70">
        <v>0</v>
      </c>
      <c r="M14" s="70">
        <v>0</v>
      </c>
      <c r="N14" s="70">
        <v>0</v>
      </c>
      <c r="O14" s="70">
        <v>0</v>
      </c>
      <c r="P14" s="70">
        <v>0</v>
      </c>
      <c r="Q14" s="70">
        <v>0</v>
      </c>
      <c r="R14" s="70">
        <v>6</v>
      </c>
      <c r="S14" s="72"/>
    </row>
    <row r="15" spans="1:19">
      <c r="D15" s="28" t="s">
        <v>89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2"/>
    </row>
    <row r="16" spans="1:19">
      <c r="D16" s="28" t="s">
        <v>68</v>
      </c>
      <c r="F16" s="70">
        <v>10595</v>
      </c>
      <c r="G16" s="70">
        <v>8487</v>
      </c>
      <c r="H16" s="70">
        <v>10724</v>
      </c>
      <c r="I16" s="70">
        <v>11705</v>
      </c>
      <c r="J16" s="70">
        <v>8685</v>
      </c>
      <c r="K16" s="70">
        <v>1931</v>
      </c>
      <c r="L16" s="70">
        <v>8830</v>
      </c>
      <c r="M16" s="70">
        <v>16941</v>
      </c>
      <c r="N16" s="70">
        <v>12725</v>
      </c>
      <c r="O16" s="70">
        <v>9855</v>
      </c>
      <c r="P16" s="70">
        <v>7549</v>
      </c>
      <c r="Q16" s="70">
        <v>7386</v>
      </c>
      <c r="R16" s="70">
        <v>115413</v>
      </c>
    </row>
    <row r="17" spans="2:18">
      <c r="D17" s="28" t="s">
        <v>69</v>
      </c>
      <c r="F17" s="70">
        <v>70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0">
        <v>70</v>
      </c>
    </row>
    <row r="18" spans="2:18">
      <c r="D18" s="28" t="s">
        <v>77</v>
      </c>
      <c r="F18" s="70">
        <v>0</v>
      </c>
      <c r="G18" s="70">
        <v>0</v>
      </c>
      <c r="H18" s="70">
        <v>995</v>
      </c>
      <c r="I18" s="70">
        <v>213</v>
      </c>
      <c r="J18" s="70">
        <v>672</v>
      </c>
      <c r="K18" s="70">
        <v>0</v>
      </c>
      <c r="L18" s="70">
        <v>0</v>
      </c>
      <c r="M18" s="70">
        <v>0</v>
      </c>
      <c r="N18" s="70">
        <v>995</v>
      </c>
      <c r="O18" s="70">
        <v>213</v>
      </c>
      <c r="P18" s="70">
        <v>672</v>
      </c>
      <c r="Q18" s="70">
        <v>0</v>
      </c>
      <c r="R18" s="70">
        <v>3760</v>
      </c>
    </row>
    <row r="19" spans="2:18">
      <c r="D19" s="28" t="s">
        <v>67</v>
      </c>
      <c r="F19" s="70">
        <v>1990</v>
      </c>
      <c r="G19" s="70">
        <v>0</v>
      </c>
      <c r="H19" s="70">
        <v>2213</v>
      </c>
      <c r="I19" s="70">
        <v>1931</v>
      </c>
      <c r="J19" s="70">
        <v>0</v>
      </c>
      <c r="K19" s="70">
        <v>2290</v>
      </c>
      <c r="L19" s="70">
        <v>1932</v>
      </c>
      <c r="M19" s="70">
        <v>0</v>
      </c>
      <c r="N19" s="70">
        <v>1065</v>
      </c>
      <c r="O19" s="70">
        <v>1337</v>
      </c>
      <c r="P19" s="70">
        <v>1358</v>
      </c>
      <c r="Q19" s="70">
        <v>1265</v>
      </c>
      <c r="R19" s="70">
        <v>15381</v>
      </c>
    </row>
    <row r="20" spans="2:18" hidden="1">
      <c r="D20" s="28" t="s">
        <v>41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</row>
    <row r="21" spans="2:18">
      <c r="D21" s="28" t="s">
        <v>70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</row>
    <row r="22" spans="2:18">
      <c r="D22" s="28" t="s">
        <v>90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</row>
    <row r="23" spans="2:18" hidden="1">
      <c r="D23" s="28" t="s">
        <v>37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</row>
    <row r="24" spans="2:18">
      <c r="D24" s="28" t="s">
        <v>91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</row>
    <row r="25" spans="2:18">
      <c r="D25" s="28" t="s">
        <v>38</v>
      </c>
      <c r="F25" s="70">
        <v>47</v>
      </c>
      <c r="G25" s="70">
        <v>242</v>
      </c>
      <c r="H25" s="70">
        <v>35</v>
      </c>
      <c r="I25" s="70">
        <v>36</v>
      </c>
      <c r="J25" s="70">
        <v>36</v>
      </c>
      <c r="K25" s="70">
        <v>36</v>
      </c>
      <c r="L25" s="70">
        <v>68</v>
      </c>
      <c r="M25" s="70">
        <v>749</v>
      </c>
      <c r="N25" s="70">
        <v>0</v>
      </c>
      <c r="O25" s="70">
        <v>492</v>
      </c>
      <c r="P25" s="70">
        <v>0</v>
      </c>
      <c r="Q25" s="70">
        <v>466</v>
      </c>
      <c r="R25" s="70">
        <v>2207</v>
      </c>
    </row>
    <row r="26" spans="2:18" hidden="1">
      <c r="C26" s="28" t="s">
        <v>9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</row>
    <row r="27" spans="2:18" hidden="1">
      <c r="D27" s="28" t="s">
        <v>10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</row>
    <row r="28" spans="2:18" hidden="1">
      <c r="D28" s="28" t="s">
        <v>11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</row>
    <row r="29" spans="2:18" hidden="1">
      <c r="D29" s="28" t="s">
        <v>16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</row>
    <row r="30" spans="2:18" hidden="1">
      <c r="D30" s="28" t="s">
        <v>15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</row>
    <row r="31" spans="2:18"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</row>
    <row r="32" spans="2:18">
      <c r="B32" s="28" t="s">
        <v>12</v>
      </c>
      <c r="F32" s="68">
        <v>17362</v>
      </c>
      <c r="G32" s="68">
        <v>16307</v>
      </c>
      <c r="H32" s="68">
        <v>15836</v>
      </c>
      <c r="I32" s="68">
        <v>5440</v>
      </c>
      <c r="J32" s="68">
        <v>2238</v>
      </c>
      <c r="K32" s="68">
        <v>1552</v>
      </c>
      <c r="L32" s="68">
        <v>16719</v>
      </c>
      <c r="M32" s="68">
        <v>11755</v>
      </c>
      <c r="N32" s="68">
        <v>13477</v>
      </c>
      <c r="O32" s="68">
        <v>5006</v>
      </c>
      <c r="P32" s="68">
        <v>2276</v>
      </c>
      <c r="Q32" s="68">
        <v>2612</v>
      </c>
      <c r="R32" s="68">
        <v>110580</v>
      </c>
    </row>
    <row r="33" spans="1:19">
      <c r="C33" s="28" t="s">
        <v>8</v>
      </c>
      <c r="F33" s="70">
        <v>17316</v>
      </c>
      <c r="G33" s="70">
        <v>16307</v>
      </c>
      <c r="H33" s="70">
        <v>15836</v>
      </c>
      <c r="I33" s="70">
        <v>5418</v>
      </c>
      <c r="J33" s="70">
        <v>2238</v>
      </c>
      <c r="K33" s="70">
        <v>1552</v>
      </c>
      <c r="L33" s="70">
        <v>16718</v>
      </c>
      <c r="M33" s="70">
        <v>11755</v>
      </c>
      <c r="N33" s="70">
        <v>13477</v>
      </c>
      <c r="O33" s="70">
        <v>5006</v>
      </c>
      <c r="P33" s="70">
        <v>2276</v>
      </c>
      <c r="Q33" s="70">
        <v>2612</v>
      </c>
      <c r="R33" s="70">
        <v>110511</v>
      </c>
      <c r="S33" s="28" t="s">
        <v>0</v>
      </c>
    </row>
    <row r="34" spans="1:19">
      <c r="C34" s="28" t="s">
        <v>9</v>
      </c>
      <c r="F34" s="68">
        <v>46</v>
      </c>
      <c r="G34" s="68">
        <v>0</v>
      </c>
      <c r="H34" s="68">
        <v>0</v>
      </c>
      <c r="I34" s="68">
        <v>22</v>
      </c>
      <c r="J34" s="68">
        <v>0</v>
      </c>
      <c r="K34" s="68">
        <v>0</v>
      </c>
      <c r="L34" s="68">
        <v>1</v>
      </c>
      <c r="M34" s="68">
        <v>0</v>
      </c>
      <c r="N34" s="68">
        <v>0</v>
      </c>
      <c r="O34" s="68">
        <v>0</v>
      </c>
      <c r="P34" s="68">
        <v>0</v>
      </c>
      <c r="Q34" s="68">
        <v>0</v>
      </c>
      <c r="R34" s="68">
        <v>69</v>
      </c>
    </row>
    <row r="35" spans="1:19">
      <c r="E35" s="28" t="s">
        <v>10</v>
      </c>
      <c r="F35" s="70">
        <v>28</v>
      </c>
      <c r="G35" s="70">
        <v>0</v>
      </c>
      <c r="H35" s="70">
        <v>0</v>
      </c>
      <c r="I35" s="70">
        <v>3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31</v>
      </c>
    </row>
    <row r="36" spans="1:19">
      <c r="E36" s="28" t="s">
        <v>11</v>
      </c>
      <c r="F36" s="70">
        <v>3</v>
      </c>
      <c r="G36" s="70">
        <v>0</v>
      </c>
      <c r="H36" s="70">
        <v>0</v>
      </c>
      <c r="I36" s="70">
        <v>7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10</v>
      </c>
    </row>
    <row r="37" spans="1:19">
      <c r="E37" s="28" t="s">
        <v>83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</row>
    <row r="38" spans="1:19">
      <c r="E38" s="28" t="s">
        <v>15</v>
      </c>
      <c r="F38" s="70">
        <v>14</v>
      </c>
      <c r="G38" s="70">
        <v>0</v>
      </c>
      <c r="H38" s="70">
        <v>0</v>
      </c>
      <c r="I38" s="70">
        <v>9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23</v>
      </c>
    </row>
    <row r="39" spans="1:19">
      <c r="E39" s="28" t="s">
        <v>16</v>
      </c>
      <c r="F39" s="70">
        <v>1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1</v>
      </c>
      <c r="M39" s="70">
        <v>0</v>
      </c>
      <c r="N39" s="70">
        <v>0</v>
      </c>
      <c r="O39" s="70">
        <v>0</v>
      </c>
      <c r="P39" s="70">
        <v>0</v>
      </c>
      <c r="Q39" s="70">
        <v>0</v>
      </c>
      <c r="R39" s="70">
        <v>2</v>
      </c>
    </row>
    <row r="40" spans="1:19">
      <c r="E40" s="28" t="s">
        <v>55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0</v>
      </c>
    </row>
    <row r="41" spans="1:19">
      <c r="E41" s="28" t="s">
        <v>13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</row>
    <row r="42" spans="1:19">
      <c r="E42" s="28" t="s">
        <v>80</v>
      </c>
      <c r="F42" s="70">
        <v>0</v>
      </c>
      <c r="G42" s="70">
        <v>0</v>
      </c>
      <c r="H42" s="70">
        <v>0</v>
      </c>
      <c r="I42" s="70">
        <v>3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3</v>
      </c>
    </row>
    <row r="43" spans="1:19"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</row>
    <row r="44" spans="1:19" s="27" customFormat="1" ht="15">
      <c r="A44" s="27" t="s">
        <v>17</v>
      </c>
      <c r="F44" s="67">
        <v>15907</v>
      </c>
      <c r="G44" s="67">
        <v>14715</v>
      </c>
      <c r="H44" s="67">
        <v>20787</v>
      </c>
      <c r="I44" s="67">
        <v>99389</v>
      </c>
      <c r="J44" s="67">
        <v>20882</v>
      </c>
      <c r="K44" s="67">
        <v>43317</v>
      </c>
      <c r="L44" s="67">
        <v>39148</v>
      </c>
      <c r="M44" s="67">
        <v>21856</v>
      </c>
      <c r="N44" s="67">
        <v>19645</v>
      </c>
      <c r="O44" s="67">
        <v>1691</v>
      </c>
      <c r="P44" s="67">
        <v>35431</v>
      </c>
      <c r="Q44" s="67">
        <v>9572</v>
      </c>
      <c r="R44" s="67">
        <v>342340</v>
      </c>
    </row>
    <row r="45" spans="1:19"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</row>
    <row r="46" spans="1:19">
      <c r="B46" s="28" t="s">
        <v>7</v>
      </c>
      <c r="F46" s="68">
        <v>10694</v>
      </c>
      <c r="G46" s="68">
        <v>8356</v>
      </c>
      <c r="H46" s="68">
        <v>16414</v>
      </c>
      <c r="I46" s="68">
        <v>97134</v>
      </c>
      <c r="J46" s="68">
        <v>17134</v>
      </c>
      <c r="K46" s="68">
        <v>38916</v>
      </c>
      <c r="L46" s="68">
        <v>36691</v>
      </c>
      <c r="M46" s="68">
        <v>15581</v>
      </c>
      <c r="N46" s="68">
        <v>1334</v>
      </c>
      <c r="O46" s="68">
        <v>0</v>
      </c>
      <c r="P46" s="68">
        <v>32713</v>
      </c>
      <c r="Q46" s="68">
        <v>5121</v>
      </c>
      <c r="R46" s="68">
        <v>280088</v>
      </c>
    </row>
    <row r="47" spans="1:19">
      <c r="B47" s="28" t="s">
        <v>0</v>
      </c>
      <c r="C47" s="28" t="s">
        <v>8</v>
      </c>
      <c r="F47" s="70">
        <v>10681</v>
      </c>
      <c r="G47" s="70">
        <v>8356</v>
      </c>
      <c r="H47" s="70">
        <v>16414</v>
      </c>
      <c r="I47" s="70">
        <v>8603</v>
      </c>
      <c r="J47" s="70">
        <v>17134</v>
      </c>
      <c r="K47" s="70">
        <v>38916</v>
      </c>
      <c r="L47" s="70">
        <v>36691</v>
      </c>
      <c r="M47" s="70">
        <v>15581</v>
      </c>
      <c r="N47" s="70">
        <v>1334</v>
      </c>
      <c r="O47" s="70">
        <v>0</v>
      </c>
      <c r="P47" s="70">
        <v>32713</v>
      </c>
      <c r="Q47" s="70">
        <v>3333</v>
      </c>
      <c r="R47" s="70">
        <v>189756</v>
      </c>
    </row>
    <row r="48" spans="1:19">
      <c r="C48" s="28" t="s">
        <v>104</v>
      </c>
      <c r="F48" s="70">
        <v>0</v>
      </c>
      <c r="G48" s="70">
        <v>0</v>
      </c>
      <c r="H48" s="70">
        <v>0</v>
      </c>
      <c r="I48" s="70">
        <v>88531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1788</v>
      </c>
      <c r="R48" s="70">
        <v>90319</v>
      </c>
    </row>
    <row r="49" spans="2:18">
      <c r="D49" s="28" t="s">
        <v>102</v>
      </c>
      <c r="F49" s="70">
        <v>0</v>
      </c>
      <c r="G49" s="70">
        <v>0</v>
      </c>
      <c r="H49" s="70">
        <v>0</v>
      </c>
      <c r="I49" s="70">
        <v>88531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0">
        <v>88531</v>
      </c>
    </row>
    <row r="50" spans="2:18">
      <c r="D50" s="28" t="s">
        <v>124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1788</v>
      </c>
      <c r="R50" s="70">
        <v>1788</v>
      </c>
    </row>
    <row r="51" spans="2:18"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</row>
    <row r="52" spans="2:18">
      <c r="C52" s="28" t="s">
        <v>9</v>
      </c>
      <c r="F52" s="68">
        <v>13</v>
      </c>
      <c r="G52" s="68">
        <v>0</v>
      </c>
      <c r="H52" s="68">
        <v>0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8">
        <v>0</v>
      </c>
      <c r="P52" s="68">
        <v>0</v>
      </c>
      <c r="Q52" s="68">
        <v>0</v>
      </c>
      <c r="R52" s="68">
        <v>13</v>
      </c>
    </row>
    <row r="53" spans="2:18">
      <c r="E53" s="28" t="s">
        <v>10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</row>
    <row r="54" spans="2:18">
      <c r="E54" s="28" t="s">
        <v>11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</row>
    <row r="55" spans="2:18">
      <c r="E55" s="28" t="s">
        <v>16</v>
      </c>
      <c r="F55" s="70">
        <v>13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13</v>
      </c>
    </row>
    <row r="56" spans="2:18">
      <c r="E56" s="28" t="s">
        <v>39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</row>
    <row r="57" spans="2:18"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</row>
    <row r="58" spans="2:18">
      <c r="B58" s="28" t="s">
        <v>12</v>
      </c>
      <c r="F58" s="68">
        <v>5213</v>
      </c>
      <c r="G58" s="68">
        <v>6359</v>
      </c>
      <c r="H58" s="68">
        <v>4373</v>
      </c>
      <c r="I58" s="68">
        <v>2255</v>
      </c>
      <c r="J58" s="68">
        <v>3748</v>
      </c>
      <c r="K58" s="68">
        <v>4401</v>
      </c>
      <c r="L58" s="68">
        <v>2457</v>
      </c>
      <c r="M58" s="68">
        <v>6275</v>
      </c>
      <c r="N58" s="68">
        <v>18311</v>
      </c>
      <c r="O58" s="68">
        <v>1691</v>
      </c>
      <c r="P58" s="68">
        <v>2718</v>
      </c>
      <c r="Q58" s="68">
        <v>4451</v>
      </c>
      <c r="R58" s="68">
        <v>62252</v>
      </c>
    </row>
    <row r="59" spans="2:18">
      <c r="C59" s="28" t="s">
        <v>8</v>
      </c>
      <c r="F59" s="70">
        <v>3053</v>
      </c>
      <c r="G59" s="70">
        <v>6359</v>
      </c>
      <c r="H59" s="70">
        <v>4373</v>
      </c>
      <c r="I59" s="70">
        <v>1583</v>
      </c>
      <c r="J59" s="70">
        <v>3748</v>
      </c>
      <c r="K59" s="70">
        <v>4401</v>
      </c>
      <c r="L59" s="70">
        <v>2451</v>
      </c>
      <c r="M59" s="70">
        <v>6275</v>
      </c>
      <c r="N59" s="70">
        <v>18311</v>
      </c>
      <c r="O59" s="70">
        <v>1691</v>
      </c>
      <c r="P59" s="70">
        <v>2718</v>
      </c>
      <c r="Q59" s="70">
        <v>4447</v>
      </c>
      <c r="R59" s="70">
        <v>59410</v>
      </c>
    </row>
    <row r="60" spans="2:18">
      <c r="C60" s="28" t="s">
        <v>92</v>
      </c>
      <c r="F60" s="70">
        <v>0</v>
      </c>
      <c r="G60" s="70">
        <v>0</v>
      </c>
      <c r="H60" s="70">
        <v>0</v>
      </c>
      <c r="I60" s="70">
        <v>0</v>
      </c>
      <c r="J60" s="70">
        <v>0</v>
      </c>
      <c r="K60" s="70">
        <v>0</v>
      </c>
      <c r="L60" s="70">
        <v>0</v>
      </c>
      <c r="M60" s="70">
        <v>0</v>
      </c>
      <c r="N60" s="70">
        <v>0</v>
      </c>
      <c r="O60" s="70">
        <v>0</v>
      </c>
      <c r="P60" s="70">
        <v>0</v>
      </c>
      <c r="Q60" s="70">
        <v>0</v>
      </c>
      <c r="R60" s="70">
        <v>0</v>
      </c>
    </row>
    <row r="61" spans="2:18">
      <c r="C61" s="28" t="s">
        <v>9</v>
      </c>
      <c r="F61" s="68">
        <v>2160</v>
      </c>
      <c r="G61" s="68">
        <v>0</v>
      </c>
      <c r="H61" s="68">
        <v>0</v>
      </c>
      <c r="I61" s="68">
        <v>672</v>
      </c>
      <c r="J61" s="68">
        <v>0</v>
      </c>
      <c r="K61" s="68">
        <v>0</v>
      </c>
      <c r="L61" s="68">
        <v>6</v>
      </c>
      <c r="M61" s="68">
        <v>0</v>
      </c>
      <c r="N61" s="68">
        <v>0</v>
      </c>
      <c r="O61" s="68">
        <v>0</v>
      </c>
      <c r="P61" s="68">
        <v>0</v>
      </c>
      <c r="Q61" s="68">
        <v>4</v>
      </c>
      <c r="R61" s="68">
        <v>2842</v>
      </c>
    </row>
    <row r="62" spans="2:18">
      <c r="E62" s="28" t="s">
        <v>10</v>
      </c>
      <c r="F62" s="70">
        <v>1143</v>
      </c>
      <c r="G62" s="70">
        <v>0</v>
      </c>
      <c r="H62" s="70">
        <v>0</v>
      </c>
      <c r="I62" s="70">
        <v>97</v>
      </c>
      <c r="J62" s="70">
        <v>0</v>
      </c>
      <c r="K62" s="70">
        <v>0</v>
      </c>
      <c r="L62" s="70">
        <v>2</v>
      </c>
      <c r="M62" s="70">
        <v>0</v>
      </c>
      <c r="N62" s="70">
        <v>0</v>
      </c>
      <c r="O62" s="70">
        <v>0</v>
      </c>
      <c r="P62" s="70">
        <v>0</v>
      </c>
      <c r="Q62" s="70">
        <v>0</v>
      </c>
      <c r="R62" s="70">
        <v>1242</v>
      </c>
    </row>
    <row r="63" spans="2:18">
      <c r="E63" s="28" t="s">
        <v>11</v>
      </c>
      <c r="F63" s="70">
        <v>174</v>
      </c>
      <c r="G63" s="70">
        <v>0</v>
      </c>
      <c r="H63" s="70">
        <v>0</v>
      </c>
      <c r="I63" s="70">
        <v>223</v>
      </c>
      <c r="J63" s="70">
        <v>0</v>
      </c>
      <c r="K63" s="70">
        <v>0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  <c r="Q63" s="70">
        <v>0</v>
      </c>
      <c r="R63" s="70">
        <v>397</v>
      </c>
    </row>
    <row r="64" spans="2:18">
      <c r="E64" s="28" t="s">
        <v>13</v>
      </c>
      <c r="F64" s="70">
        <v>6</v>
      </c>
      <c r="G64" s="70">
        <v>0</v>
      </c>
      <c r="H64" s="70">
        <v>0</v>
      </c>
      <c r="I64" s="70">
        <v>0</v>
      </c>
      <c r="J64" s="70">
        <v>0</v>
      </c>
      <c r="K64" s="70">
        <v>0</v>
      </c>
      <c r="L64" s="70">
        <v>0</v>
      </c>
      <c r="M64" s="70">
        <v>0</v>
      </c>
      <c r="N64" s="70">
        <v>0</v>
      </c>
      <c r="O64" s="70">
        <v>0</v>
      </c>
      <c r="P64" s="70">
        <v>0</v>
      </c>
      <c r="Q64" s="70">
        <v>0</v>
      </c>
      <c r="R64" s="70">
        <v>6</v>
      </c>
    </row>
    <row r="65" spans="1:34">
      <c r="E65" s="28" t="s">
        <v>88</v>
      </c>
      <c r="F65" s="70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</row>
    <row r="66" spans="1:34">
      <c r="E66" s="28" t="s">
        <v>15</v>
      </c>
      <c r="F66" s="70">
        <v>788</v>
      </c>
      <c r="G66" s="70">
        <v>0</v>
      </c>
      <c r="H66" s="70">
        <v>0</v>
      </c>
      <c r="I66" s="70">
        <v>257</v>
      </c>
      <c r="J66" s="70">
        <v>0</v>
      </c>
      <c r="K66" s="70">
        <v>0</v>
      </c>
      <c r="L66" s="70">
        <v>0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1045</v>
      </c>
    </row>
    <row r="67" spans="1:34">
      <c r="E67" s="28" t="s">
        <v>16</v>
      </c>
      <c r="F67" s="70">
        <v>29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4</v>
      </c>
      <c r="M67" s="70">
        <v>0</v>
      </c>
      <c r="N67" s="70">
        <v>0</v>
      </c>
      <c r="O67" s="70">
        <v>0</v>
      </c>
      <c r="P67" s="70">
        <v>0</v>
      </c>
      <c r="Q67" s="70">
        <v>4</v>
      </c>
      <c r="R67" s="70">
        <v>37</v>
      </c>
    </row>
    <row r="68" spans="1:34">
      <c r="E68" s="28" t="s">
        <v>55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</row>
    <row r="69" spans="1:34">
      <c r="E69" s="28" t="s">
        <v>80</v>
      </c>
      <c r="F69" s="70">
        <v>20</v>
      </c>
      <c r="G69" s="70">
        <v>0</v>
      </c>
      <c r="H69" s="70">
        <v>0</v>
      </c>
      <c r="I69" s="70">
        <v>95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115</v>
      </c>
    </row>
    <row r="70" spans="1:34">
      <c r="E70" s="28" t="s">
        <v>82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  <c r="N70" s="70">
        <v>0</v>
      </c>
      <c r="O70" s="70">
        <v>0</v>
      </c>
      <c r="P70" s="70">
        <v>0</v>
      </c>
      <c r="Q70" s="70">
        <v>0</v>
      </c>
      <c r="R70" s="70">
        <v>0</v>
      </c>
    </row>
    <row r="71" spans="1:34"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</row>
    <row r="72" spans="1:34" s="27" customFormat="1" ht="15">
      <c r="E72" s="74" t="s">
        <v>18</v>
      </c>
      <c r="F72" s="75">
        <v>48207</v>
      </c>
      <c r="G72" s="75">
        <v>41179</v>
      </c>
      <c r="H72" s="75">
        <v>51172</v>
      </c>
      <c r="I72" s="75">
        <v>119359</v>
      </c>
      <c r="J72" s="75">
        <v>34926</v>
      </c>
      <c r="K72" s="75">
        <v>49780</v>
      </c>
      <c r="L72" s="75">
        <v>69010</v>
      </c>
      <c r="M72" s="75">
        <v>54883</v>
      </c>
      <c r="N72" s="75">
        <v>49819</v>
      </c>
      <c r="O72" s="75">
        <v>20315</v>
      </c>
      <c r="P72" s="75">
        <v>49259</v>
      </c>
      <c r="Q72" s="75">
        <v>22231</v>
      </c>
      <c r="R72" s="75">
        <v>610140</v>
      </c>
      <c r="S72" s="74" t="s">
        <v>0</v>
      </c>
      <c r="T72" s="74" t="s">
        <v>0</v>
      </c>
      <c r="U72" s="74" t="s">
        <v>0</v>
      </c>
      <c r="V72" s="74" t="s">
        <v>0</v>
      </c>
      <c r="W72" s="74" t="s">
        <v>0</v>
      </c>
      <c r="X72" s="74" t="s">
        <v>0</v>
      </c>
      <c r="Y72" s="74" t="s">
        <v>0</v>
      </c>
      <c r="Z72" s="74" t="s">
        <v>0</v>
      </c>
      <c r="AA72" s="74" t="s">
        <v>0</v>
      </c>
      <c r="AB72" s="74" t="s">
        <v>0</v>
      </c>
      <c r="AC72" s="74" t="s">
        <v>0</v>
      </c>
      <c r="AD72" s="74" t="s">
        <v>0</v>
      </c>
      <c r="AE72" s="74" t="s">
        <v>0</v>
      </c>
      <c r="AF72" s="74" t="s">
        <v>0</v>
      </c>
      <c r="AG72" s="74" t="s">
        <v>0</v>
      </c>
      <c r="AH72" s="74" t="s">
        <v>0</v>
      </c>
    </row>
    <row r="73" spans="1:34" s="27" customFormat="1" ht="15">
      <c r="E73" s="74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</row>
    <row r="74" spans="1:34" ht="15" thickBot="1">
      <c r="B74" s="76"/>
      <c r="C74" s="76"/>
      <c r="D74" s="76"/>
      <c r="E74" s="76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</row>
    <row r="75" spans="1:34" ht="15" thickTop="1">
      <c r="A75" s="77" t="s">
        <v>71</v>
      </c>
      <c r="B75" s="77"/>
      <c r="C75" s="77"/>
      <c r="D75" s="77"/>
      <c r="E75" s="77"/>
      <c r="F75" s="78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</row>
    <row r="76" spans="1:34">
      <c r="A76" s="77" t="s">
        <v>72</v>
      </c>
      <c r="B76" s="77"/>
      <c r="C76" s="77"/>
      <c r="D76" s="77"/>
      <c r="E76" s="77"/>
      <c r="F76" s="78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</row>
    <row r="77" spans="1:34"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</row>
    <row r="78" spans="1:34"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</row>
    <row r="79" spans="1:34">
      <c r="A79" s="28" t="s">
        <v>0</v>
      </c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</row>
    <row r="80" spans="1:34"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</row>
    <row r="81" spans="6:18"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</row>
    <row r="82" spans="6:18"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</row>
    <row r="83" spans="6:18"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</row>
    <row r="84" spans="6:18"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</row>
    <row r="85" spans="6:18"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</row>
    <row r="86" spans="6:18"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</row>
    <row r="87" spans="6:18"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</row>
    <row r="88" spans="6:18"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</row>
    <row r="89" spans="6:18"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</row>
    <row r="90" spans="6:18"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</row>
    <row r="91" spans="6:18"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</row>
    <row r="92" spans="6:18"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</row>
    <row r="93" spans="6:18"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</row>
    <row r="94" spans="6:18"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</row>
    <row r="95" spans="6:18"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</row>
    <row r="96" spans="6:18"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</row>
    <row r="97" spans="6:18"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</row>
    <row r="98" spans="6:18"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</row>
    <row r="99" spans="6:18"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</row>
    <row r="100" spans="6:18"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</row>
    <row r="101" spans="6:18"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</row>
    <row r="102" spans="6:18"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</row>
    <row r="103" spans="6:18"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</row>
    <row r="104" spans="6:18"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</row>
    <row r="105" spans="6:18"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</row>
    <row r="106" spans="6:18"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</row>
    <row r="107" spans="6:18"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</row>
    <row r="108" spans="6:18"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</row>
    <row r="109" spans="6:18"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</row>
    <row r="110" spans="6:18"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</row>
    <row r="111" spans="6:18"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</row>
    <row r="112" spans="6:18"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</row>
    <row r="113" spans="6:18"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</row>
    <row r="114" spans="6:18"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</row>
    <row r="115" spans="6:18"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</row>
    <row r="116" spans="6:18"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</row>
    <row r="117" spans="6:18"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</row>
    <row r="118" spans="6:18"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</row>
    <row r="119" spans="6:18"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</row>
    <row r="120" spans="6:18"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</row>
    <row r="121" spans="6:18"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</row>
    <row r="122" spans="6:18"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</row>
    <row r="123" spans="6:18"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</row>
    <row r="124" spans="6:18"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</row>
    <row r="125" spans="6:18"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</row>
    <row r="126" spans="6:18"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</row>
    <row r="127" spans="6:18"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</row>
    <row r="128" spans="6:18"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</row>
    <row r="129" spans="6:18"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</row>
    <row r="130" spans="6:18"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</row>
    <row r="131" spans="6:18"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</row>
    <row r="132" spans="6:18"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</row>
    <row r="133" spans="6:18"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</row>
    <row r="134" spans="6:18"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</row>
    <row r="135" spans="6:18"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</row>
    <row r="136" spans="6:18"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</row>
    <row r="137" spans="6:18"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</row>
    <row r="138" spans="6:18"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</row>
    <row r="139" spans="6:18"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</row>
    <row r="140" spans="6:18"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</row>
    <row r="141" spans="6:18"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</row>
    <row r="142" spans="6:18"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</row>
    <row r="143" spans="6:18"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</row>
    <row r="144" spans="6:18"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</row>
    <row r="145" spans="6:18"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</row>
    <row r="146" spans="6:18"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</row>
    <row r="147" spans="6:18"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</row>
    <row r="148" spans="6:18"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</row>
    <row r="149" spans="6:18"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</row>
    <row r="150" spans="6:18"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</row>
    <row r="151" spans="6:18"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</row>
    <row r="152" spans="6:18"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</row>
    <row r="153" spans="6:18"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</row>
    <row r="154" spans="6:18"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</row>
    <row r="155" spans="6:18"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</row>
    <row r="156" spans="6:18"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</row>
    <row r="157" spans="6:18"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</row>
    <row r="158" spans="6:18"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</row>
    <row r="159" spans="6:18"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</row>
    <row r="160" spans="6:18"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</row>
    <row r="161" spans="6:18"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</row>
    <row r="162" spans="6:18"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</row>
    <row r="163" spans="6:18"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</row>
    <row r="164" spans="6:18"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</row>
    <row r="165" spans="6:18"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</row>
    <row r="166" spans="6:18"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</row>
    <row r="167" spans="6:18"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</row>
    <row r="168" spans="6:18"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6:18"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</row>
    <row r="170" spans="6:18"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</row>
    <row r="171" spans="6:18"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</row>
    <row r="172" spans="6:18"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6:18"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</row>
    <row r="174" spans="6:18"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</row>
    <row r="175" spans="6:18"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</row>
    <row r="176" spans="6:18"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6:18"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</row>
    <row r="178" spans="6:18"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spans="6:18"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</row>
    <row r="180" spans="6:18"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6:18"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</row>
    <row r="182" spans="6:18"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</row>
    <row r="183" spans="6:18"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</row>
    <row r="184" spans="6:18"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6:18"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</row>
    <row r="186" spans="6:18"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</row>
    <row r="187" spans="6:18"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</row>
    <row r="188" spans="6:18"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6:18"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</row>
    <row r="190" spans="6:18"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</row>
    <row r="191" spans="6:18"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</row>
    <row r="192" spans="6:18"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6:18"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</row>
    <row r="194" spans="6:18"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</row>
    <row r="195" spans="6:18"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</row>
    <row r="196" spans="6:18"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6:18"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</row>
    <row r="198" spans="6:18"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</row>
    <row r="199" spans="6:18"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</row>
    <row r="200" spans="6:18"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6:18"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</row>
    <row r="202" spans="6:18"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</row>
    <row r="203" spans="6:18"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</row>
    <row r="204" spans="6:18"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6:18"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</row>
    <row r="206" spans="6:18"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</row>
    <row r="207" spans="6:18"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</row>
    <row r="208" spans="6:18"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6:18"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</row>
    <row r="210" spans="6:18"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</row>
    <row r="211" spans="6:18"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</row>
    <row r="212" spans="6:18"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6:18"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</row>
    <row r="214" spans="6:18"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</row>
    <row r="215" spans="6:18"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</row>
    <row r="216" spans="6:18"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6:18"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</row>
    <row r="218" spans="6:18"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</row>
    <row r="219" spans="6:18"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</row>
    <row r="220" spans="6:18"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6:18"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</row>
    <row r="222" spans="6:18"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</row>
    <row r="223" spans="6:18"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</row>
    <row r="224" spans="6:18"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6:18"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</row>
    <row r="226" spans="6:18"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</row>
    <row r="227" spans="6:18"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</row>
    <row r="228" spans="6:18"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6:18"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</row>
    <row r="230" spans="6:18"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</row>
    <row r="231" spans="6:18"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</row>
    <row r="232" spans="6:18"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6:18"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</row>
    <row r="234" spans="6:18"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</row>
    <row r="235" spans="6:18"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</row>
    <row r="236" spans="6:18"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6:18"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6:18"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</row>
    <row r="239" spans="6:18"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6:18"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6:18"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6:18"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6:18"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6:18"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6:18"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6:18"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6:18"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6:18"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6:18"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6:18"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6:18"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6:18"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6:18"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6:18"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6:18"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6:18"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6:18"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</row>
    <row r="258" spans="6:18"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</row>
    <row r="259" spans="6:18"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</row>
    <row r="260" spans="6:18"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6:18"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</row>
    <row r="262" spans="6:18"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</row>
    <row r="263" spans="6:18"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</row>
    <row r="264" spans="6:18"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6:18"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</row>
    <row r="266" spans="6:18"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6:18"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6:18"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6:18"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6:18"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6:18"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6:18"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6:18"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6:18"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6:18"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6:18"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6:18"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6:18"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6:18"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6:18"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6:18"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6:18"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6:18"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6:18"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6:18"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6:18"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87" spans="6:18"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</row>
    <row r="288" spans="6:18"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6:18"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</row>
    <row r="290" spans="6:18"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</row>
    <row r="291" spans="6:18"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</row>
    <row r="292" spans="6:18"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6:18"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</row>
    <row r="294" spans="6:18"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</row>
    <row r="295" spans="6:18"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</row>
    <row r="296" spans="6:18"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6:18"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</row>
    <row r="298" spans="6:18"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</row>
    <row r="299" spans="6:18"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</row>
    <row r="300" spans="6:18"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6:18"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</row>
    <row r="302" spans="6:18"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</row>
    <row r="303" spans="6:18"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</row>
    <row r="304" spans="6:18"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6:18"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</row>
    <row r="306" spans="6:18"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</row>
    <row r="307" spans="6:18"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</row>
    <row r="308" spans="6:18"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6:18"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</row>
    <row r="310" spans="6:18"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</row>
    <row r="311" spans="6:18"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</row>
    <row r="312" spans="6:18"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6:18"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</row>
    <row r="314" spans="6:18"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</row>
    <row r="315" spans="6:18"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</row>
    <row r="316" spans="6:18"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6:18"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</row>
    <row r="318" spans="6:18"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</row>
    <row r="319" spans="6:18"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</row>
    <row r="320" spans="6:18"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6:18"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</row>
    <row r="322" spans="6:18"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</row>
    <row r="323" spans="6:18"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</row>
    <row r="324" spans="6:18"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6:18"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</row>
    <row r="326" spans="6:18"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</row>
    <row r="327" spans="6:18"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</row>
    <row r="328" spans="6:18"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6:18"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</row>
    <row r="330" spans="6:18"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</row>
    <row r="331" spans="6:18"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</row>
    <row r="332" spans="6:18"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6:18"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</row>
    <row r="334" spans="6:18"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</row>
    <row r="335" spans="6:18"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</row>
    <row r="336" spans="6:18"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6:18"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</row>
    <row r="338" spans="6:18"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</row>
    <row r="339" spans="6:18"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</row>
    <row r="340" spans="6:18"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6:18"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</row>
    <row r="342" spans="6:18"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</row>
    <row r="343" spans="6:18"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</row>
    <row r="344" spans="6:18"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6:18"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</row>
    <row r="346" spans="6:18"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</row>
    <row r="347" spans="6:18"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</row>
    <row r="348" spans="6:18"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6:18"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</row>
    <row r="350" spans="6:18"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</row>
    <row r="351" spans="6:18"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</row>
    <row r="352" spans="6:18"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6:18"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</row>
    <row r="354" spans="6:18"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</row>
    <row r="355" spans="6:18"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</row>
    <row r="356" spans="6:18"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6:18"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</row>
    <row r="358" spans="6:18"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</row>
    <row r="359" spans="6:18"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</row>
    <row r="360" spans="6:18"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6:18"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</row>
    <row r="362" spans="6:18"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</row>
    <row r="363" spans="6:18"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</row>
    <row r="364" spans="6:18"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6:18"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</row>
    <row r="366" spans="6:18"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</row>
    <row r="367" spans="6:18"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</row>
    <row r="368" spans="6:18"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6:18"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</row>
    <row r="370" spans="6:18"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</row>
    <row r="371" spans="6:18"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</row>
    <row r="372" spans="6:18"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6:18"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</row>
    <row r="374" spans="6:18"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</row>
    <row r="375" spans="6:18"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</row>
    <row r="376" spans="6:18"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6:18"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</row>
    <row r="378" spans="6:18"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</row>
    <row r="379" spans="6:18"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</row>
    <row r="380" spans="6:18"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6:18"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</row>
    <row r="382" spans="6:18"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</row>
    <row r="383" spans="6:18"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</row>
    <row r="384" spans="6:18"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6:18"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</row>
    <row r="386" spans="6:18"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</row>
    <row r="387" spans="6:18"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</row>
  </sheetData>
  <printOptions horizontalCentered="1"/>
  <pageMargins left="0" right="0" top="0.94488188976377963" bottom="0" header="0.51181102362204722" footer="0.51181102362204722"/>
  <pageSetup paperSize="9" scale="74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AH387"/>
  <sheetViews>
    <sheetView zoomScaleNormal="100" zoomScaleSheetLayoutView="85" workbookViewId="0">
      <pane xSplit="5" ySplit="6" topLeftCell="M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RowHeight="14.25"/>
  <cols>
    <col min="1" max="3" width="0.85546875" style="28" customWidth="1"/>
    <col min="4" max="4" width="1" style="28" customWidth="1"/>
    <col min="5" max="5" width="28.85546875" style="28" customWidth="1"/>
    <col min="6" max="18" width="9.140625" style="28" customWidth="1"/>
    <col min="19" max="29" width="8.7109375" style="28" customWidth="1"/>
    <col min="30" max="256" width="9.140625" style="28"/>
    <col min="257" max="259" width="0.85546875" style="28" customWidth="1"/>
    <col min="260" max="260" width="1" style="28" customWidth="1"/>
    <col min="261" max="261" width="21.7109375" style="28" customWidth="1"/>
    <col min="262" max="262" width="7" style="28" customWidth="1"/>
    <col min="263" max="263" width="8" style="28" customWidth="1"/>
    <col min="264" max="265" width="7" style="28" bestFit="1" customWidth="1"/>
    <col min="266" max="269" width="7" style="28" customWidth="1"/>
    <col min="270" max="270" width="8" style="28" customWidth="1"/>
    <col min="271" max="271" width="7" style="28" customWidth="1"/>
    <col min="272" max="272" width="8" style="28" customWidth="1"/>
    <col min="273" max="273" width="7.5703125" style="28" customWidth="1"/>
    <col min="274" max="274" width="8" style="28" bestFit="1" customWidth="1"/>
    <col min="275" max="285" width="8.7109375" style="28" customWidth="1"/>
    <col min="286" max="512" width="9.140625" style="28"/>
    <col min="513" max="515" width="0.85546875" style="28" customWidth="1"/>
    <col min="516" max="516" width="1" style="28" customWidth="1"/>
    <col min="517" max="517" width="21.7109375" style="28" customWidth="1"/>
    <col min="518" max="518" width="7" style="28" customWidth="1"/>
    <col min="519" max="519" width="8" style="28" customWidth="1"/>
    <col min="520" max="521" width="7" style="28" bestFit="1" customWidth="1"/>
    <col min="522" max="525" width="7" style="28" customWidth="1"/>
    <col min="526" max="526" width="8" style="28" customWidth="1"/>
    <col min="527" max="527" width="7" style="28" customWidth="1"/>
    <col min="528" max="528" width="8" style="28" customWidth="1"/>
    <col min="529" max="529" width="7.5703125" style="28" customWidth="1"/>
    <col min="530" max="530" width="8" style="28" bestFit="1" customWidth="1"/>
    <col min="531" max="541" width="8.7109375" style="28" customWidth="1"/>
    <col min="542" max="768" width="9.140625" style="28"/>
    <col min="769" max="771" width="0.85546875" style="28" customWidth="1"/>
    <col min="772" max="772" width="1" style="28" customWidth="1"/>
    <col min="773" max="773" width="21.7109375" style="28" customWidth="1"/>
    <col min="774" max="774" width="7" style="28" customWidth="1"/>
    <col min="775" max="775" width="8" style="28" customWidth="1"/>
    <col min="776" max="777" width="7" style="28" bestFit="1" customWidth="1"/>
    <col min="778" max="781" width="7" style="28" customWidth="1"/>
    <col min="782" max="782" width="8" style="28" customWidth="1"/>
    <col min="783" max="783" width="7" style="28" customWidth="1"/>
    <col min="784" max="784" width="8" style="28" customWidth="1"/>
    <col min="785" max="785" width="7.5703125" style="28" customWidth="1"/>
    <col min="786" max="786" width="8" style="28" bestFit="1" customWidth="1"/>
    <col min="787" max="797" width="8.7109375" style="28" customWidth="1"/>
    <col min="798" max="1024" width="9.140625" style="28"/>
    <col min="1025" max="1027" width="0.85546875" style="28" customWidth="1"/>
    <col min="1028" max="1028" width="1" style="28" customWidth="1"/>
    <col min="1029" max="1029" width="21.7109375" style="28" customWidth="1"/>
    <col min="1030" max="1030" width="7" style="28" customWidth="1"/>
    <col min="1031" max="1031" width="8" style="28" customWidth="1"/>
    <col min="1032" max="1033" width="7" style="28" bestFit="1" customWidth="1"/>
    <col min="1034" max="1037" width="7" style="28" customWidth="1"/>
    <col min="1038" max="1038" width="8" style="28" customWidth="1"/>
    <col min="1039" max="1039" width="7" style="28" customWidth="1"/>
    <col min="1040" max="1040" width="8" style="28" customWidth="1"/>
    <col min="1041" max="1041" width="7.5703125" style="28" customWidth="1"/>
    <col min="1042" max="1042" width="8" style="28" bestFit="1" customWidth="1"/>
    <col min="1043" max="1053" width="8.7109375" style="28" customWidth="1"/>
    <col min="1054" max="1280" width="9.140625" style="28"/>
    <col min="1281" max="1283" width="0.85546875" style="28" customWidth="1"/>
    <col min="1284" max="1284" width="1" style="28" customWidth="1"/>
    <col min="1285" max="1285" width="21.7109375" style="28" customWidth="1"/>
    <col min="1286" max="1286" width="7" style="28" customWidth="1"/>
    <col min="1287" max="1287" width="8" style="28" customWidth="1"/>
    <col min="1288" max="1289" width="7" style="28" bestFit="1" customWidth="1"/>
    <col min="1290" max="1293" width="7" style="28" customWidth="1"/>
    <col min="1294" max="1294" width="8" style="28" customWidth="1"/>
    <col min="1295" max="1295" width="7" style="28" customWidth="1"/>
    <col min="1296" max="1296" width="8" style="28" customWidth="1"/>
    <col min="1297" max="1297" width="7.5703125" style="28" customWidth="1"/>
    <col min="1298" max="1298" width="8" style="28" bestFit="1" customWidth="1"/>
    <col min="1299" max="1309" width="8.7109375" style="28" customWidth="1"/>
    <col min="1310" max="1536" width="9.140625" style="28"/>
    <col min="1537" max="1539" width="0.85546875" style="28" customWidth="1"/>
    <col min="1540" max="1540" width="1" style="28" customWidth="1"/>
    <col min="1541" max="1541" width="21.7109375" style="28" customWidth="1"/>
    <col min="1542" max="1542" width="7" style="28" customWidth="1"/>
    <col min="1543" max="1543" width="8" style="28" customWidth="1"/>
    <col min="1544" max="1545" width="7" style="28" bestFit="1" customWidth="1"/>
    <col min="1546" max="1549" width="7" style="28" customWidth="1"/>
    <col min="1550" max="1550" width="8" style="28" customWidth="1"/>
    <col min="1551" max="1551" width="7" style="28" customWidth="1"/>
    <col min="1552" max="1552" width="8" style="28" customWidth="1"/>
    <col min="1553" max="1553" width="7.5703125" style="28" customWidth="1"/>
    <col min="1554" max="1554" width="8" style="28" bestFit="1" customWidth="1"/>
    <col min="1555" max="1565" width="8.7109375" style="28" customWidth="1"/>
    <col min="1566" max="1792" width="9.140625" style="28"/>
    <col min="1793" max="1795" width="0.85546875" style="28" customWidth="1"/>
    <col min="1796" max="1796" width="1" style="28" customWidth="1"/>
    <col min="1797" max="1797" width="21.7109375" style="28" customWidth="1"/>
    <col min="1798" max="1798" width="7" style="28" customWidth="1"/>
    <col min="1799" max="1799" width="8" style="28" customWidth="1"/>
    <col min="1800" max="1801" width="7" style="28" bestFit="1" customWidth="1"/>
    <col min="1802" max="1805" width="7" style="28" customWidth="1"/>
    <col min="1806" max="1806" width="8" style="28" customWidth="1"/>
    <col min="1807" max="1807" width="7" style="28" customWidth="1"/>
    <col min="1808" max="1808" width="8" style="28" customWidth="1"/>
    <col min="1809" max="1809" width="7.5703125" style="28" customWidth="1"/>
    <col min="1810" max="1810" width="8" style="28" bestFit="1" customWidth="1"/>
    <col min="1811" max="1821" width="8.7109375" style="28" customWidth="1"/>
    <col min="1822" max="2048" width="9.140625" style="28"/>
    <col min="2049" max="2051" width="0.85546875" style="28" customWidth="1"/>
    <col min="2052" max="2052" width="1" style="28" customWidth="1"/>
    <col min="2053" max="2053" width="21.7109375" style="28" customWidth="1"/>
    <col min="2054" max="2054" width="7" style="28" customWidth="1"/>
    <col min="2055" max="2055" width="8" style="28" customWidth="1"/>
    <col min="2056" max="2057" width="7" style="28" bestFit="1" customWidth="1"/>
    <col min="2058" max="2061" width="7" style="28" customWidth="1"/>
    <col min="2062" max="2062" width="8" style="28" customWidth="1"/>
    <col min="2063" max="2063" width="7" style="28" customWidth="1"/>
    <col min="2064" max="2064" width="8" style="28" customWidth="1"/>
    <col min="2065" max="2065" width="7.5703125" style="28" customWidth="1"/>
    <col min="2066" max="2066" width="8" style="28" bestFit="1" customWidth="1"/>
    <col min="2067" max="2077" width="8.7109375" style="28" customWidth="1"/>
    <col min="2078" max="2304" width="9.140625" style="28"/>
    <col min="2305" max="2307" width="0.85546875" style="28" customWidth="1"/>
    <col min="2308" max="2308" width="1" style="28" customWidth="1"/>
    <col min="2309" max="2309" width="21.7109375" style="28" customWidth="1"/>
    <col min="2310" max="2310" width="7" style="28" customWidth="1"/>
    <col min="2311" max="2311" width="8" style="28" customWidth="1"/>
    <col min="2312" max="2313" width="7" style="28" bestFit="1" customWidth="1"/>
    <col min="2314" max="2317" width="7" style="28" customWidth="1"/>
    <col min="2318" max="2318" width="8" style="28" customWidth="1"/>
    <col min="2319" max="2319" width="7" style="28" customWidth="1"/>
    <col min="2320" max="2320" width="8" style="28" customWidth="1"/>
    <col min="2321" max="2321" width="7.5703125" style="28" customWidth="1"/>
    <col min="2322" max="2322" width="8" style="28" bestFit="1" customWidth="1"/>
    <col min="2323" max="2333" width="8.7109375" style="28" customWidth="1"/>
    <col min="2334" max="2560" width="9.140625" style="28"/>
    <col min="2561" max="2563" width="0.85546875" style="28" customWidth="1"/>
    <col min="2564" max="2564" width="1" style="28" customWidth="1"/>
    <col min="2565" max="2565" width="21.7109375" style="28" customWidth="1"/>
    <col min="2566" max="2566" width="7" style="28" customWidth="1"/>
    <col min="2567" max="2567" width="8" style="28" customWidth="1"/>
    <col min="2568" max="2569" width="7" style="28" bestFit="1" customWidth="1"/>
    <col min="2570" max="2573" width="7" style="28" customWidth="1"/>
    <col min="2574" max="2574" width="8" style="28" customWidth="1"/>
    <col min="2575" max="2575" width="7" style="28" customWidth="1"/>
    <col min="2576" max="2576" width="8" style="28" customWidth="1"/>
    <col min="2577" max="2577" width="7.5703125" style="28" customWidth="1"/>
    <col min="2578" max="2578" width="8" style="28" bestFit="1" customWidth="1"/>
    <col min="2579" max="2589" width="8.7109375" style="28" customWidth="1"/>
    <col min="2590" max="2816" width="9.140625" style="28"/>
    <col min="2817" max="2819" width="0.85546875" style="28" customWidth="1"/>
    <col min="2820" max="2820" width="1" style="28" customWidth="1"/>
    <col min="2821" max="2821" width="21.7109375" style="28" customWidth="1"/>
    <col min="2822" max="2822" width="7" style="28" customWidth="1"/>
    <col min="2823" max="2823" width="8" style="28" customWidth="1"/>
    <col min="2824" max="2825" width="7" style="28" bestFit="1" customWidth="1"/>
    <col min="2826" max="2829" width="7" style="28" customWidth="1"/>
    <col min="2830" max="2830" width="8" style="28" customWidth="1"/>
    <col min="2831" max="2831" width="7" style="28" customWidth="1"/>
    <col min="2832" max="2832" width="8" style="28" customWidth="1"/>
    <col min="2833" max="2833" width="7.5703125" style="28" customWidth="1"/>
    <col min="2834" max="2834" width="8" style="28" bestFit="1" customWidth="1"/>
    <col min="2835" max="2845" width="8.7109375" style="28" customWidth="1"/>
    <col min="2846" max="3072" width="9.140625" style="28"/>
    <col min="3073" max="3075" width="0.85546875" style="28" customWidth="1"/>
    <col min="3076" max="3076" width="1" style="28" customWidth="1"/>
    <col min="3077" max="3077" width="21.7109375" style="28" customWidth="1"/>
    <col min="3078" max="3078" width="7" style="28" customWidth="1"/>
    <col min="3079" max="3079" width="8" style="28" customWidth="1"/>
    <col min="3080" max="3081" width="7" style="28" bestFit="1" customWidth="1"/>
    <col min="3082" max="3085" width="7" style="28" customWidth="1"/>
    <col min="3086" max="3086" width="8" style="28" customWidth="1"/>
    <col min="3087" max="3087" width="7" style="28" customWidth="1"/>
    <col min="3088" max="3088" width="8" style="28" customWidth="1"/>
    <col min="3089" max="3089" width="7.5703125" style="28" customWidth="1"/>
    <col min="3090" max="3090" width="8" style="28" bestFit="1" customWidth="1"/>
    <col min="3091" max="3101" width="8.7109375" style="28" customWidth="1"/>
    <col min="3102" max="3328" width="9.140625" style="28"/>
    <col min="3329" max="3331" width="0.85546875" style="28" customWidth="1"/>
    <col min="3332" max="3332" width="1" style="28" customWidth="1"/>
    <col min="3333" max="3333" width="21.7109375" style="28" customWidth="1"/>
    <col min="3334" max="3334" width="7" style="28" customWidth="1"/>
    <col min="3335" max="3335" width="8" style="28" customWidth="1"/>
    <col min="3336" max="3337" width="7" style="28" bestFit="1" customWidth="1"/>
    <col min="3338" max="3341" width="7" style="28" customWidth="1"/>
    <col min="3342" max="3342" width="8" style="28" customWidth="1"/>
    <col min="3343" max="3343" width="7" style="28" customWidth="1"/>
    <col min="3344" max="3344" width="8" style="28" customWidth="1"/>
    <col min="3345" max="3345" width="7.5703125" style="28" customWidth="1"/>
    <col min="3346" max="3346" width="8" style="28" bestFit="1" customWidth="1"/>
    <col min="3347" max="3357" width="8.7109375" style="28" customWidth="1"/>
    <col min="3358" max="3584" width="9.140625" style="28"/>
    <col min="3585" max="3587" width="0.85546875" style="28" customWidth="1"/>
    <col min="3588" max="3588" width="1" style="28" customWidth="1"/>
    <col min="3589" max="3589" width="21.7109375" style="28" customWidth="1"/>
    <col min="3590" max="3590" width="7" style="28" customWidth="1"/>
    <col min="3591" max="3591" width="8" style="28" customWidth="1"/>
    <col min="3592" max="3593" width="7" style="28" bestFit="1" customWidth="1"/>
    <col min="3594" max="3597" width="7" style="28" customWidth="1"/>
    <col min="3598" max="3598" width="8" style="28" customWidth="1"/>
    <col min="3599" max="3599" width="7" style="28" customWidth="1"/>
    <col min="3600" max="3600" width="8" style="28" customWidth="1"/>
    <col min="3601" max="3601" width="7.5703125" style="28" customWidth="1"/>
    <col min="3602" max="3602" width="8" style="28" bestFit="1" customWidth="1"/>
    <col min="3603" max="3613" width="8.7109375" style="28" customWidth="1"/>
    <col min="3614" max="3840" width="9.140625" style="28"/>
    <col min="3841" max="3843" width="0.85546875" style="28" customWidth="1"/>
    <col min="3844" max="3844" width="1" style="28" customWidth="1"/>
    <col min="3845" max="3845" width="21.7109375" style="28" customWidth="1"/>
    <col min="3846" max="3846" width="7" style="28" customWidth="1"/>
    <col min="3847" max="3847" width="8" style="28" customWidth="1"/>
    <col min="3848" max="3849" width="7" style="28" bestFit="1" customWidth="1"/>
    <col min="3850" max="3853" width="7" style="28" customWidth="1"/>
    <col min="3854" max="3854" width="8" style="28" customWidth="1"/>
    <col min="3855" max="3855" width="7" style="28" customWidth="1"/>
    <col min="3856" max="3856" width="8" style="28" customWidth="1"/>
    <col min="3857" max="3857" width="7.5703125" style="28" customWidth="1"/>
    <col min="3858" max="3858" width="8" style="28" bestFit="1" customWidth="1"/>
    <col min="3859" max="3869" width="8.7109375" style="28" customWidth="1"/>
    <col min="3870" max="4096" width="9.140625" style="28"/>
    <col min="4097" max="4099" width="0.85546875" style="28" customWidth="1"/>
    <col min="4100" max="4100" width="1" style="28" customWidth="1"/>
    <col min="4101" max="4101" width="21.7109375" style="28" customWidth="1"/>
    <col min="4102" max="4102" width="7" style="28" customWidth="1"/>
    <col min="4103" max="4103" width="8" style="28" customWidth="1"/>
    <col min="4104" max="4105" width="7" style="28" bestFit="1" customWidth="1"/>
    <col min="4106" max="4109" width="7" style="28" customWidth="1"/>
    <col min="4110" max="4110" width="8" style="28" customWidth="1"/>
    <col min="4111" max="4111" width="7" style="28" customWidth="1"/>
    <col min="4112" max="4112" width="8" style="28" customWidth="1"/>
    <col min="4113" max="4113" width="7.5703125" style="28" customWidth="1"/>
    <col min="4114" max="4114" width="8" style="28" bestFit="1" customWidth="1"/>
    <col min="4115" max="4125" width="8.7109375" style="28" customWidth="1"/>
    <col min="4126" max="4352" width="9.140625" style="28"/>
    <col min="4353" max="4355" width="0.85546875" style="28" customWidth="1"/>
    <col min="4356" max="4356" width="1" style="28" customWidth="1"/>
    <col min="4357" max="4357" width="21.7109375" style="28" customWidth="1"/>
    <col min="4358" max="4358" width="7" style="28" customWidth="1"/>
    <col min="4359" max="4359" width="8" style="28" customWidth="1"/>
    <col min="4360" max="4361" width="7" style="28" bestFit="1" customWidth="1"/>
    <col min="4362" max="4365" width="7" style="28" customWidth="1"/>
    <col min="4366" max="4366" width="8" style="28" customWidth="1"/>
    <col min="4367" max="4367" width="7" style="28" customWidth="1"/>
    <col min="4368" max="4368" width="8" style="28" customWidth="1"/>
    <col min="4369" max="4369" width="7.5703125" style="28" customWidth="1"/>
    <col min="4370" max="4370" width="8" style="28" bestFit="1" customWidth="1"/>
    <col min="4371" max="4381" width="8.7109375" style="28" customWidth="1"/>
    <col min="4382" max="4608" width="9.140625" style="28"/>
    <col min="4609" max="4611" width="0.85546875" style="28" customWidth="1"/>
    <col min="4612" max="4612" width="1" style="28" customWidth="1"/>
    <col min="4613" max="4613" width="21.7109375" style="28" customWidth="1"/>
    <col min="4614" max="4614" width="7" style="28" customWidth="1"/>
    <col min="4615" max="4615" width="8" style="28" customWidth="1"/>
    <col min="4616" max="4617" width="7" style="28" bestFit="1" customWidth="1"/>
    <col min="4618" max="4621" width="7" style="28" customWidth="1"/>
    <col min="4622" max="4622" width="8" style="28" customWidth="1"/>
    <col min="4623" max="4623" width="7" style="28" customWidth="1"/>
    <col min="4624" max="4624" width="8" style="28" customWidth="1"/>
    <col min="4625" max="4625" width="7.5703125" style="28" customWidth="1"/>
    <col min="4626" max="4626" width="8" style="28" bestFit="1" customWidth="1"/>
    <col min="4627" max="4637" width="8.7109375" style="28" customWidth="1"/>
    <col min="4638" max="4864" width="9.140625" style="28"/>
    <col min="4865" max="4867" width="0.85546875" style="28" customWidth="1"/>
    <col min="4868" max="4868" width="1" style="28" customWidth="1"/>
    <col min="4869" max="4869" width="21.7109375" style="28" customWidth="1"/>
    <col min="4870" max="4870" width="7" style="28" customWidth="1"/>
    <col min="4871" max="4871" width="8" style="28" customWidth="1"/>
    <col min="4872" max="4873" width="7" style="28" bestFit="1" customWidth="1"/>
    <col min="4874" max="4877" width="7" style="28" customWidth="1"/>
    <col min="4878" max="4878" width="8" style="28" customWidth="1"/>
    <col min="4879" max="4879" width="7" style="28" customWidth="1"/>
    <col min="4880" max="4880" width="8" style="28" customWidth="1"/>
    <col min="4881" max="4881" width="7.5703125" style="28" customWidth="1"/>
    <col min="4882" max="4882" width="8" style="28" bestFit="1" customWidth="1"/>
    <col min="4883" max="4893" width="8.7109375" style="28" customWidth="1"/>
    <col min="4894" max="5120" width="9.140625" style="28"/>
    <col min="5121" max="5123" width="0.85546875" style="28" customWidth="1"/>
    <col min="5124" max="5124" width="1" style="28" customWidth="1"/>
    <col min="5125" max="5125" width="21.7109375" style="28" customWidth="1"/>
    <col min="5126" max="5126" width="7" style="28" customWidth="1"/>
    <col min="5127" max="5127" width="8" style="28" customWidth="1"/>
    <col min="5128" max="5129" width="7" style="28" bestFit="1" customWidth="1"/>
    <col min="5130" max="5133" width="7" style="28" customWidth="1"/>
    <col min="5134" max="5134" width="8" style="28" customWidth="1"/>
    <col min="5135" max="5135" width="7" style="28" customWidth="1"/>
    <col min="5136" max="5136" width="8" style="28" customWidth="1"/>
    <col min="5137" max="5137" width="7.5703125" style="28" customWidth="1"/>
    <col min="5138" max="5138" width="8" style="28" bestFit="1" customWidth="1"/>
    <col min="5139" max="5149" width="8.7109375" style="28" customWidth="1"/>
    <col min="5150" max="5376" width="9.140625" style="28"/>
    <col min="5377" max="5379" width="0.85546875" style="28" customWidth="1"/>
    <col min="5380" max="5380" width="1" style="28" customWidth="1"/>
    <col min="5381" max="5381" width="21.7109375" style="28" customWidth="1"/>
    <col min="5382" max="5382" width="7" style="28" customWidth="1"/>
    <col min="5383" max="5383" width="8" style="28" customWidth="1"/>
    <col min="5384" max="5385" width="7" style="28" bestFit="1" customWidth="1"/>
    <col min="5386" max="5389" width="7" style="28" customWidth="1"/>
    <col min="5390" max="5390" width="8" style="28" customWidth="1"/>
    <col min="5391" max="5391" width="7" style="28" customWidth="1"/>
    <col min="5392" max="5392" width="8" style="28" customWidth="1"/>
    <col min="5393" max="5393" width="7.5703125" style="28" customWidth="1"/>
    <col min="5394" max="5394" width="8" style="28" bestFit="1" customWidth="1"/>
    <col min="5395" max="5405" width="8.7109375" style="28" customWidth="1"/>
    <col min="5406" max="5632" width="9.140625" style="28"/>
    <col min="5633" max="5635" width="0.85546875" style="28" customWidth="1"/>
    <col min="5636" max="5636" width="1" style="28" customWidth="1"/>
    <col min="5637" max="5637" width="21.7109375" style="28" customWidth="1"/>
    <col min="5638" max="5638" width="7" style="28" customWidth="1"/>
    <col min="5639" max="5639" width="8" style="28" customWidth="1"/>
    <col min="5640" max="5641" width="7" style="28" bestFit="1" customWidth="1"/>
    <col min="5642" max="5645" width="7" style="28" customWidth="1"/>
    <col min="5646" max="5646" width="8" style="28" customWidth="1"/>
    <col min="5647" max="5647" width="7" style="28" customWidth="1"/>
    <col min="5648" max="5648" width="8" style="28" customWidth="1"/>
    <col min="5649" max="5649" width="7.5703125" style="28" customWidth="1"/>
    <col min="5650" max="5650" width="8" style="28" bestFit="1" customWidth="1"/>
    <col min="5651" max="5661" width="8.7109375" style="28" customWidth="1"/>
    <col min="5662" max="5888" width="9.140625" style="28"/>
    <col min="5889" max="5891" width="0.85546875" style="28" customWidth="1"/>
    <col min="5892" max="5892" width="1" style="28" customWidth="1"/>
    <col min="5893" max="5893" width="21.7109375" style="28" customWidth="1"/>
    <col min="5894" max="5894" width="7" style="28" customWidth="1"/>
    <col min="5895" max="5895" width="8" style="28" customWidth="1"/>
    <col min="5896" max="5897" width="7" style="28" bestFit="1" customWidth="1"/>
    <col min="5898" max="5901" width="7" style="28" customWidth="1"/>
    <col min="5902" max="5902" width="8" style="28" customWidth="1"/>
    <col min="5903" max="5903" width="7" style="28" customWidth="1"/>
    <col min="5904" max="5904" width="8" style="28" customWidth="1"/>
    <col min="5905" max="5905" width="7.5703125" style="28" customWidth="1"/>
    <col min="5906" max="5906" width="8" style="28" bestFit="1" customWidth="1"/>
    <col min="5907" max="5917" width="8.7109375" style="28" customWidth="1"/>
    <col min="5918" max="6144" width="9.140625" style="28"/>
    <col min="6145" max="6147" width="0.85546875" style="28" customWidth="1"/>
    <col min="6148" max="6148" width="1" style="28" customWidth="1"/>
    <col min="6149" max="6149" width="21.7109375" style="28" customWidth="1"/>
    <col min="6150" max="6150" width="7" style="28" customWidth="1"/>
    <col min="6151" max="6151" width="8" style="28" customWidth="1"/>
    <col min="6152" max="6153" width="7" style="28" bestFit="1" customWidth="1"/>
    <col min="6154" max="6157" width="7" style="28" customWidth="1"/>
    <col min="6158" max="6158" width="8" style="28" customWidth="1"/>
    <col min="6159" max="6159" width="7" style="28" customWidth="1"/>
    <col min="6160" max="6160" width="8" style="28" customWidth="1"/>
    <col min="6161" max="6161" width="7.5703125" style="28" customWidth="1"/>
    <col min="6162" max="6162" width="8" style="28" bestFit="1" customWidth="1"/>
    <col min="6163" max="6173" width="8.7109375" style="28" customWidth="1"/>
    <col min="6174" max="6400" width="9.140625" style="28"/>
    <col min="6401" max="6403" width="0.85546875" style="28" customWidth="1"/>
    <col min="6404" max="6404" width="1" style="28" customWidth="1"/>
    <col min="6405" max="6405" width="21.7109375" style="28" customWidth="1"/>
    <col min="6406" max="6406" width="7" style="28" customWidth="1"/>
    <col min="6407" max="6407" width="8" style="28" customWidth="1"/>
    <col min="6408" max="6409" width="7" style="28" bestFit="1" customWidth="1"/>
    <col min="6410" max="6413" width="7" style="28" customWidth="1"/>
    <col min="6414" max="6414" width="8" style="28" customWidth="1"/>
    <col min="6415" max="6415" width="7" style="28" customWidth="1"/>
    <col min="6416" max="6416" width="8" style="28" customWidth="1"/>
    <col min="6417" max="6417" width="7.5703125" style="28" customWidth="1"/>
    <col min="6418" max="6418" width="8" style="28" bestFit="1" customWidth="1"/>
    <col min="6419" max="6429" width="8.7109375" style="28" customWidth="1"/>
    <col min="6430" max="6656" width="9.140625" style="28"/>
    <col min="6657" max="6659" width="0.85546875" style="28" customWidth="1"/>
    <col min="6660" max="6660" width="1" style="28" customWidth="1"/>
    <col min="6661" max="6661" width="21.7109375" style="28" customWidth="1"/>
    <col min="6662" max="6662" width="7" style="28" customWidth="1"/>
    <col min="6663" max="6663" width="8" style="28" customWidth="1"/>
    <col min="6664" max="6665" width="7" style="28" bestFit="1" customWidth="1"/>
    <col min="6666" max="6669" width="7" style="28" customWidth="1"/>
    <col min="6670" max="6670" width="8" style="28" customWidth="1"/>
    <col min="6671" max="6671" width="7" style="28" customWidth="1"/>
    <col min="6672" max="6672" width="8" style="28" customWidth="1"/>
    <col min="6673" max="6673" width="7.5703125" style="28" customWidth="1"/>
    <col min="6674" max="6674" width="8" style="28" bestFit="1" customWidth="1"/>
    <col min="6675" max="6685" width="8.7109375" style="28" customWidth="1"/>
    <col min="6686" max="6912" width="9.140625" style="28"/>
    <col min="6913" max="6915" width="0.85546875" style="28" customWidth="1"/>
    <col min="6916" max="6916" width="1" style="28" customWidth="1"/>
    <col min="6917" max="6917" width="21.7109375" style="28" customWidth="1"/>
    <col min="6918" max="6918" width="7" style="28" customWidth="1"/>
    <col min="6919" max="6919" width="8" style="28" customWidth="1"/>
    <col min="6920" max="6921" width="7" style="28" bestFit="1" customWidth="1"/>
    <col min="6922" max="6925" width="7" style="28" customWidth="1"/>
    <col min="6926" max="6926" width="8" style="28" customWidth="1"/>
    <col min="6927" max="6927" width="7" style="28" customWidth="1"/>
    <col min="6928" max="6928" width="8" style="28" customWidth="1"/>
    <col min="6929" max="6929" width="7.5703125" style="28" customWidth="1"/>
    <col min="6930" max="6930" width="8" style="28" bestFit="1" customWidth="1"/>
    <col min="6931" max="6941" width="8.7109375" style="28" customWidth="1"/>
    <col min="6942" max="7168" width="9.140625" style="28"/>
    <col min="7169" max="7171" width="0.85546875" style="28" customWidth="1"/>
    <col min="7172" max="7172" width="1" style="28" customWidth="1"/>
    <col min="7173" max="7173" width="21.7109375" style="28" customWidth="1"/>
    <col min="7174" max="7174" width="7" style="28" customWidth="1"/>
    <col min="7175" max="7175" width="8" style="28" customWidth="1"/>
    <col min="7176" max="7177" width="7" style="28" bestFit="1" customWidth="1"/>
    <col min="7178" max="7181" width="7" style="28" customWidth="1"/>
    <col min="7182" max="7182" width="8" style="28" customWidth="1"/>
    <col min="7183" max="7183" width="7" style="28" customWidth="1"/>
    <col min="7184" max="7184" width="8" style="28" customWidth="1"/>
    <col min="7185" max="7185" width="7.5703125" style="28" customWidth="1"/>
    <col min="7186" max="7186" width="8" style="28" bestFit="1" customWidth="1"/>
    <col min="7187" max="7197" width="8.7109375" style="28" customWidth="1"/>
    <col min="7198" max="7424" width="9.140625" style="28"/>
    <col min="7425" max="7427" width="0.85546875" style="28" customWidth="1"/>
    <col min="7428" max="7428" width="1" style="28" customWidth="1"/>
    <col min="7429" max="7429" width="21.7109375" style="28" customWidth="1"/>
    <col min="7430" max="7430" width="7" style="28" customWidth="1"/>
    <col min="7431" max="7431" width="8" style="28" customWidth="1"/>
    <col min="7432" max="7433" width="7" style="28" bestFit="1" customWidth="1"/>
    <col min="7434" max="7437" width="7" style="28" customWidth="1"/>
    <col min="7438" max="7438" width="8" style="28" customWidth="1"/>
    <col min="7439" max="7439" width="7" style="28" customWidth="1"/>
    <col min="7440" max="7440" width="8" style="28" customWidth="1"/>
    <col min="7441" max="7441" width="7.5703125" style="28" customWidth="1"/>
    <col min="7442" max="7442" width="8" style="28" bestFit="1" customWidth="1"/>
    <col min="7443" max="7453" width="8.7109375" style="28" customWidth="1"/>
    <col min="7454" max="7680" width="9.140625" style="28"/>
    <col min="7681" max="7683" width="0.85546875" style="28" customWidth="1"/>
    <col min="7684" max="7684" width="1" style="28" customWidth="1"/>
    <col min="7685" max="7685" width="21.7109375" style="28" customWidth="1"/>
    <col min="7686" max="7686" width="7" style="28" customWidth="1"/>
    <col min="7687" max="7687" width="8" style="28" customWidth="1"/>
    <col min="7688" max="7689" width="7" style="28" bestFit="1" customWidth="1"/>
    <col min="7690" max="7693" width="7" style="28" customWidth="1"/>
    <col min="7694" max="7694" width="8" style="28" customWidth="1"/>
    <col min="7695" max="7695" width="7" style="28" customWidth="1"/>
    <col min="7696" max="7696" width="8" style="28" customWidth="1"/>
    <col min="7697" max="7697" width="7.5703125" style="28" customWidth="1"/>
    <col min="7698" max="7698" width="8" style="28" bestFit="1" customWidth="1"/>
    <col min="7699" max="7709" width="8.7109375" style="28" customWidth="1"/>
    <col min="7710" max="7936" width="9.140625" style="28"/>
    <col min="7937" max="7939" width="0.85546875" style="28" customWidth="1"/>
    <col min="7940" max="7940" width="1" style="28" customWidth="1"/>
    <col min="7941" max="7941" width="21.7109375" style="28" customWidth="1"/>
    <col min="7942" max="7942" width="7" style="28" customWidth="1"/>
    <col min="7943" max="7943" width="8" style="28" customWidth="1"/>
    <col min="7944" max="7945" width="7" style="28" bestFit="1" customWidth="1"/>
    <col min="7946" max="7949" width="7" style="28" customWidth="1"/>
    <col min="7950" max="7950" width="8" style="28" customWidth="1"/>
    <col min="7951" max="7951" width="7" style="28" customWidth="1"/>
    <col min="7952" max="7952" width="8" style="28" customWidth="1"/>
    <col min="7953" max="7953" width="7.5703125" style="28" customWidth="1"/>
    <col min="7954" max="7954" width="8" style="28" bestFit="1" customWidth="1"/>
    <col min="7955" max="7965" width="8.7109375" style="28" customWidth="1"/>
    <col min="7966" max="8192" width="9.140625" style="28"/>
    <col min="8193" max="8195" width="0.85546875" style="28" customWidth="1"/>
    <col min="8196" max="8196" width="1" style="28" customWidth="1"/>
    <col min="8197" max="8197" width="21.7109375" style="28" customWidth="1"/>
    <col min="8198" max="8198" width="7" style="28" customWidth="1"/>
    <col min="8199" max="8199" width="8" style="28" customWidth="1"/>
    <col min="8200" max="8201" width="7" style="28" bestFit="1" customWidth="1"/>
    <col min="8202" max="8205" width="7" style="28" customWidth="1"/>
    <col min="8206" max="8206" width="8" style="28" customWidth="1"/>
    <col min="8207" max="8207" width="7" style="28" customWidth="1"/>
    <col min="8208" max="8208" width="8" style="28" customWidth="1"/>
    <col min="8209" max="8209" width="7.5703125" style="28" customWidth="1"/>
    <col min="8210" max="8210" width="8" style="28" bestFit="1" customWidth="1"/>
    <col min="8211" max="8221" width="8.7109375" style="28" customWidth="1"/>
    <col min="8222" max="8448" width="9.140625" style="28"/>
    <col min="8449" max="8451" width="0.85546875" style="28" customWidth="1"/>
    <col min="8452" max="8452" width="1" style="28" customWidth="1"/>
    <col min="8453" max="8453" width="21.7109375" style="28" customWidth="1"/>
    <col min="8454" max="8454" width="7" style="28" customWidth="1"/>
    <col min="8455" max="8455" width="8" style="28" customWidth="1"/>
    <col min="8456" max="8457" width="7" style="28" bestFit="1" customWidth="1"/>
    <col min="8458" max="8461" width="7" style="28" customWidth="1"/>
    <col min="8462" max="8462" width="8" style="28" customWidth="1"/>
    <col min="8463" max="8463" width="7" style="28" customWidth="1"/>
    <col min="8464" max="8464" width="8" style="28" customWidth="1"/>
    <col min="8465" max="8465" width="7.5703125" style="28" customWidth="1"/>
    <col min="8466" max="8466" width="8" style="28" bestFit="1" customWidth="1"/>
    <col min="8467" max="8477" width="8.7109375" style="28" customWidth="1"/>
    <col min="8478" max="8704" width="9.140625" style="28"/>
    <col min="8705" max="8707" width="0.85546875" style="28" customWidth="1"/>
    <col min="8708" max="8708" width="1" style="28" customWidth="1"/>
    <col min="8709" max="8709" width="21.7109375" style="28" customWidth="1"/>
    <col min="8710" max="8710" width="7" style="28" customWidth="1"/>
    <col min="8711" max="8711" width="8" style="28" customWidth="1"/>
    <col min="8712" max="8713" width="7" style="28" bestFit="1" customWidth="1"/>
    <col min="8714" max="8717" width="7" style="28" customWidth="1"/>
    <col min="8718" max="8718" width="8" style="28" customWidth="1"/>
    <col min="8719" max="8719" width="7" style="28" customWidth="1"/>
    <col min="8720" max="8720" width="8" style="28" customWidth="1"/>
    <col min="8721" max="8721" width="7.5703125" style="28" customWidth="1"/>
    <col min="8722" max="8722" width="8" style="28" bestFit="1" customWidth="1"/>
    <col min="8723" max="8733" width="8.7109375" style="28" customWidth="1"/>
    <col min="8734" max="8960" width="9.140625" style="28"/>
    <col min="8961" max="8963" width="0.85546875" style="28" customWidth="1"/>
    <col min="8964" max="8964" width="1" style="28" customWidth="1"/>
    <col min="8965" max="8965" width="21.7109375" style="28" customWidth="1"/>
    <col min="8966" max="8966" width="7" style="28" customWidth="1"/>
    <col min="8967" max="8967" width="8" style="28" customWidth="1"/>
    <col min="8968" max="8969" width="7" style="28" bestFit="1" customWidth="1"/>
    <col min="8970" max="8973" width="7" style="28" customWidth="1"/>
    <col min="8974" max="8974" width="8" style="28" customWidth="1"/>
    <col min="8975" max="8975" width="7" style="28" customWidth="1"/>
    <col min="8976" max="8976" width="8" style="28" customWidth="1"/>
    <col min="8977" max="8977" width="7.5703125" style="28" customWidth="1"/>
    <col min="8978" max="8978" width="8" style="28" bestFit="1" customWidth="1"/>
    <col min="8979" max="8989" width="8.7109375" style="28" customWidth="1"/>
    <col min="8990" max="9216" width="9.140625" style="28"/>
    <col min="9217" max="9219" width="0.85546875" style="28" customWidth="1"/>
    <col min="9220" max="9220" width="1" style="28" customWidth="1"/>
    <col min="9221" max="9221" width="21.7109375" style="28" customWidth="1"/>
    <col min="9222" max="9222" width="7" style="28" customWidth="1"/>
    <col min="9223" max="9223" width="8" style="28" customWidth="1"/>
    <col min="9224" max="9225" width="7" style="28" bestFit="1" customWidth="1"/>
    <col min="9226" max="9229" width="7" style="28" customWidth="1"/>
    <col min="9230" max="9230" width="8" style="28" customWidth="1"/>
    <col min="9231" max="9231" width="7" style="28" customWidth="1"/>
    <col min="9232" max="9232" width="8" style="28" customWidth="1"/>
    <col min="9233" max="9233" width="7.5703125" style="28" customWidth="1"/>
    <col min="9234" max="9234" width="8" style="28" bestFit="1" customWidth="1"/>
    <col min="9235" max="9245" width="8.7109375" style="28" customWidth="1"/>
    <col min="9246" max="9472" width="9.140625" style="28"/>
    <col min="9473" max="9475" width="0.85546875" style="28" customWidth="1"/>
    <col min="9476" max="9476" width="1" style="28" customWidth="1"/>
    <col min="9477" max="9477" width="21.7109375" style="28" customWidth="1"/>
    <col min="9478" max="9478" width="7" style="28" customWidth="1"/>
    <col min="9479" max="9479" width="8" style="28" customWidth="1"/>
    <col min="9480" max="9481" width="7" style="28" bestFit="1" customWidth="1"/>
    <col min="9482" max="9485" width="7" style="28" customWidth="1"/>
    <col min="9486" max="9486" width="8" style="28" customWidth="1"/>
    <col min="9487" max="9487" width="7" style="28" customWidth="1"/>
    <col min="9488" max="9488" width="8" style="28" customWidth="1"/>
    <col min="9489" max="9489" width="7.5703125" style="28" customWidth="1"/>
    <col min="9490" max="9490" width="8" style="28" bestFit="1" customWidth="1"/>
    <col min="9491" max="9501" width="8.7109375" style="28" customWidth="1"/>
    <col min="9502" max="9728" width="9.140625" style="28"/>
    <col min="9729" max="9731" width="0.85546875" style="28" customWidth="1"/>
    <col min="9732" max="9732" width="1" style="28" customWidth="1"/>
    <col min="9733" max="9733" width="21.7109375" style="28" customWidth="1"/>
    <col min="9734" max="9734" width="7" style="28" customWidth="1"/>
    <col min="9735" max="9735" width="8" style="28" customWidth="1"/>
    <col min="9736" max="9737" width="7" style="28" bestFit="1" customWidth="1"/>
    <col min="9738" max="9741" width="7" style="28" customWidth="1"/>
    <col min="9742" max="9742" width="8" style="28" customWidth="1"/>
    <col min="9743" max="9743" width="7" style="28" customWidth="1"/>
    <col min="9744" max="9744" width="8" style="28" customWidth="1"/>
    <col min="9745" max="9745" width="7.5703125" style="28" customWidth="1"/>
    <col min="9746" max="9746" width="8" style="28" bestFit="1" customWidth="1"/>
    <col min="9747" max="9757" width="8.7109375" style="28" customWidth="1"/>
    <col min="9758" max="9984" width="9.140625" style="28"/>
    <col min="9985" max="9987" width="0.85546875" style="28" customWidth="1"/>
    <col min="9988" max="9988" width="1" style="28" customWidth="1"/>
    <col min="9989" max="9989" width="21.7109375" style="28" customWidth="1"/>
    <col min="9990" max="9990" width="7" style="28" customWidth="1"/>
    <col min="9991" max="9991" width="8" style="28" customWidth="1"/>
    <col min="9992" max="9993" width="7" style="28" bestFit="1" customWidth="1"/>
    <col min="9994" max="9997" width="7" style="28" customWidth="1"/>
    <col min="9998" max="9998" width="8" style="28" customWidth="1"/>
    <col min="9999" max="9999" width="7" style="28" customWidth="1"/>
    <col min="10000" max="10000" width="8" style="28" customWidth="1"/>
    <col min="10001" max="10001" width="7.5703125" style="28" customWidth="1"/>
    <col min="10002" max="10002" width="8" style="28" bestFit="1" customWidth="1"/>
    <col min="10003" max="10013" width="8.7109375" style="28" customWidth="1"/>
    <col min="10014" max="10240" width="9.140625" style="28"/>
    <col min="10241" max="10243" width="0.85546875" style="28" customWidth="1"/>
    <col min="10244" max="10244" width="1" style="28" customWidth="1"/>
    <col min="10245" max="10245" width="21.7109375" style="28" customWidth="1"/>
    <col min="10246" max="10246" width="7" style="28" customWidth="1"/>
    <col min="10247" max="10247" width="8" style="28" customWidth="1"/>
    <col min="10248" max="10249" width="7" style="28" bestFit="1" customWidth="1"/>
    <col min="10250" max="10253" width="7" style="28" customWidth="1"/>
    <col min="10254" max="10254" width="8" style="28" customWidth="1"/>
    <col min="10255" max="10255" width="7" style="28" customWidth="1"/>
    <col min="10256" max="10256" width="8" style="28" customWidth="1"/>
    <col min="10257" max="10257" width="7.5703125" style="28" customWidth="1"/>
    <col min="10258" max="10258" width="8" style="28" bestFit="1" customWidth="1"/>
    <col min="10259" max="10269" width="8.7109375" style="28" customWidth="1"/>
    <col min="10270" max="10496" width="9.140625" style="28"/>
    <col min="10497" max="10499" width="0.85546875" style="28" customWidth="1"/>
    <col min="10500" max="10500" width="1" style="28" customWidth="1"/>
    <col min="10501" max="10501" width="21.7109375" style="28" customWidth="1"/>
    <col min="10502" max="10502" width="7" style="28" customWidth="1"/>
    <col min="10503" max="10503" width="8" style="28" customWidth="1"/>
    <col min="10504" max="10505" width="7" style="28" bestFit="1" customWidth="1"/>
    <col min="10506" max="10509" width="7" style="28" customWidth="1"/>
    <col min="10510" max="10510" width="8" style="28" customWidth="1"/>
    <col min="10511" max="10511" width="7" style="28" customWidth="1"/>
    <col min="10512" max="10512" width="8" style="28" customWidth="1"/>
    <col min="10513" max="10513" width="7.5703125" style="28" customWidth="1"/>
    <col min="10514" max="10514" width="8" style="28" bestFit="1" customWidth="1"/>
    <col min="10515" max="10525" width="8.7109375" style="28" customWidth="1"/>
    <col min="10526" max="10752" width="9.140625" style="28"/>
    <col min="10753" max="10755" width="0.85546875" style="28" customWidth="1"/>
    <col min="10756" max="10756" width="1" style="28" customWidth="1"/>
    <col min="10757" max="10757" width="21.7109375" style="28" customWidth="1"/>
    <col min="10758" max="10758" width="7" style="28" customWidth="1"/>
    <col min="10759" max="10759" width="8" style="28" customWidth="1"/>
    <col min="10760" max="10761" width="7" style="28" bestFit="1" customWidth="1"/>
    <col min="10762" max="10765" width="7" style="28" customWidth="1"/>
    <col min="10766" max="10766" width="8" style="28" customWidth="1"/>
    <col min="10767" max="10767" width="7" style="28" customWidth="1"/>
    <col min="10768" max="10768" width="8" style="28" customWidth="1"/>
    <col min="10769" max="10769" width="7.5703125" style="28" customWidth="1"/>
    <col min="10770" max="10770" width="8" style="28" bestFit="1" customWidth="1"/>
    <col min="10771" max="10781" width="8.7109375" style="28" customWidth="1"/>
    <col min="10782" max="11008" width="9.140625" style="28"/>
    <col min="11009" max="11011" width="0.85546875" style="28" customWidth="1"/>
    <col min="11012" max="11012" width="1" style="28" customWidth="1"/>
    <col min="11013" max="11013" width="21.7109375" style="28" customWidth="1"/>
    <col min="11014" max="11014" width="7" style="28" customWidth="1"/>
    <col min="11015" max="11015" width="8" style="28" customWidth="1"/>
    <col min="11016" max="11017" width="7" style="28" bestFit="1" customWidth="1"/>
    <col min="11018" max="11021" width="7" style="28" customWidth="1"/>
    <col min="11022" max="11022" width="8" style="28" customWidth="1"/>
    <col min="11023" max="11023" width="7" style="28" customWidth="1"/>
    <col min="11024" max="11024" width="8" style="28" customWidth="1"/>
    <col min="11025" max="11025" width="7.5703125" style="28" customWidth="1"/>
    <col min="11026" max="11026" width="8" style="28" bestFit="1" customWidth="1"/>
    <col min="11027" max="11037" width="8.7109375" style="28" customWidth="1"/>
    <col min="11038" max="11264" width="9.140625" style="28"/>
    <col min="11265" max="11267" width="0.85546875" style="28" customWidth="1"/>
    <col min="11268" max="11268" width="1" style="28" customWidth="1"/>
    <col min="11269" max="11269" width="21.7109375" style="28" customWidth="1"/>
    <col min="11270" max="11270" width="7" style="28" customWidth="1"/>
    <col min="11271" max="11271" width="8" style="28" customWidth="1"/>
    <col min="11272" max="11273" width="7" style="28" bestFit="1" customWidth="1"/>
    <col min="11274" max="11277" width="7" style="28" customWidth="1"/>
    <col min="11278" max="11278" width="8" style="28" customWidth="1"/>
    <col min="11279" max="11279" width="7" style="28" customWidth="1"/>
    <col min="11280" max="11280" width="8" style="28" customWidth="1"/>
    <col min="11281" max="11281" width="7.5703125" style="28" customWidth="1"/>
    <col min="11282" max="11282" width="8" style="28" bestFit="1" customWidth="1"/>
    <col min="11283" max="11293" width="8.7109375" style="28" customWidth="1"/>
    <col min="11294" max="11520" width="9.140625" style="28"/>
    <col min="11521" max="11523" width="0.85546875" style="28" customWidth="1"/>
    <col min="11524" max="11524" width="1" style="28" customWidth="1"/>
    <col min="11525" max="11525" width="21.7109375" style="28" customWidth="1"/>
    <col min="11526" max="11526" width="7" style="28" customWidth="1"/>
    <col min="11527" max="11527" width="8" style="28" customWidth="1"/>
    <col min="11528" max="11529" width="7" style="28" bestFit="1" customWidth="1"/>
    <col min="11530" max="11533" width="7" style="28" customWidth="1"/>
    <col min="11534" max="11534" width="8" style="28" customWidth="1"/>
    <col min="11535" max="11535" width="7" style="28" customWidth="1"/>
    <col min="11536" max="11536" width="8" style="28" customWidth="1"/>
    <col min="11537" max="11537" width="7.5703125" style="28" customWidth="1"/>
    <col min="11538" max="11538" width="8" style="28" bestFit="1" customWidth="1"/>
    <col min="11539" max="11549" width="8.7109375" style="28" customWidth="1"/>
    <col min="11550" max="11776" width="9.140625" style="28"/>
    <col min="11777" max="11779" width="0.85546875" style="28" customWidth="1"/>
    <col min="11780" max="11780" width="1" style="28" customWidth="1"/>
    <col min="11781" max="11781" width="21.7109375" style="28" customWidth="1"/>
    <col min="11782" max="11782" width="7" style="28" customWidth="1"/>
    <col min="11783" max="11783" width="8" style="28" customWidth="1"/>
    <col min="11784" max="11785" width="7" style="28" bestFit="1" customWidth="1"/>
    <col min="11786" max="11789" width="7" style="28" customWidth="1"/>
    <col min="11790" max="11790" width="8" style="28" customWidth="1"/>
    <col min="11791" max="11791" width="7" style="28" customWidth="1"/>
    <col min="11792" max="11792" width="8" style="28" customWidth="1"/>
    <col min="11793" max="11793" width="7.5703125" style="28" customWidth="1"/>
    <col min="11794" max="11794" width="8" style="28" bestFit="1" customWidth="1"/>
    <col min="11795" max="11805" width="8.7109375" style="28" customWidth="1"/>
    <col min="11806" max="12032" width="9.140625" style="28"/>
    <col min="12033" max="12035" width="0.85546875" style="28" customWidth="1"/>
    <col min="12036" max="12036" width="1" style="28" customWidth="1"/>
    <col min="12037" max="12037" width="21.7109375" style="28" customWidth="1"/>
    <col min="12038" max="12038" width="7" style="28" customWidth="1"/>
    <col min="12039" max="12039" width="8" style="28" customWidth="1"/>
    <col min="12040" max="12041" width="7" style="28" bestFit="1" customWidth="1"/>
    <col min="12042" max="12045" width="7" style="28" customWidth="1"/>
    <col min="12046" max="12046" width="8" style="28" customWidth="1"/>
    <col min="12047" max="12047" width="7" style="28" customWidth="1"/>
    <col min="12048" max="12048" width="8" style="28" customWidth="1"/>
    <col min="12049" max="12049" width="7.5703125" style="28" customWidth="1"/>
    <col min="12050" max="12050" width="8" style="28" bestFit="1" customWidth="1"/>
    <col min="12051" max="12061" width="8.7109375" style="28" customWidth="1"/>
    <col min="12062" max="12288" width="9.140625" style="28"/>
    <col min="12289" max="12291" width="0.85546875" style="28" customWidth="1"/>
    <col min="12292" max="12292" width="1" style="28" customWidth="1"/>
    <col min="12293" max="12293" width="21.7109375" style="28" customWidth="1"/>
    <col min="12294" max="12294" width="7" style="28" customWidth="1"/>
    <col min="12295" max="12295" width="8" style="28" customWidth="1"/>
    <col min="12296" max="12297" width="7" style="28" bestFit="1" customWidth="1"/>
    <col min="12298" max="12301" width="7" style="28" customWidth="1"/>
    <col min="12302" max="12302" width="8" style="28" customWidth="1"/>
    <col min="12303" max="12303" width="7" style="28" customWidth="1"/>
    <col min="12304" max="12304" width="8" style="28" customWidth="1"/>
    <col min="12305" max="12305" width="7.5703125" style="28" customWidth="1"/>
    <col min="12306" max="12306" width="8" style="28" bestFit="1" customWidth="1"/>
    <col min="12307" max="12317" width="8.7109375" style="28" customWidth="1"/>
    <col min="12318" max="12544" width="9.140625" style="28"/>
    <col min="12545" max="12547" width="0.85546875" style="28" customWidth="1"/>
    <col min="12548" max="12548" width="1" style="28" customWidth="1"/>
    <col min="12549" max="12549" width="21.7109375" style="28" customWidth="1"/>
    <col min="12550" max="12550" width="7" style="28" customWidth="1"/>
    <col min="12551" max="12551" width="8" style="28" customWidth="1"/>
    <col min="12552" max="12553" width="7" style="28" bestFit="1" customWidth="1"/>
    <col min="12554" max="12557" width="7" style="28" customWidth="1"/>
    <col min="12558" max="12558" width="8" style="28" customWidth="1"/>
    <col min="12559" max="12559" width="7" style="28" customWidth="1"/>
    <col min="12560" max="12560" width="8" style="28" customWidth="1"/>
    <col min="12561" max="12561" width="7.5703125" style="28" customWidth="1"/>
    <col min="12562" max="12562" width="8" style="28" bestFit="1" customWidth="1"/>
    <col min="12563" max="12573" width="8.7109375" style="28" customWidth="1"/>
    <col min="12574" max="12800" width="9.140625" style="28"/>
    <col min="12801" max="12803" width="0.85546875" style="28" customWidth="1"/>
    <col min="12804" max="12804" width="1" style="28" customWidth="1"/>
    <col min="12805" max="12805" width="21.7109375" style="28" customWidth="1"/>
    <col min="12806" max="12806" width="7" style="28" customWidth="1"/>
    <col min="12807" max="12807" width="8" style="28" customWidth="1"/>
    <col min="12808" max="12809" width="7" style="28" bestFit="1" customWidth="1"/>
    <col min="12810" max="12813" width="7" style="28" customWidth="1"/>
    <col min="12814" max="12814" width="8" style="28" customWidth="1"/>
    <col min="12815" max="12815" width="7" style="28" customWidth="1"/>
    <col min="12816" max="12816" width="8" style="28" customWidth="1"/>
    <col min="12817" max="12817" width="7.5703125" style="28" customWidth="1"/>
    <col min="12818" max="12818" width="8" style="28" bestFit="1" customWidth="1"/>
    <col min="12819" max="12829" width="8.7109375" style="28" customWidth="1"/>
    <col min="12830" max="13056" width="9.140625" style="28"/>
    <col min="13057" max="13059" width="0.85546875" style="28" customWidth="1"/>
    <col min="13060" max="13060" width="1" style="28" customWidth="1"/>
    <col min="13061" max="13061" width="21.7109375" style="28" customWidth="1"/>
    <col min="13062" max="13062" width="7" style="28" customWidth="1"/>
    <col min="13063" max="13063" width="8" style="28" customWidth="1"/>
    <col min="13064" max="13065" width="7" style="28" bestFit="1" customWidth="1"/>
    <col min="13066" max="13069" width="7" style="28" customWidth="1"/>
    <col min="13070" max="13070" width="8" style="28" customWidth="1"/>
    <col min="13071" max="13071" width="7" style="28" customWidth="1"/>
    <col min="13072" max="13072" width="8" style="28" customWidth="1"/>
    <col min="13073" max="13073" width="7.5703125" style="28" customWidth="1"/>
    <col min="13074" max="13074" width="8" style="28" bestFit="1" customWidth="1"/>
    <col min="13075" max="13085" width="8.7109375" style="28" customWidth="1"/>
    <col min="13086" max="13312" width="9.140625" style="28"/>
    <col min="13313" max="13315" width="0.85546875" style="28" customWidth="1"/>
    <col min="13316" max="13316" width="1" style="28" customWidth="1"/>
    <col min="13317" max="13317" width="21.7109375" style="28" customWidth="1"/>
    <col min="13318" max="13318" width="7" style="28" customWidth="1"/>
    <col min="13319" max="13319" width="8" style="28" customWidth="1"/>
    <col min="13320" max="13321" width="7" style="28" bestFit="1" customWidth="1"/>
    <col min="13322" max="13325" width="7" style="28" customWidth="1"/>
    <col min="13326" max="13326" width="8" style="28" customWidth="1"/>
    <col min="13327" max="13327" width="7" style="28" customWidth="1"/>
    <col min="13328" max="13328" width="8" style="28" customWidth="1"/>
    <col min="13329" max="13329" width="7.5703125" style="28" customWidth="1"/>
    <col min="13330" max="13330" width="8" style="28" bestFit="1" customWidth="1"/>
    <col min="13331" max="13341" width="8.7109375" style="28" customWidth="1"/>
    <col min="13342" max="13568" width="9.140625" style="28"/>
    <col min="13569" max="13571" width="0.85546875" style="28" customWidth="1"/>
    <col min="13572" max="13572" width="1" style="28" customWidth="1"/>
    <col min="13573" max="13573" width="21.7109375" style="28" customWidth="1"/>
    <col min="13574" max="13574" width="7" style="28" customWidth="1"/>
    <col min="13575" max="13575" width="8" style="28" customWidth="1"/>
    <col min="13576" max="13577" width="7" style="28" bestFit="1" customWidth="1"/>
    <col min="13578" max="13581" width="7" style="28" customWidth="1"/>
    <col min="13582" max="13582" width="8" style="28" customWidth="1"/>
    <col min="13583" max="13583" width="7" style="28" customWidth="1"/>
    <col min="13584" max="13584" width="8" style="28" customWidth="1"/>
    <col min="13585" max="13585" width="7.5703125" style="28" customWidth="1"/>
    <col min="13586" max="13586" width="8" style="28" bestFit="1" customWidth="1"/>
    <col min="13587" max="13597" width="8.7109375" style="28" customWidth="1"/>
    <col min="13598" max="13824" width="9.140625" style="28"/>
    <col min="13825" max="13827" width="0.85546875" style="28" customWidth="1"/>
    <col min="13828" max="13828" width="1" style="28" customWidth="1"/>
    <col min="13829" max="13829" width="21.7109375" style="28" customWidth="1"/>
    <col min="13830" max="13830" width="7" style="28" customWidth="1"/>
    <col min="13831" max="13831" width="8" style="28" customWidth="1"/>
    <col min="13832" max="13833" width="7" style="28" bestFit="1" customWidth="1"/>
    <col min="13834" max="13837" width="7" style="28" customWidth="1"/>
    <col min="13838" max="13838" width="8" style="28" customWidth="1"/>
    <col min="13839" max="13839" width="7" style="28" customWidth="1"/>
    <col min="13840" max="13840" width="8" style="28" customWidth="1"/>
    <col min="13841" max="13841" width="7.5703125" style="28" customWidth="1"/>
    <col min="13842" max="13842" width="8" style="28" bestFit="1" customWidth="1"/>
    <col min="13843" max="13853" width="8.7109375" style="28" customWidth="1"/>
    <col min="13854" max="14080" width="9.140625" style="28"/>
    <col min="14081" max="14083" width="0.85546875" style="28" customWidth="1"/>
    <col min="14084" max="14084" width="1" style="28" customWidth="1"/>
    <col min="14085" max="14085" width="21.7109375" style="28" customWidth="1"/>
    <col min="14086" max="14086" width="7" style="28" customWidth="1"/>
    <col min="14087" max="14087" width="8" style="28" customWidth="1"/>
    <col min="14088" max="14089" width="7" style="28" bestFit="1" customWidth="1"/>
    <col min="14090" max="14093" width="7" style="28" customWidth="1"/>
    <col min="14094" max="14094" width="8" style="28" customWidth="1"/>
    <col min="14095" max="14095" width="7" style="28" customWidth="1"/>
    <col min="14096" max="14096" width="8" style="28" customWidth="1"/>
    <col min="14097" max="14097" width="7.5703125" style="28" customWidth="1"/>
    <col min="14098" max="14098" width="8" style="28" bestFit="1" customWidth="1"/>
    <col min="14099" max="14109" width="8.7109375" style="28" customWidth="1"/>
    <col min="14110" max="14336" width="9.140625" style="28"/>
    <col min="14337" max="14339" width="0.85546875" style="28" customWidth="1"/>
    <col min="14340" max="14340" width="1" style="28" customWidth="1"/>
    <col min="14341" max="14341" width="21.7109375" style="28" customWidth="1"/>
    <col min="14342" max="14342" width="7" style="28" customWidth="1"/>
    <col min="14343" max="14343" width="8" style="28" customWidth="1"/>
    <col min="14344" max="14345" width="7" style="28" bestFit="1" customWidth="1"/>
    <col min="14346" max="14349" width="7" style="28" customWidth="1"/>
    <col min="14350" max="14350" width="8" style="28" customWidth="1"/>
    <col min="14351" max="14351" width="7" style="28" customWidth="1"/>
    <col min="14352" max="14352" width="8" style="28" customWidth="1"/>
    <col min="14353" max="14353" width="7.5703125" style="28" customWidth="1"/>
    <col min="14354" max="14354" width="8" style="28" bestFit="1" customWidth="1"/>
    <col min="14355" max="14365" width="8.7109375" style="28" customWidth="1"/>
    <col min="14366" max="14592" width="9.140625" style="28"/>
    <col min="14593" max="14595" width="0.85546875" style="28" customWidth="1"/>
    <col min="14596" max="14596" width="1" style="28" customWidth="1"/>
    <col min="14597" max="14597" width="21.7109375" style="28" customWidth="1"/>
    <col min="14598" max="14598" width="7" style="28" customWidth="1"/>
    <col min="14599" max="14599" width="8" style="28" customWidth="1"/>
    <col min="14600" max="14601" width="7" style="28" bestFit="1" customWidth="1"/>
    <col min="14602" max="14605" width="7" style="28" customWidth="1"/>
    <col min="14606" max="14606" width="8" style="28" customWidth="1"/>
    <col min="14607" max="14607" width="7" style="28" customWidth="1"/>
    <col min="14608" max="14608" width="8" style="28" customWidth="1"/>
    <col min="14609" max="14609" width="7.5703125" style="28" customWidth="1"/>
    <col min="14610" max="14610" width="8" style="28" bestFit="1" customWidth="1"/>
    <col min="14611" max="14621" width="8.7109375" style="28" customWidth="1"/>
    <col min="14622" max="14848" width="9.140625" style="28"/>
    <col min="14849" max="14851" width="0.85546875" style="28" customWidth="1"/>
    <col min="14852" max="14852" width="1" style="28" customWidth="1"/>
    <col min="14853" max="14853" width="21.7109375" style="28" customWidth="1"/>
    <col min="14854" max="14854" width="7" style="28" customWidth="1"/>
    <col min="14855" max="14855" width="8" style="28" customWidth="1"/>
    <col min="14856" max="14857" width="7" style="28" bestFit="1" customWidth="1"/>
    <col min="14858" max="14861" width="7" style="28" customWidth="1"/>
    <col min="14862" max="14862" width="8" style="28" customWidth="1"/>
    <col min="14863" max="14863" width="7" style="28" customWidth="1"/>
    <col min="14864" max="14864" width="8" style="28" customWidth="1"/>
    <col min="14865" max="14865" width="7.5703125" style="28" customWidth="1"/>
    <col min="14866" max="14866" width="8" style="28" bestFit="1" customWidth="1"/>
    <col min="14867" max="14877" width="8.7109375" style="28" customWidth="1"/>
    <col min="14878" max="15104" width="9.140625" style="28"/>
    <col min="15105" max="15107" width="0.85546875" style="28" customWidth="1"/>
    <col min="15108" max="15108" width="1" style="28" customWidth="1"/>
    <col min="15109" max="15109" width="21.7109375" style="28" customWidth="1"/>
    <col min="15110" max="15110" width="7" style="28" customWidth="1"/>
    <col min="15111" max="15111" width="8" style="28" customWidth="1"/>
    <col min="15112" max="15113" width="7" style="28" bestFit="1" customWidth="1"/>
    <col min="15114" max="15117" width="7" style="28" customWidth="1"/>
    <col min="15118" max="15118" width="8" style="28" customWidth="1"/>
    <col min="15119" max="15119" width="7" style="28" customWidth="1"/>
    <col min="15120" max="15120" width="8" style="28" customWidth="1"/>
    <col min="15121" max="15121" width="7.5703125" style="28" customWidth="1"/>
    <col min="15122" max="15122" width="8" style="28" bestFit="1" customWidth="1"/>
    <col min="15123" max="15133" width="8.7109375" style="28" customWidth="1"/>
    <col min="15134" max="15360" width="9.140625" style="28"/>
    <col min="15361" max="15363" width="0.85546875" style="28" customWidth="1"/>
    <col min="15364" max="15364" width="1" style="28" customWidth="1"/>
    <col min="15365" max="15365" width="21.7109375" style="28" customWidth="1"/>
    <col min="15366" max="15366" width="7" style="28" customWidth="1"/>
    <col min="15367" max="15367" width="8" style="28" customWidth="1"/>
    <col min="15368" max="15369" width="7" style="28" bestFit="1" customWidth="1"/>
    <col min="15370" max="15373" width="7" style="28" customWidth="1"/>
    <col min="15374" max="15374" width="8" style="28" customWidth="1"/>
    <col min="15375" max="15375" width="7" style="28" customWidth="1"/>
    <col min="15376" max="15376" width="8" style="28" customWidth="1"/>
    <col min="15377" max="15377" width="7.5703125" style="28" customWidth="1"/>
    <col min="15378" max="15378" width="8" style="28" bestFit="1" customWidth="1"/>
    <col min="15379" max="15389" width="8.7109375" style="28" customWidth="1"/>
    <col min="15390" max="15616" width="9.140625" style="28"/>
    <col min="15617" max="15619" width="0.85546875" style="28" customWidth="1"/>
    <col min="15620" max="15620" width="1" style="28" customWidth="1"/>
    <col min="15621" max="15621" width="21.7109375" style="28" customWidth="1"/>
    <col min="15622" max="15622" width="7" style="28" customWidth="1"/>
    <col min="15623" max="15623" width="8" style="28" customWidth="1"/>
    <col min="15624" max="15625" width="7" style="28" bestFit="1" customWidth="1"/>
    <col min="15626" max="15629" width="7" style="28" customWidth="1"/>
    <col min="15630" max="15630" width="8" style="28" customWidth="1"/>
    <col min="15631" max="15631" width="7" style="28" customWidth="1"/>
    <col min="15632" max="15632" width="8" style="28" customWidth="1"/>
    <col min="15633" max="15633" width="7.5703125" style="28" customWidth="1"/>
    <col min="15634" max="15634" width="8" style="28" bestFit="1" customWidth="1"/>
    <col min="15635" max="15645" width="8.7109375" style="28" customWidth="1"/>
    <col min="15646" max="15872" width="9.140625" style="28"/>
    <col min="15873" max="15875" width="0.85546875" style="28" customWidth="1"/>
    <col min="15876" max="15876" width="1" style="28" customWidth="1"/>
    <col min="15877" max="15877" width="21.7109375" style="28" customWidth="1"/>
    <col min="15878" max="15878" width="7" style="28" customWidth="1"/>
    <col min="15879" max="15879" width="8" style="28" customWidth="1"/>
    <col min="15880" max="15881" width="7" style="28" bestFit="1" customWidth="1"/>
    <col min="15882" max="15885" width="7" style="28" customWidth="1"/>
    <col min="15886" max="15886" width="8" style="28" customWidth="1"/>
    <col min="15887" max="15887" width="7" style="28" customWidth="1"/>
    <col min="15888" max="15888" width="8" style="28" customWidth="1"/>
    <col min="15889" max="15889" width="7.5703125" style="28" customWidth="1"/>
    <col min="15890" max="15890" width="8" style="28" bestFit="1" customWidth="1"/>
    <col min="15891" max="15901" width="8.7109375" style="28" customWidth="1"/>
    <col min="15902" max="16128" width="9.140625" style="28"/>
    <col min="16129" max="16131" width="0.85546875" style="28" customWidth="1"/>
    <col min="16132" max="16132" width="1" style="28" customWidth="1"/>
    <col min="16133" max="16133" width="21.7109375" style="28" customWidth="1"/>
    <col min="16134" max="16134" width="7" style="28" customWidth="1"/>
    <col min="16135" max="16135" width="8" style="28" customWidth="1"/>
    <col min="16136" max="16137" width="7" style="28" bestFit="1" customWidth="1"/>
    <col min="16138" max="16141" width="7" style="28" customWidth="1"/>
    <col min="16142" max="16142" width="8" style="28" customWidth="1"/>
    <col min="16143" max="16143" width="7" style="28" customWidth="1"/>
    <col min="16144" max="16144" width="8" style="28" customWidth="1"/>
    <col min="16145" max="16145" width="7.5703125" style="28" customWidth="1"/>
    <col min="16146" max="16146" width="8" style="28" bestFit="1" customWidth="1"/>
    <col min="16147" max="16157" width="8.7109375" style="28" customWidth="1"/>
    <col min="16158" max="16384" width="9.140625" style="28"/>
  </cols>
  <sheetData>
    <row r="1" spans="1:19" ht="15">
      <c r="A1" s="27" t="s">
        <v>20</v>
      </c>
      <c r="B1" s="27"/>
      <c r="C1" s="27"/>
      <c r="D1" s="27"/>
      <c r="E1" s="27"/>
      <c r="F1" s="27"/>
      <c r="G1" s="27"/>
    </row>
    <row r="2" spans="1:19" ht="15">
      <c r="A2" s="27" t="s">
        <v>87</v>
      </c>
      <c r="B2" s="27"/>
      <c r="C2" s="27"/>
      <c r="D2" s="27"/>
      <c r="E2" s="27"/>
      <c r="F2" s="27"/>
      <c r="G2" s="27"/>
    </row>
    <row r="3" spans="1:19">
      <c r="A3" s="28" t="s">
        <v>3</v>
      </c>
    </row>
    <row r="5" spans="1:19" ht="15">
      <c r="A5" s="79" t="s">
        <v>128</v>
      </c>
    </row>
    <row r="6" spans="1:19" s="80" customFormat="1" ht="20.25" customHeight="1">
      <c r="A6" s="190" t="s">
        <v>4</v>
      </c>
      <c r="B6" s="191"/>
      <c r="C6" s="191"/>
      <c r="D6" s="191"/>
      <c r="E6" s="191"/>
      <c r="F6" s="64" t="s">
        <v>22</v>
      </c>
      <c r="G6" s="64" t="s">
        <v>23</v>
      </c>
      <c r="H6" s="64" t="s">
        <v>24</v>
      </c>
      <c r="I6" s="64" t="s">
        <v>25</v>
      </c>
      <c r="J6" s="64" t="s">
        <v>26</v>
      </c>
      <c r="K6" s="64" t="s">
        <v>27</v>
      </c>
      <c r="L6" s="64" t="s">
        <v>28</v>
      </c>
      <c r="M6" s="64" t="s">
        <v>29</v>
      </c>
      <c r="N6" s="64" t="s">
        <v>30</v>
      </c>
      <c r="O6" s="64" t="s">
        <v>31</v>
      </c>
      <c r="P6" s="64" t="s">
        <v>32</v>
      </c>
      <c r="Q6" s="64" t="s">
        <v>33</v>
      </c>
      <c r="R6" s="65" t="s">
        <v>5</v>
      </c>
    </row>
    <row r="8" spans="1:19" s="27" customFormat="1" ht="15">
      <c r="A8" s="27" t="s">
        <v>78</v>
      </c>
      <c r="F8" s="67">
        <v>31894</v>
      </c>
      <c r="G8" s="67">
        <v>36805</v>
      </c>
      <c r="H8" s="67">
        <v>35123</v>
      </c>
      <c r="I8" s="67">
        <v>24680</v>
      </c>
      <c r="J8" s="67">
        <v>15743</v>
      </c>
      <c r="K8" s="67">
        <v>12317</v>
      </c>
      <c r="L8" s="67">
        <v>34176</v>
      </c>
      <c r="M8" s="67">
        <v>30670</v>
      </c>
      <c r="N8" s="67">
        <v>33042</v>
      </c>
      <c r="O8" s="67">
        <v>23329</v>
      </c>
      <c r="P8" s="67">
        <v>15104</v>
      </c>
      <c r="Q8" s="67">
        <v>17225</v>
      </c>
      <c r="R8" s="67">
        <v>310108</v>
      </c>
    </row>
    <row r="9" spans="1:19" ht="3" customHeight="1"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19">
      <c r="B10" s="28" t="s">
        <v>7</v>
      </c>
      <c r="F10" s="68">
        <v>19332</v>
      </c>
      <c r="G10" s="68">
        <v>20033</v>
      </c>
      <c r="H10" s="68">
        <v>20315</v>
      </c>
      <c r="I10" s="68">
        <v>18222</v>
      </c>
      <c r="J10" s="68">
        <v>13792</v>
      </c>
      <c r="K10" s="68">
        <v>10272</v>
      </c>
      <c r="L10" s="68">
        <v>17894</v>
      </c>
      <c r="M10" s="68">
        <v>17411</v>
      </c>
      <c r="N10" s="68">
        <v>19148</v>
      </c>
      <c r="O10" s="68">
        <v>16961</v>
      </c>
      <c r="P10" s="68">
        <v>12140</v>
      </c>
      <c r="Q10" s="68">
        <v>11743</v>
      </c>
      <c r="R10" s="68">
        <v>197263</v>
      </c>
    </row>
    <row r="11" spans="1:19" ht="16.5" customHeight="1">
      <c r="B11" s="28" t="s">
        <v>0</v>
      </c>
      <c r="C11" s="28" t="s">
        <v>8</v>
      </c>
      <c r="F11" s="68">
        <v>19332</v>
      </c>
      <c r="G11" s="68">
        <v>20033</v>
      </c>
      <c r="H11" s="68">
        <v>20315</v>
      </c>
      <c r="I11" s="68">
        <v>18222</v>
      </c>
      <c r="J11" s="68">
        <v>13792</v>
      </c>
      <c r="K11" s="68">
        <v>10272</v>
      </c>
      <c r="L11" s="68">
        <v>17894</v>
      </c>
      <c r="M11" s="68">
        <v>17411</v>
      </c>
      <c r="N11" s="68">
        <v>19148</v>
      </c>
      <c r="O11" s="68">
        <v>16961</v>
      </c>
      <c r="P11" s="68">
        <v>12140</v>
      </c>
      <c r="Q11" s="68">
        <v>11743</v>
      </c>
      <c r="R11" s="68">
        <v>197263</v>
      </c>
      <c r="S11" s="69"/>
    </row>
    <row r="12" spans="1:19">
      <c r="D12" s="28" t="s">
        <v>34</v>
      </c>
      <c r="F12" s="70">
        <v>3189</v>
      </c>
      <c r="G12" s="70">
        <v>2834</v>
      </c>
      <c r="H12" s="70">
        <v>1929</v>
      </c>
      <c r="I12" s="70">
        <v>2121</v>
      </c>
      <c r="J12" s="70">
        <v>1910</v>
      </c>
      <c r="K12" s="70">
        <v>3231</v>
      </c>
      <c r="L12" s="70">
        <v>3145</v>
      </c>
      <c r="M12" s="70">
        <v>4493</v>
      </c>
      <c r="N12" s="70">
        <v>1588</v>
      </c>
      <c r="O12" s="70">
        <v>2429</v>
      </c>
      <c r="P12" s="70">
        <v>1917</v>
      </c>
      <c r="Q12" s="70">
        <v>759</v>
      </c>
      <c r="R12" s="70">
        <v>29545</v>
      </c>
      <c r="S12" s="71"/>
    </row>
    <row r="13" spans="1:19">
      <c r="D13" s="28" t="s">
        <v>35</v>
      </c>
      <c r="F13" s="70">
        <v>24</v>
      </c>
      <c r="G13" s="70">
        <v>35</v>
      </c>
      <c r="H13" s="70">
        <v>0</v>
      </c>
      <c r="I13" s="70">
        <v>1</v>
      </c>
      <c r="J13" s="70">
        <v>6</v>
      </c>
      <c r="K13" s="70">
        <v>2</v>
      </c>
      <c r="L13" s="70">
        <v>0</v>
      </c>
      <c r="M13" s="70">
        <v>29</v>
      </c>
      <c r="N13" s="70">
        <v>0</v>
      </c>
      <c r="O13" s="70">
        <v>2</v>
      </c>
      <c r="P13" s="70">
        <v>6</v>
      </c>
      <c r="Q13" s="70">
        <v>3</v>
      </c>
      <c r="R13" s="70">
        <v>108</v>
      </c>
      <c r="S13" s="72"/>
    </row>
    <row r="14" spans="1:19">
      <c r="D14" s="28" t="s">
        <v>36</v>
      </c>
      <c r="F14" s="70">
        <v>5</v>
      </c>
      <c r="G14" s="70">
        <v>4</v>
      </c>
      <c r="H14" s="70">
        <v>1</v>
      </c>
      <c r="I14" s="70">
        <v>9</v>
      </c>
      <c r="J14" s="70">
        <v>3</v>
      </c>
      <c r="K14" s="70">
        <v>6</v>
      </c>
      <c r="L14" s="70">
        <v>5</v>
      </c>
      <c r="M14" s="70">
        <v>2</v>
      </c>
      <c r="N14" s="70">
        <v>0</v>
      </c>
      <c r="O14" s="70">
        <v>9</v>
      </c>
      <c r="P14" s="70">
        <v>3</v>
      </c>
      <c r="Q14" s="70">
        <v>6</v>
      </c>
      <c r="R14" s="70">
        <v>53</v>
      </c>
      <c r="S14" s="72"/>
    </row>
    <row r="15" spans="1:19">
      <c r="D15" s="28" t="s">
        <v>89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2"/>
    </row>
    <row r="16" spans="1:19">
      <c r="D16" s="28" t="s">
        <v>68</v>
      </c>
      <c r="F16" s="70">
        <v>12581</v>
      </c>
      <c r="G16" s="70">
        <v>16348</v>
      </c>
      <c r="H16" s="70">
        <v>13719</v>
      </c>
      <c r="I16" s="70">
        <v>12771</v>
      </c>
      <c r="J16" s="70">
        <v>11146</v>
      </c>
      <c r="K16" s="70">
        <v>3857</v>
      </c>
      <c r="L16" s="70">
        <v>11632</v>
      </c>
      <c r="M16" s="70">
        <v>11665</v>
      </c>
      <c r="N16" s="70">
        <v>13415</v>
      </c>
      <c r="O16" s="70">
        <v>12118</v>
      </c>
      <c r="P16" s="70">
        <v>9477</v>
      </c>
      <c r="Q16" s="70">
        <v>7822</v>
      </c>
      <c r="R16" s="70">
        <v>136551</v>
      </c>
    </row>
    <row r="17" spans="2:18">
      <c r="D17" s="28" t="s">
        <v>69</v>
      </c>
      <c r="F17" s="70">
        <v>0</v>
      </c>
      <c r="G17" s="70">
        <v>549</v>
      </c>
      <c r="H17" s="70">
        <v>0</v>
      </c>
      <c r="I17" s="70">
        <v>64</v>
      </c>
      <c r="J17" s="70">
        <v>0</v>
      </c>
      <c r="K17" s="70">
        <v>0</v>
      </c>
      <c r="L17" s="70">
        <v>118</v>
      </c>
      <c r="M17" s="70">
        <v>390</v>
      </c>
      <c r="N17" s="70">
        <v>55</v>
      </c>
      <c r="O17" s="70">
        <v>72</v>
      </c>
      <c r="P17" s="70">
        <v>0</v>
      </c>
      <c r="Q17" s="70">
        <v>0</v>
      </c>
      <c r="R17" s="70">
        <v>1248</v>
      </c>
    </row>
    <row r="18" spans="2:18">
      <c r="D18" s="28" t="s">
        <v>77</v>
      </c>
      <c r="F18" s="70">
        <v>62</v>
      </c>
      <c r="G18" s="70">
        <v>0</v>
      </c>
      <c r="H18" s="70">
        <v>995</v>
      </c>
      <c r="I18" s="70">
        <v>316</v>
      </c>
      <c r="J18" s="70">
        <v>672</v>
      </c>
      <c r="K18" s="70">
        <v>0</v>
      </c>
      <c r="L18" s="70">
        <v>0</v>
      </c>
      <c r="M18" s="70">
        <v>0</v>
      </c>
      <c r="N18" s="70">
        <v>995</v>
      </c>
      <c r="O18" s="70">
        <v>213</v>
      </c>
      <c r="P18" s="70">
        <v>672</v>
      </c>
      <c r="Q18" s="70">
        <v>0</v>
      </c>
      <c r="R18" s="70">
        <v>3925</v>
      </c>
    </row>
    <row r="19" spans="2:18">
      <c r="D19" s="28" t="s">
        <v>67</v>
      </c>
      <c r="F19" s="70">
        <v>3032</v>
      </c>
      <c r="G19" s="70">
        <v>0</v>
      </c>
      <c r="H19" s="70">
        <v>3117</v>
      </c>
      <c r="I19" s="70">
        <v>2881</v>
      </c>
      <c r="J19" s="70">
        <v>0</v>
      </c>
      <c r="K19" s="70">
        <v>3117</v>
      </c>
      <c r="L19" s="70">
        <v>2881</v>
      </c>
      <c r="M19" s="70">
        <v>204</v>
      </c>
      <c r="N19" s="70">
        <v>3095</v>
      </c>
      <c r="O19" s="70">
        <v>1990</v>
      </c>
      <c r="P19" s="70">
        <v>0</v>
      </c>
      <c r="Q19" s="70">
        <v>3095</v>
      </c>
      <c r="R19" s="70">
        <v>23412</v>
      </c>
    </row>
    <row r="20" spans="2:18" hidden="1">
      <c r="D20" s="28" t="s">
        <v>41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</row>
    <row r="21" spans="2:18">
      <c r="D21" s="28" t="s">
        <v>70</v>
      </c>
      <c r="F21" s="70">
        <v>181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181</v>
      </c>
    </row>
    <row r="22" spans="2:18">
      <c r="D22" s="28" t="s">
        <v>90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</row>
    <row r="23" spans="2:18" hidden="1">
      <c r="D23" s="28" t="s">
        <v>37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</row>
    <row r="24" spans="2:18">
      <c r="D24" s="28" t="s">
        <v>91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</row>
    <row r="25" spans="2:18">
      <c r="D25" s="28" t="s">
        <v>38</v>
      </c>
      <c r="F25" s="70">
        <v>258</v>
      </c>
      <c r="G25" s="70">
        <v>263</v>
      </c>
      <c r="H25" s="70">
        <v>554</v>
      </c>
      <c r="I25" s="70">
        <v>59</v>
      </c>
      <c r="J25" s="70">
        <v>55</v>
      </c>
      <c r="K25" s="70">
        <v>59</v>
      </c>
      <c r="L25" s="70">
        <v>113</v>
      </c>
      <c r="M25" s="70">
        <v>628</v>
      </c>
      <c r="N25" s="70">
        <v>0</v>
      </c>
      <c r="O25" s="70">
        <v>128</v>
      </c>
      <c r="P25" s="70">
        <v>65</v>
      </c>
      <c r="Q25" s="70">
        <v>58</v>
      </c>
      <c r="R25" s="70">
        <v>2240</v>
      </c>
    </row>
    <row r="26" spans="2:18" hidden="1">
      <c r="C26" s="28" t="s">
        <v>9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</row>
    <row r="27" spans="2:18" hidden="1">
      <c r="D27" s="28" t="s">
        <v>10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</row>
    <row r="28" spans="2:18" hidden="1">
      <c r="D28" s="28" t="s">
        <v>11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</row>
    <row r="29" spans="2:18" hidden="1">
      <c r="D29" s="28" t="s">
        <v>16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</row>
    <row r="30" spans="2:18" hidden="1">
      <c r="D30" s="28" t="s">
        <v>15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</row>
    <row r="31" spans="2:18"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</row>
    <row r="32" spans="2:18">
      <c r="B32" s="28" t="s">
        <v>12</v>
      </c>
      <c r="F32" s="68">
        <v>12562</v>
      </c>
      <c r="G32" s="68">
        <v>16772</v>
      </c>
      <c r="H32" s="68">
        <v>14808</v>
      </c>
      <c r="I32" s="68">
        <v>6458</v>
      </c>
      <c r="J32" s="68">
        <v>1951</v>
      </c>
      <c r="K32" s="68">
        <v>2045</v>
      </c>
      <c r="L32" s="68">
        <v>16282</v>
      </c>
      <c r="M32" s="68">
        <v>13259</v>
      </c>
      <c r="N32" s="68">
        <v>13894</v>
      </c>
      <c r="O32" s="68">
        <v>6368</v>
      </c>
      <c r="P32" s="68">
        <v>2964</v>
      </c>
      <c r="Q32" s="68">
        <v>5482</v>
      </c>
      <c r="R32" s="68">
        <v>112845</v>
      </c>
    </row>
    <row r="33" spans="1:19">
      <c r="C33" s="28" t="s">
        <v>8</v>
      </c>
      <c r="F33" s="70">
        <v>12448</v>
      </c>
      <c r="G33" s="70">
        <v>16772</v>
      </c>
      <c r="H33" s="70">
        <v>14808</v>
      </c>
      <c r="I33" s="70">
        <v>6434</v>
      </c>
      <c r="J33" s="70">
        <v>1857</v>
      </c>
      <c r="K33" s="70">
        <v>2044</v>
      </c>
      <c r="L33" s="70">
        <v>16193</v>
      </c>
      <c r="M33" s="70">
        <v>13258</v>
      </c>
      <c r="N33" s="70">
        <v>13894</v>
      </c>
      <c r="O33" s="70">
        <v>6344</v>
      </c>
      <c r="P33" s="70">
        <v>2875</v>
      </c>
      <c r="Q33" s="70">
        <v>5482</v>
      </c>
      <c r="R33" s="70">
        <v>112409</v>
      </c>
      <c r="S33" s="28" t="s">
        <v>0</v>
      </c>
    </row>
    <row r="34" spans="1:19">
      <c r="C34" s="28" t="s">
        <v>9</v>
      </c>
      <c r="F34" s="68">
        <v>114</v>
      </c>
      <c r="G34" s="68">
        <v>0</v>
      </c>
      <c r="H34" s="68">
        <v>0</v>
      </c>
      <c r="I34" s="68">
        <v>24</v>
      </c>
      <c r="J34" s="68">
        <v>94</v>
      </c>
      <c r="K34" s="68">
        <v>1</v>
      </c>
      <c r="L34" s="68">
        <v>89</v>
      </c>
      <c r="M34" s="68">
        <v>1</v>
      </c>
      <c r="N34" s="68">
        <v>0</v>
      </c>
      <c r="O34" s="68">
        <v>24</v>
      </c>
      <c r="P34" s="68">
        <v>89</v>
      </c>
      <c r="Q34" s="68">
        <v>0</v>
      </c>
      <c r="R34" s="68">
        <v>436</v>
      </c>
    </row>
    <row r="35" spans="1:19">
      <c r="E35" s="28" t="s">
        <v>10</v>
      </c>
      <c r="F35" s="70">
        <v>69</v>
      </c>
      <c r="G35" s="70">
        <v>0</v>
      </c>
      <c r="H35" s="70">
        <v>0</v>
      </c>
      <c r="I35" s="70">
        <v>4</v>
      </c>
      <c r="J35" s="70">
        <v>35</v>
      </c>
      <c r="K35" s="70">
        <v>0</v>
      </c>
      <c r="L35" s="70">
        <v>52</v>
      </c>
      <c r="M35" s="70">
        <v>0</v>
      </c>
      <c r="N35" s="70">
        <v>0</v>
      </c>
      <c r="O35" s="70">
        <v>4</v>
      </c>
      <c r="P35" s="70">
        <v>33</v>
      </c>
      <c r="Q35" s="70">
        <v>0</v>
      </c>
      <c r="R35" s="70">
        <v>197</v>
      </c>
    </row>
    <row r="36" spans="1:19">
      <c r="E36" s="28" t="s">
        <v>11</v>
      </c>
      <c r="F36" s="70">
        <v>6</v>
      </c>
      <c r="G36" s="70">
        <v>0</v>
      </c>
      <c r="H36" s="70">
        <v>0</v>
      </c>
      <c r="I36" s="70">
        <v>8</v>
      </c>
      <c r="J36" s="70">
        <v>14</v>
      </c>
      <c r="K36" s="70">
        <v>0</v>
      </c>
      <c r="L36" s="70">
        <v>5</v>
      </c>
      <c r="M36" s="70">
        <v>0</v>
      </c>
      <c r="N36" s="70">
        <v>0</v>
      </c>
      <c r="O36" s="70">
        <v>8</v>
      </c>
      <c r="P36" s="70">
        <v>18</v>
      </c>
      <c r="Q36" s="70">
        <v>0</v>
      </c>
      <c r="R36" s="70">
        <v>59</v>
      </c>
    </row>
    <row r="37" spans="1:19">
      <c r="E37" s="28" t="s">
        <v>83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</row>
    <row r="38" spans="1:19">
      <c r="E38" s="28" t="s">
        <v>15</v>
      </c>
      <c r="F38" s="70">
        <v>36</v>
      </c>
      <c r="G38" s="70">
        <v>0</v>
      </c>
      <c r="H38" s="70">
        <v>0</v>
      </c>
      <c r="I38" s="70">
        <v>9</v>
      </c>
      <c r="J38" s="70">
        <v>19</v>
      </c>
      <c r="K38" s="70">
        <v>0</v>
      </c>
      <c r="L38" s="70">
        <v>29</v>
      </c>
      <c r="M38" s="70">
        <v>0</v>
      </c>
      <c r="N38" s="70">
        <v>0</v>
      </c>
      <c r="O38" s="70">
        <v>9</v>
      </c>
      <c r="P38" s="70">
        <v>0</v>
      </c>
      <c r="Q38" s="70">
        <v>0</v>
      </c>
      <c r="R38" s="70">
        <v>102</v>
      </c>
    </row>
    <row r="39" spans="1:19">
      <c r="E39" s="28" t="s">
        <v>16</v>
      </c>
      <c r="F39" s="70">
        <v>2</v>
      </c>
      <c r="G39" s="70">
        <v>0</v>
      </c>
      <c r="H39" s="70">
        <v>0</v>
      </c>
      <c r="I39" s="70">
        <v>0</v>
      </c>
      <c r="J39" s="70">
        <v>0</v>
      </c>
      <c r="K39" s="70">
        <v>1</v>
      </c>
      <c r="L39" s="70">
        <v>2</v>
      </c>
      <c r="M39" s="70">
        <v>1</v>
      </c>
      <c r="N39" s="70">
        <v>0</v>
      </c>
      <c r="O39" s="70">
        <v>0</v>
      </c>
      <c r="P39" s="70">
        <v>18</v>
      </c>
      <c r="Q39" s="70">
        <v>0</v>
      </c>
      <c r="R39" s="70">
        <v>24</v>
      </c>
    </row>
    <row r="40" spans="1:19">
      <c r="E40" s="28" t="s">
        <v>55</v>
      </c>
      <c r="F40" s="70">
        <v>0</v>
      </c>
      <c r="G40" s="70">
        <v>0</v>
      </c>
      <c r="H40" s="70">
        <v>0</v>
      </c>
      <c r="I40" s="70">
        <v>0</v>
      </c>
      <c r="J40" s="70">
        <v>5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5</v>
      </c>
    </row>
    <row r="41" spans="1:19">
      <c r="E41" s="28" t="s">
        <v>13</v>
      </c>
      <c r="F41" s="70">
        <v>0</v>
      </c>
      <c r="G41" s="70">
        <v>0</v>
      </c>
      <c r="H41" s="70">
        <v>0</v>
      </c>
      <c r="I41" s="70">
        <v>0</v>
      </c>
      <c r="J41" s="70">
        <v>14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13</v>
      </c>
      <c r="Q41" s="70">
        <v>0</v>
      </c>
      <c r="R41" s="70">
        <v>27</v>
      </c>
    </row>
    <row r="42" spans="1:19">
      <c r="E42" s="28" t="s">
        <v>80</v>
      </c>
      <c r="F42" s="70">
        <v>1</v>
      </c>
      <c r="G42" s="70">
        <v>0</v>
      </c>
      <c r="H42" s="70">
        <v>0</v>
      </c>
      <c r="I42" s="70">
        <v>3</v>
      </c>
      <c r="J42" s="70">
        <v>7</v>
      </c>
      <c r="K42" s="70">
        <v>0</v>
      </c>
      <c r="L42" s="70">
        <v>1</v>
      </c>
      <c r="M42" s="70">
        <v>0</v>
      </c>
      <c r="N42" s="70">
        <v>0</v>
      </c>
      <c r="O42" s="70">
        <v>3</v>
      </c>
      <c r="P42" s="70">
        <v>7</v>
      </c>
      <c r="Q42" s="70">
        <v>0</v>
      </c>
      <c r="R42" s="70">
        <v>22</v>
      </c>
    </row>
    <row r="43" spans="1:19"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</row>
    <row r="44" spans="1:19" s="27" customFormat="1" ht="15">
      <c r="A44" s="27" t="s">
        <v>17</v>
      </c>
      <c r="F44" s="67">
        <v>29053</v>
      </c>
      <c r="G44" s="67">
        <v>85242</v>
      </c>
      <c r="H44" s="67">
        <v>61247</v>
      </c>
      <c r="I44" s="67">
        <v>22191</v>
      </c>
      <c r="J44" s="67">
        <v>18580</v>
      </c>
      <c r="K44" s="67">
        <v>18827</v>
      </c>
      <c r="L44" s="67">
        <v>45000</v>
      </c>
      <c r="M44" s="67">
        <v>24904</v>
      </c>
      <c r="N44" s="67">
        <v>81498</v>
      </c>
      <c r="O44" s="67">
        <v>19675</v>
      </c>
      <c r="P44" s="67">
        <v>85381</v>
      </c>
      <c r="Q44" s="67">
        <v>52668</v>
      </c>
      <c r="R44" s="67">
        <v>544266</v>
      </c>
    </row>
    <row r="45" spans="1:19"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</row>
    <row r="46" spans="1:19">
      <c r="B46" s="28" t="s">
        <v>7</v>
      </c>
      <c r="F46" s="68">
        <v>22357</v>
      </c>
      <c r="G46" s="68">
        <v>78004</v>
      </c>
      <c r="H46" s="68">
        <v>57053</v>
      </c>
      <c r="I46" s="68">
        <v>20469</v>
      </c>
      <c r="J46" s="68">
        <v>12917</v>
      </c>
      <c r="K46" s="68">
        <v>13243</v>
      </c>
      <c r="L46" s="68">
        <v>39120</v>
      </c>
      <c r="M46" s="68">
        <v>18334</v>
      </c>
      <c r="N46" s="68">
        <v>77488</v>
      </c>
      <c r="O46" s="68">
        <v>17360</v>
      </c>
      <c r="P46" s="68">
        <v>14102</v>
      </c>
      <c r="Q46" s="68">
        <v>10492</v>
      </c>
      <c r="R46" s="68">
        <v>380939</v>
      </c>
    </row>
    <row r="47" spans="1:19">
      <c r="B47" s="28" t="s">
        <v>0</v>
      </c>
      <c r="C47" s="28" t="s">
        <v>8</v>
      </c>
      <c r="F47" s="70">
        <v>22325</v>
      </c>
      <c r="G47" s="70">
        <v>12083</v>
      </c>
      <c r="H47" s="70">
        <v>12413</v>
      </c>
      <c r="I47" s="70">
        <v>20469</v>
      </c>
      <c r="J47" s="70">
        <v>12917</v>
      </c>
      <c r="K47" s="70">
        <v>13243</v>
      </c>
      <c r="L47" s="70">
        <v>39120</v>
      </c>
      <c r="M47" s="70">
        <v>18334</v>
      </c>
      <c r="N47" s="70">
        <v>22521</v>
      </c>
      <c r="O47" s="70">
        <v>17360</v>
      </c>
      <c r="P47" s="70">
        <v>14102</v>
      </c>
      <c r="Q47" s="70">
        <v>10492</v>
      </c>
      <c r="R47" s="70">
        <v>215379</v>
      </c>
    </row>
    <row r="48" spans="1:19">
      <c r="C48" s="28" t="s">
        <v>104</v>
      </c>
      <c r="F48" s="70">
        <v>0</v>
      </c>
      <c r="G48" s="70">
        <v>65921</v>
      </c>
      <c r="H48" s="70">
        <v>44640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54967</v>
      </c>
      <c r="O48" s="70">
        <v>0</v>
      </c>
      <c r="P48" s="70">
        <v>0</v>
      </c>
      <c r="Q48" s="70">
        <v>0</v>
      </c>
      <c r="R48" s="70">
        <v>165528</v>
      </c>
    </row>
    <row r="49" spans="2:18">
      <c r="D49" s="28" t="s">
        <v>102</v>
      </c>
      <c r="F49" s="70">
        <v>0</v>
      </c>
      <c r="G49" s="70">
        <v>65921</v>
      </c>
      <c r="H49" s="70">
        <v>44640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54967</v>
      </c>
      <c r="O49" s="70">
        <v>0</v>
      </c>
      <c r="P49" s="70">
        <v>0</v>
      </c>
      <c r="Q49" s="70">
        <v>0</v>
      </c>
      <c r="R49" s="70">
        <v>165528</v>
      </c>
    </row>
    <row r="50" spans="2:18">
      <c r="D50" s="28" t="s">
        <v>124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</row>
    <row r="51" spans="2:18"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</row>
    <row r="52" spans="2:18">
      <c r="C52" s="28" t="s">
        <v>9</v>
      </c>
      <c r="F52" s="68">
        <v>32</v>
      </c>
      <c r="G52" s="68">
        <v>0</v>
      </c>
      <c r="H52" s="68">
        <v>0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8">
        <v>0</v>
      </c>
      <c r="P52" s="68">
        <v>0</v>
      </c>
      <c r="Q52" s="68">
        <v>0</v>
      </c>
      <c r="R52" s="68">
        <v>32</v>
      </c>
    </row>
    <row r="53" spans="2:18">
      <c r="E53" s="28" t="s">
        <v>10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</row>
    <row r="54" spans="2:18">
      <c r="E54" s="28" t="s">
        <v>11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</row>
    <row r="55" spans="2:18">
      <c r="E55" s="28" t="s">
        <v>16</v>
      </c>
      <c r="F55" s="70">
        <v>32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32</v>
      </c>
    </row>
    <row r="56" spans="2:18">
      <c r="E56" s="28" t="s">
        <v>39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</row>
    <row r="57" spans="2:18"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</row>
    <row r="58" spans="2:18">
      <c r="B58" s="28" t="s">
        <v>12</v>
      </c>
      <c r="F58" s="68">
        <v>6696</v>
      </c>
      <c r="G58" s="68">
        <v>7238</v>
      </c>
      <c r="H58" s="68">
        <v>4194</v>
      </c>
      <c r="I58" s="68">
        <v>1722</v>
      </c>
      <c r="J58" s="68">
        <v>5663</v>
      </c>
      <c r="K58" s="68">
        <v>5584</v>
      </c>
      <c r="L58" s="68">
        <v>5880</v>
      </c>
      <c r="M58" s="68">
        <v>6570</v>
      </c>
      <c r="N58" s="68">
        <v>4010</v>
      </c>
      <c r="O58" s="68">
        <v>2315</v>
      </c>
      <c r="P58" s="68">
        <v>71279</v>
      </c>
      <c r="Q58" s="68">
        <v>42176</v>
      </c>
      <c r="R58" s="68">
        <v>163327</v>
      </c>
    </row>
    <row r="59" spans="2:18">
      <c r="C59" s="28" t="s">
        <v>8</v>
      </c>
      <c r="F59" s="70">
        <v>4359</v>
      </c>
      <c r="G59" s="70">
        <v>7238</v>
      </c>
      <c r="H59" s="70">
        <v>4194</v>
      </c>
      <c r="I59" s="70">
        <v>1722</v>
      </c>
      <c r="J59" s="70">
        <v>5237</v>
      </c>
      <c r="K59" s="70">
        <v>5584</v>
      </c>
      <c r="L59" s="70">
        <v>3558</v>
      </c>
      <c r="M59" s="70">
        <v>6569</v>
      </c>
      <c r="N59" s="70">
        <v>4010</v>
      </c>
      <c r="O59" s="70">
        <v>2315</v>
      </c>
      <c r="P59" s="70">
        <v>17388</v>
      </c>
      <c r="Q59" s="70">
        <v>42149</v>
      </c>
      <c r="R59" s="70">
        <v>104323</v>
      </c>
    </row>
    <row r="60" spans="2:18">
      <c r="C60" s="28" t="s">
        <v>92</v>
      </c>
      <c r="F60" s="70">
        <v>0</v>
      </c>
      <c r="G60" s="70">
        <v>0</v>
      </c>
      <c r="H60" s="70">
        <v>0</v>
      </c>
      <c r="I60" s="70">
        <v>0</v>
      </c>
      <c r="J60" s="70">
        <v>0</v>
      </c>
      <c r="K60" s="70">
        <v>0</v>
      </c>
      <c r="L60" s="70">
        <v>0</v>
      </c>
      <c r="M60" s="70">
        <v>0</v>
      </c>
      <c r="N60" s="70">
        <v>0</v>
      </c>
      <c r="O60" s="70">
        <v>0</v>
      </c>
      <c r="P60" s="70">
        <v>51068</v>
      </c>
      <c r="Q60" s="70">
        <v>0</v>
      </c>
      <c r="R60" s="70">
        <v>51068</v>
      </c>
    </row>
    <row r="61" spans="2:18">
      <c r="C61" s="28" t="s">
        <v>9</v>
      </c>
      <c r="F61" s="68">
        <v>2337</v>
      </c>
      <c r="G61" s="68">
        <v>0</v>
      </c>
      <c r="H61" s="68">
        <v>0</v>
      </c>
      <c r="I61" s="68">
        <v>0</v>
      </c>
      <c r="J61" s="68">
        <v>426</v>
      </c>
      <c r="K61" s="68">
        <v>0</v>
      </c>
      <c r="L61" s="68">
        <v>2322</v>
      </c>
      <c r="M61" s="68">
        <v>1</v>
      </c>
      <c r="N61" s="68">
        <v>0</v>
      </c>
      <c r="O61" s="68">
        <v>0</v>
      </c>
      <c r="P61" s="68">
        <v>2823</v>
      </c>
      <c r="Q61" s="68">
        <v>27</v>
      </c>
      <c r="R61" s="68">
        <v>7936</v>
      </c>
    </row>
    <row r="62" spans="2:18">
      <c r="E62" s="28" t="s">
        <v>10</v>
      </c>
      <c r="F62" s="70">
        <v>1246</v>
      </c>
      <c r="G62" s="70">
        <v>0</v>
      </c>
      <c r="H62" s="70">
        <v>0</v>
      </c>
      <c r="I62" s="70">
        <v>0</v>
      </c>
      <c r="J62" s="70">
        <v>161</v>
      </c>
      <c r="K62" s="70">
        <v>0</v>
      </c>
      <c r="L62" s="70">
        <v>1248</v>
      </c>
      <c r="M62" s="70">
        <v>0</v>
      </c>
      <c r="N62" s="70">
        <v>0</v>
      </c>
      <c r="O62" s="70">
        <v>0</v>
      </c>
      <c r="P62" s="70">
        <v>1064</v>
      </c>
      <c r="Q62" s="70">
        <v>0</v>
      </c>
      <c r="R62" s="70">
        <v>3719</v>
      </c>
    </row>
    <row r="63" spans="2:18">
      <c r="E63" s="28" t="s">
        <v>11</v>
      </c>
      <c r="F63" s="70">
        <v>192</v>
      </c>
      <c r="G63" s="70">
        <v>0</v>
      </c>
      <c r="H63" s="70">
        <v>0</v>
      </c>
      <c r="I63" s="70">
        <v>0</v>
      </c>
      <c r="J63" s="70">
        <v>63</v>
      </c>
      <c r="K63" s="70">
        <v>0</v>
      </c>
      <c r="L63" s="70">
        <v>190</v>
      </c>
      <c r="M63" s="70">
        <v>0</v>
      </c>
      <c r="N63" s="70">
        <v>0</v>
      </c>
      <c r="O63" s="70">
        <v>0</v>
      </c>
      <c r="P63" s="70">
        <v>557</v>
      </c>
      <c r="Q63" s="70">
        <v>0</v>
      </c>
      <c r="R63" s="70">
        <v>1002</v>
      </c>
    </row>
    <row r="64" spans="2:18">
      <c r="E64" s="28" t="s">
        <v>13</v>
      </c>
      <c r="F64" s="70">
        <v>5</v>
      </c>
      <c r="G64" s="70">
        <v>0</v>
      </c>
      <c r="H64" s="70">
        <v>0</v>
      </c>
      <c r="I64" s="70">
        <v>0</v>
      </c>
      <c r="J64" s="70">
        <v>62</v>
      </c>
      <c r="K64" s="70">
        <v>0</v>
      </c>
      <c r="L64" s="70">
        <v>6</v>
      </c>
      <c r="M64" s="70">
        <v>0</v>
      </c>
      <c r="N64" s="70">
        <v>0</v>
      </c>
      <c r="O64" s="70">
        <v>0</v>
      </c>
      <c r="P64" s="70">
        <v>413</v>
      </c>
      <c r="Q64" s="70">
        <v>0</v>
      </c>
      <c r="R64" s="70">
        <v>486</v>
      </c>
    </row>
    <row r="65" spans="1:34">
      <c r="E65" s="28" t="s">
        <v>88</v>
      </c>
      <c r="F65" s="70">
        <v>1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1</v>
      </c>
    </row>
    <row r="66" spans="1:34">
      <c r="E66" s="28" t="s">
        <v>15</v>
      </c>
      <c r="F66" s="70">
        <v>842</v>
      </c>
      <c r="G66" s="70">
        <v>0</v>
      </c>
      <c r="H66" s="70">
        <v>0</v>
      </c>
      <c r="I66" s="70">
        <v>0</v>
      </c>
      <c r="J66" s="70">
        <v>85</v>
      </c>
      <c r="K66" s="70">
        <v>0</v>
      </c>
      <c r="L66" s="70">
        <v>834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1761</v>
      </c>
    </row>
    <row r="67" spans="1:34">
      <c r="E67" s="28" t="s">
        <v>16</v>
      </c>
      <c r="F67" s="70">
        <v>29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23</v>
      </c>
      <c r="M67" s="70">
        <v>1</v>
      </c>
      <c r="N67" s="70">
        <v>0</v>
      </c>
      <c r="O67" s="70">
        <v>0</v>
      </c>
      <c r="P67" s="70">
        <v>562</v>
      </c>
      <c r="Q67" s="70">
        <v>27</v>
      </c>
      <c r="R67" s="70">
        <v>642</v>
      </c>
    </row>
    <row r="68" spans="1:34">
      <c r="E68" s="28" t="s">
        <v>55</v>
      </c>
      <c r="F68" s="70">
        <v>0</v>
      </c>
      <c r="G68" s="70">
        <v>0</v>
      </c>
      <c r="H68" s="70">
        <v>0</v>
      </c>
      <c r="I68" s="70">
        <v>0</v>
      </c>
      <c r="J68" s="70">
        <v>21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21</v>
      </c>
    </row>
    <row r="69" spans="1:34">
      <c r="E69" s="28" t="s">
        <v>80</v>
      </c>
      <c r="F69" s="70">
        <v>21</v>
      </c>
      <c r="G69" s="70">
        <v>0</v>
      </c>
      <c r="H69" s="70">
        <v>0</v>
      </c>
      <c r="I69" s="70">
        <v>0</v>
      </c>
      <c r="J69" s="70">
        <v>34</v>
      </c>
      <c r="K69" s="70">
        <v>0</v>
      </c>
      <c r="L69" s="70">
        <v>21</v>
      </c>
      <c r="M69" s="70">
        <v>0</v>
      </c>
      <c r="N69" s="70">
        <v>0</v>
      </c>
      <c r="O69" s="70">
        <v>0</v>
      </c>
      <c r="P69" s="70">
        <v>227</v>
      </c>
      <c r="Q69" s="70">
        <v>0</v>
      </c>
      <c r="R69" s="70">
        <v>303</v>
      </c>
    </row>
    <row r="70" spans="1:34">
      <c r="E70" s="28" t="s">
        <v>82</v>
      </c>
      <c r="F70" s="70">
        <v>1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  <c r="N70" s="70">
        <v>0</v>
      </c>
      <c r="O70" s="70">
        <v>0</v>
      </c>
      <c r="P70" s="70">
        <v>0</v>
      </c>
      <c r="Q70" s="70">
        <v>0</v>
      </c>
      <c r="R70" s="70">
        <v>1</v>
      </c>
    </row>
    <row r="71" spans="1:34"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</row>
    <row r="72" spans="1:34" s="27" customFormat="1" ht="15">
      <c r="E72" s="74" t="s">
        <v>18</v>
      </c>
      <c r="F72" s="75">
        <v>60947</v>
      </c>
      <c r="G72" s="75">
        <v>122047</v>
      </c>
      <c r="H72" s="75">
        <v>96370</v>
      </c>
      <c r="I72" s="75">
        <v>46871</v>
      </c>
      <c r="J72" s="75">
        <v>34323</v>
      </c>
      <c r="K72" s="75">
        <v>31144</v>
      </c>
      <c r="L72" s="75">
        <v>79176</v>
      </c>
      <c r="M72" s="75">
        <v>55574</v>
      </c>
      <c r="N72" s="75">
        <v>114540</v>
      </c>
      <c r="O72" s="75">
        <v>43004</v>
      </c>
      <c r="P72" s="75">
        <v>100485</v>
      </c>
      <c r="Q72" s="75">
        <v>69893</v>
      </c>
      <c r="R72" s="75">
        <v>854374</v>
      </c>
      <c r="S72" s="74" t="s">
        <v>0</v>
      </c>
      <c r="T72" s="74" t="s">
        <v>0</v>
      </c>
      <c r="U72" s="74" t="s">
        <v>0</v>
      </c>
      <c r="V72" s="74" t="s">
        <v>0</v>
      </c>
      <c r="W72" s="74" t="s">
        <v>0</v>
      </c>
      <c r="X72" s="74" t="s">
        <v>0</v>
      </c>
      <c r="Y72" s="74" t="s">
        <v>0</v>
      </c>
      <c r="Z72" s="74" t="s">
        <v>0</v>
      </c>
      <c r="AA72" s="74" t="s">
        <v>0</v>
      </c>
      <c r="AB72" s="74" t="s">
        <v>0</v>
      </c>
      <c r="AC72" s="74" t="s">
        <v>0</v>
      </c>
      <c r="AD72" s="74" t="s">
        <v>0</v>
      </c>
      <c r="AE72" s="74" t="s">
        <v>0</v>
      </c>
      <c r="AF72" s="74" t="s">
        <v>0</v>
      </c>
      <c r="AG72" s="74" t="s">
        <v>0</v>
      </c>
      <c r="AH72" s="74" t="s">
        <v>0</v>
      </c>
    </row>
    <row r="73" spans="1:34" s="27" customFormat="1" ht="15">
      <c r="E73" s="74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</row>
    <row r="74" spans="1:34" ht="15" thickBot="1">
      <c r="B74" s="76"/>
      <c r="C74" s="76"/>
      <c r="D74" s="76"/>
      <c r="E74" s="76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</row>
    <row r="75" spans="1:34" ht="15" thickTop="1">
      <c r="A75" s="77" t="s">
        <v>71</v>
      </c>
      <c r="B75" s="77"/>
      <c r="C75" s="77"/>
      <c r="D75" s="77"/>
      <c r="E75" s="77"/>
      <c r="F75" s="78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</row>
    <row r="76" spans="1:34">
      <c r="A76" s="77" t="s">
        <v>72</v>
      </c>
      <c r="B76" s="77"/>
      <c r="C76" s="77"/>
      <c r="D76" s="77"/>
      <c r="E76" s="77"/>
      <c r="F76" s="78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</row>
    <row r="77" spans="1:34"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</row>
    <row r="78" spans="1:34"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</row>
    <row r="79" spans="1:34">
      <c r="A79" s="28" t="s">
        <v>0</v>
      </c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</row>
    <row r="80" spans="1:34"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</row>
    <row r="81" spans="6:18"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</row>
    <row r="82" spans="6:18"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</row>
    <row r="83" spans="6:18"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</row>
    <row r="84" spans="6:18"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</row>
    <row r="85" spans="6:18"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</row>
    <row r="86" spans="6:18"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</row>
    <row r="87" spans="6:18"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</row>
    <row r="88" spans="6:18"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</row>
    <row r="89" spans="6:18"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</row>
    <row r="90" spans="6:18"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</row>
    <row r="91" spans="6:18"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</row>
    <row r="92" spans="6:18"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</row>
    <row r="93" spans="6:18"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</row>
    <row r="94" spans="6:18"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</row>
    <row r="95" spans="6:18"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</row>
    <row r="96" spans="6:18"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</row>
    <row r="97" spans="6:18"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</row>
    <row r="98" spans="6:18"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</row>
    <row r="99" spans="6:18"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</row>
    <row r="100" spans="6:18"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</row>
    <row r="101" spans="6:18"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</row>
    <row r="102" spans="6:18"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</row>
    <row r="103" spans="6:18"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</row>
    <row r="104" spans="6:18"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</row>
    <row r="105" spans="6:18"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</row>
    <row r="106" spans="6:18"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</row>
    <row r="107" spans="6:18"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</row>
    <row r="108" spans="6:18"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</row>
    <row r="109" spans="6:18"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</row>
    <row r="110" spans="6:18"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</row>
    <row r="111" spans="6:18"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</row>
    <row r="112" spans="6:18"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</row>
    <row r="113" spans="6:18"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</row>
    <row r="114" spans="6:18"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</row>
    <row r="115" spans="6:18"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</row>
    <row r="116" spans="6:18"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</row>
    <row r="117" spans="6:18"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</row>
    <row r="118" spans="6:18"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</row>
    <row r="119" spans="6:18"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</row>
    <row r="120" spans="6:18"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</row>
    <row r="121" spans="6:18"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</row>
    <row r="122" spans="6:18"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</row>
    <row r="123" spans="6:18"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</row>
    <row r="124" spans="6:18"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</row>
    <row r="125" spans="6:18"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</row>
    <row r="126" spans="6:18"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</row>
    <row r="127" spans="6:18"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</row>
    <row r="128" spans="6:18"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</row>
    <row r="129" spans="6:18"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</row>
    <row r="130" spans="6:18"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</row>
    <row r="131" spans="6:18"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</row>
    <row r="132" spans="6:18"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</row>
    <row r="133" spans="6:18"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</row>
    <row r="134" spans="6:18"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</row>
    <row r="135" spans="6:18"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</row>
    <row r="136" spans="6:18"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</row>
    <row r="137" spans="6:18"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</row>
    <row r="138" spans="6:18"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</row>
    <row r="139" spans="6:18"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</row>
    <row r="140" spans="6:18"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</row>
    <row r="141" spans="6:18"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</row>
    <row r="142" spans="6:18"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</row>
    <row r="143" spans="6:18"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</row>
    <row r="144" spans="6:18"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</row>
    <row r="145" spans="6:18"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</row>
    <row r="146" spans="6:18"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</row>
    <row r="147" spans="6:18"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</row>
    <row r="148" spans="6:18"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</row>
    <row r="149" spans="6:18"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</row>
    <row r="150" spans="6:18"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</row>
    <row r="151" spans="6:18"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</row>
    <row r="152" spans="6:18"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</row>
    <row r="153" spans="6:18"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</row>
    <row r="154" spans="6:18"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</row>
    <row r="155" spans="6:18"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</row>
    <row r="156" spans="6:18"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</row>
    <row r="157" spans="6:18"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</row>
    <row r="158" spans="6:18"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</row>
    <row r="159" spans="6:18"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</row>
    <row r="160" spans="6:18"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</row>
    <row r="161" spans="6:18"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</row>
    <row r="162" spans="6:18"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</row>
    <row r="163" spans="6:18"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</row>
    <row r="164" spans="6:18"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</row>
    <row r="165" spans="6:18"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</row>
    <row r="166" spans="6:18"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</row>
    <row r="167" spans="6:18"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</row>
    <row r="168" spans="6:18"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6:18"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</row>
    <row r="170" spans="6:18"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</row>
    <row r="171" spans="6:18"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</row>
    <row r="172" spans="6:18"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6:18"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</row>
    <row r="174" spans="6:18"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</row>
    <row r="175" spans="6:18"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</row>
    <row r="176" spans="6:18"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6:18"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</row>
    <row r="178" spans="6:18"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spans="6:18"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</row>
    <row r="180" spans="6:18"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6:18"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</row>
    <row r="182" spans="6:18"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</row>
    <row r="183" spans="6:18"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</row>
    <row r="184" spans="6:18"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6:18"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</row>
    <row r="186" spans="6:18"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</row>
    <row r="187" spans="6:18"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</row>
    <row r="188" spans="6:18"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6:18"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</row>
    <row r="190" spans="6:18"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</row>
    <row r="191" spans="6:18"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</row>
    <row r="192" spans="6:18"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6:18"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</row>
    <row r="194" spans="6:18"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</row>
    <row r="195" spans="6:18"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</row>
    <row r="196" spans="6:18"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6:18"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</row>
    <row r="198" spans="6:18"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</row>
    <row r="199" spans="6:18"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</row>
    <row r="200" spans="6:18"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6:18"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</row>
    <row r="202" spans="6:18"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</row>
    <row r="203" spans="6:18"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</row>
    <row r="204" spans="6:18"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6:18"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</row>
    <row r="206" spans="6:18"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</row>
    <row r="207" spans="6:18"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</row>
    <row r="208" spans="6:18"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6:18"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</row>
    <row r="210" spans="6:18"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</row>
    <row r="211" spans="6:18"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</row>
    <row r="212" spans="6:18"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6:18"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</row>
    <row r="214" spans="6:18"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</row>
    <row r="215" spans="6:18"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</row>
    <row r="216" spans="6:18"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6:18"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</row>
    <row r="218" spans="6:18"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</row>
    <row r="219" spans="6:18"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</row>
    <row r="220" spans="6:18"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6:18"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</row>
    <row r="222" spans="6:18"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</row>
    <row r="223" spans="6:18"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</row>
    <row r="224" spans="6:18"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6:18"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</row>
    <row r="226" spans="6:18"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</row>
    <row r="227" spans="6:18"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</row>
    <row r="228" spans="6:18"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6:18"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</row>
    <row r="230" spans="6:18"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</row>
    <row r="231" spans="6:18"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</row>
    <row r="232" spans="6:18"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6:18"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</row>
    <row r="234" spans="6:18"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</row>
    <row r="235" spans="6:18"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</row>
    <row r="236" spans="6:18"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6:18"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6:18"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</row>
    <row r="239" spans="6:18"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6:18"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6:18"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6:18"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6:18"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6:18"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6:18"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6:18"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6:18"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6:18"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6:18"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6:18"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6:18"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6:18"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6:18"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6:18"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6:18"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6:18"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6:18"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</row>
    <row r="258" spans="6:18"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</row>
    <row r="259" spans="6:18"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</row>
    <row r="260" spans="6:18"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6:18"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</row>
    <row r="262" spans="6:18"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</row>
    <row r="263" spans="6:18"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</row>
    <row r="264" spans="6:18"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6:18"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</row>
    <row r="266" spans="6:18"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6:18"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6:18"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6:18"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6:18"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6:18"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6:18"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6:18"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6:18"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6:18"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6:18"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6:18"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6:18"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6:18"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6:18"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6:18"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6:18"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6:18"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6:18"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6:18"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6:18"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87" spans="6:18"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</row>
    <row r="288" spans="6:18"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6:18"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</row>
    <row r="290" spans="6:18"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</row>
    <row r="291" spans="6:18"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</row>
    <row r="292" spans="6:18"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6:18"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</row>
    <row r="294" spans="6:18"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</row>
    <row r="295" spans="6:18"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</row>
    <row r="296" spans="6:18"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6:18"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</row>
    <row r="298" spans="6:18"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</row>
    <row r="299" spans="6:18"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</row>
    <row r="300" spans="6:18"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6:18"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</row>
    <row r="302" spans="6:18"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</row>
    <row r="303" spans="6:18"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</row>
    <row r="304" spans="6:18"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6:18"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</row>
    <row r="306" spans="6:18"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</row>
    <row r="307" spans="6:18"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</row>
    <row r="308" spans="6:18"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6:18"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</row>
    <row r="310" spans="6:18"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</row>
    <row r="311" spans="6:18"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</row>
    <row r="312" spans="6:18"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6:18"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</row>
    <row r="314" spans="6:18"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</row>
    <row r="315" spans="6:18"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</row>
    <row r="316" spans="6:18"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6:18"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</row>
    <row r="318" spans="6:18"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</row>
    <row r="319" spans="6:18"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</row>
    <row r="320" spans="6:18"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6:18"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</row>
    <row r="322" spans="6:18"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</row>
    <row r="323" spans="6:18"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</row>
    <row r="324" spans="6:18"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6:18"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</row>
    <row r="326" spans="6:18"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</row>
    <row r="327" spans="6:18"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</row>
    <row r="328" spans="6:18"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6:18"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</row>
    <row r="330" spans="6:18"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</row>
    <row r="331" spans="6:18"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</row>
    <row r="332" spans="6:18"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6:18"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</row>
    <row r="334" spans="6:18"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</row>
    <row r="335" spans="6:18"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</row>
    <row r="336" spans="6:18"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6:18"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</row>
    <row r="338" spans="6:18"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</row>
    <row r="339" spans="6:18"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</row>
    <row r="340" spans="6:18"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6:18"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</row>
    <row r="342" spans="6:18"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</row>
    <row r="343" spans="6:18"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</row>
    <row r="344" spans="6:18"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6:18"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</row>
    <row r="346" spans="6:18"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</row>
    <row r="347" spans="6:18"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</row>
    <row r="348" spans="6:18"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6:18"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</row>
    <row r="350" spans="6:18"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</row>
    <row r="351" spans="6:18"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</row>
    <row r="352" spans="6:18"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6:18"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</row>
    <row r="354" spans="6:18"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</row>
    <row r="355" spans="6:18"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</row>
    <row r="356" spans="6:18"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6:18"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</row>
    <row r="358" spans="6:18"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</row>
    <row r="359" spans="6:18"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</row>
    <row r="360" spans="6:18"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6:18"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</row>
    <row r="362" spans="6:18"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</row>
    <row r="363" spans="6:18"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</row>
    <row r="364" spans="6:18"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6:18"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</row>
    <row r="366" spans="6:18"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</row>
    <row r="367" spans="6:18"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</row>
    <row r="368" spans="6:18"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6:18"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</row>
    <row r="370" spans="6:18"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</row>
    <row r="371" spans="6:18"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</row>
    <row r="372" spans="6:18"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6:18"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</row>
    <row r="374" spans="6:18"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</row>
    <row r="375" spans="6:18"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</row>
    <row r="376" spans="6:18"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6:18"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</row>
    <row r="378" spans="6:18"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</row>
    <row r="379" spans="6:18"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</row>
    <row r="380" spans="6:18"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6:18"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</row>
    <row r="382" spans="6:18"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</row>
    <row r="383" spans="6:18"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</row>
    <row r="384" spans="6:18"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6:18"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</row>
    <row r="386" spans="6:18"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</row>
    <row r="387" spans="6:18"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</row>
  </sheetData>
  <mergeCells count="1">
    <mergeCell ref="A6:E6"/>
  </mergeCells>
  <printOptions horizontalCentered="1"/>
  <pageMargins left="0" right="0" top="0.98425196850393704" bottom="0" header="0.51181102362204722" footer="0.51181102362204722"/>
  <pageSetup paperSize="9" scale="68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AH386"/>
  <sheetViews>
    <sheetView topLeftCell="C1" zoomScaleNormal="100" zoomScaleSheetLayoutView="85" workbookViewId="0">
      <pane xSplit="3" ySplit="6" topLeftCell="M7" activePane="bottomRight" state="frozen"/>
      <selection activeCell="C1" sqref="C1"/>
      <selection pane="topRight" activeCell="F1" sqref="F1"/>
      <selection pane="bottomLeft" activeCell="C7" sqref="C7"/>
      <selection pane="bottomRight" activeCell="F7" sqref="F7"/>
    </sheetView>
  </sheetViews>
  <sheetFormatPr defaultRowHeight="14.25"/>
  <cols>
    <col min="1" max="3" width="0.85546875" style="28" customWidth="1"/>
    <col min="4" max="4" width="1" style="28" customWidth="1"/>
    <col min="5" max="5" width="29.140625" style="28" customWidth="1"/>
    <col min="6" max="18" width="10.140625" style="28" customWidth="1"/>
    <col min="19" max="29" width="8.7109375" style="28" customWidth="1"/>
    <col min="30" max="256" width="9.140625" style="28"/>
    <col min="257" max="259" width="0.85546875" style="28" customWidth="1"/>
    <col min="260" max="260" width="1" style="28" customWidth="1"/>
    <col min="261" max="261" width="21.7109375" style="28" customWidth="1"/>
    <col min="262" max="262" width="7" style="28" customWidth="1"/>
    <col min="263" max="263" width="8" style="28" customWidth="1"/>
    <col min="264" max="265" width="7" style="28" bestFit="1" customWidth="1"/>
    <col min="266" max="269" width="7" style="28" customWidth="1"/>
    <col min="270" max="270" width="8" style="28" customWidth="1"/>
    <col min="271" max="271" width="7" style="28" customWidth="1"/>
    <col min="272" max="272" width="8" style="28" customWidth="1"/>
    <col min="273" max="273" width="7.5703125" style="28" customWidth="1"/>
    <col min="274" max="274" width="8" style="28" bestFit="1" customWidth="1"/>
    <col min="275" max="285" width="8.7109375" style="28" customWidth="1"/>
    <col min="286" max="512" width="9.140625" style="28"/>
    <col min="513" max="515" width="0.85546875" style="28" customWidth="1"/>
    <col min="516" max="516" width="1" style="28" customWidth="1"/>
    <col min="517" max="517" width="21.7109375" style="28" customWidth="1"/>
    <col min="518" max="518" width="7" style="28" customWidth="1"/>
    <col min="519" max="519" width="8" style="28" customWidth="1"/>
    <col min="520" max="521" width="7" style="28" bestFit="1" customWidth="1"/>
    <col min="522" max="525" width="7" style="28" customWidth="1"/>
    <col min="526" max="526" width="8" style="28" customWidth="1"/>
    <col min="527" max="527" width="7" style="28" customWidth="1"/>
    <col min="528" max="528" width="8" style="28" customWidth="1"/>
    <col min="529" max="529" width="7.5703125" style="28" customWidth="1"/>
    <col min="530" max="530" width="8" style="28" bestFit="1" customWidth="1"/>
    <col min="531" max="541" width="8.7109375" style="28" customWidth="1"/>
    <col min="542" max="768" width="9.140625" style="28"/>
    <col min="769" max="771" width="0.85546875" style="28" customWidth="1"/>
    <col min="772" max="772" width="1" style="28" customWidth="1"/>
    <col min="773" max="773" width="21.7109375" style="28" customWidth="1"/>
    <col min="774" max="774" width="7" style="28" customWidth="1"/>
    <col min="775" max="775" width="8" style="28" customWidth="1"/>
    <col min="776" max="777" width="7" style="28" bestFit="1" customWidth="1"/>
    <col min="778" max="781" width="7" style="28" customWidth="1"/>
    <col min="782" max="782" width="8" style="28" customWidth="1"/>
    <col min="783" max="783" width="7" style="28" customWidth="1"/>
    <col min="784" max="784" width="8" style="28" customWidth="1"/>
    <col min="785" max="785" width="7.5703125" style="28" customWidth="1"/>
    <col min="786" max="786" width="8" style="28" bestFit="1" customWidth="1"/>
    <col min="787" max="797" width="8.7109375" style="28" customWidth="1"/>
    <col min="798" max="1024" width="9.140625" style="28"/>
    <col min="1025" max="1027" width="0.85546875" style="28" customWidth="1"/>
    <col min="1028" max="1028" width="1" style="28" customWidth="1"/>
    <col min="1029" max="1029" width="21.7109375" style="28" customWidth="1"/>
    <col min="1030" max="1030" width="7" style="28" customWidth="1"/>
    <col min="1031" max="1031" width="8" style="28" customWidth="1"/>
    <col min="1032" max="1033" width="7" style="28" bestFit="1" customWidth="1"/>
    <col min="1034" max="1037" width="7" style="28" customWidth="1"/>
    <col min="1038" max="1038" width="8" style="28" customWidth="1"/>
    <col min="1039" max="1039" width="7" style="28" customWidth="1"/>
    <col min="1040" max="1040" width="8" style="28" customWidth="1"/>
    <col min="1041" max="1041" width="7.5703125" style="28" customWidth="1"/>
    <col min="1042" max="1042" width="8" style="28" bestFit="1" customWidth="1"/>
    <col min="1043" max="1053" width="8.7109375" style="28" customWidth="1"/>
    <col min="1054" max="1280" width="9.140625" style="28"/>
    <col min="1281" max="1283" width="0.85546875" style="28" customWidth="1"/>
    <col min="1284" max="1284" width="1" style="28" customWidth="1"/>
    <col min="1285" max="1285" width="21.7109375" style="28" customWidth="1"/>
    <col min="1286" max="1286" width="7" style="28" customWidth="1"/>
    <col min="1287" max="1287" width="8" style="28" customWidth="1"/>
    <col min="1288" max="1289" width="7" style="28" bestFit="1" customWidth="1"/>
    <col min="1290" max="1293" width="7" style="28" customWidth="1"/>
    <col min="1294" max="1294" width="8" style="28" customWidth="1"/>
    <col min="1295" max="1295" width="7" style="28" customWidth="1"/>
    <col min="1296" max="1296" width="8" style="28" customWidth="1"/>
    <col min="1297" max="1297" width="7.5703125" style="28" customWidth="1"/>
    <col min="1298" max="1298" width="8" style="28" bestFit="1" customWidth="1"/>
    <col min="1299" max="1309" width="8.7109375" style="28" customWidth="1"/>
    <col min="1310" max="1536" width="9.140625" style="28"/>
    <col min="1537" max="1539" width="0.85546875" style="28" customWidth="1"/>
    <col min="1540" max="1540" width="1" style="28" customWidth="1"/>
    <col min="1541" max="1541" width="21.7109375" style="28" customWidth="1"/>
    <col min="1542" max="1542" width="7" style="28" customWidth="1"/>
    <col min="1543" max="1543" width="8" style="28" customWidth="1"/>
    <col min="1544" max="1545" width="7" style="28" bestFit="1" customWidth="1"/>
    <col min="1546" max="1549" width="7" style="28" customWidth="1"/>
    <col min="1550" max="1550" width="8" style="28" customWidth="1"/>
    <col min="1551" max="1551" width="7" style="28" customWidth="1"/>
    <col min="1552" max="1552" width="8" style="28" customWidth="1"/>
    <col min="1553" max="1553" width="7.5703125" style="28" customWidth="1"/>
    <col min="1554" max="1554" width="8" style="28" bestFit="1" customWidth="1"/>
    <col min="1555" max="1565" width="8.7109375" style="28" customWidth="1"/>
    <col min="1566" max="1792" width="9.140625" style="28"/>
    <col min="1793" max="1795" width="0.85546875" style="28" customWidth="1"/>
    <col min="1796" max="1796" width="1" style="28" customWidth="1"/>
    <col min="1797" max="1797" width="21.7109375" style="28" customWidth="1"/>
    <col min="1798" max="1798" width="7" style="28" customWidth="1"/>
    <col min="1799" max="1799" width="8" style="28" customWidth="1"/>
    <col min="1800" max="1801" width="7" style="28" bestFit="1" customWidth="1"/>
    <col min="1802" max="1805" width="7" style="28" customWidth="1"/>
    <col min="1806" max="1806" width="8" style="28" customWidth="1"/>
    <col min="1807" max="1807" width="7" style="28" customWidth="1"/>
    <col min="1808" max="1808" width="8" style="28" customWidth="1"/>
    <col min="1809" max="1809" width="7.5703125" style="28" customWidth="1"/>
    <col min="1810" max="1810" width="8" style="28" bestFit="1" customWidth="1"/>
    <col min="1811" max="1821" width="8.7109375" style="28" customWidth="1"/>
    <col min="1822" max="2048" width="9.140625" style="28"/>
    <col min="2049" max="2051" width="0.85546875" style="28" customWidth="1"/>
    <col min="2052" max="2052" width="1" style="28" customWidth="1"/>
    <col min="2053" max="2053" width="21.7109375" style="28" customWidth="1"/>
    <col min="2054" max="2054" width="7" style="28" customWidth="1"/>
    <col min="2055" max="2055" width="8" style="28" customWidth="1"/>
    <col min="2056" max="2057" width="7" style="28" bestFit="1" customWidth="1"/>
    <col min="2058" max="2061" width="7" style="28" customWidth="1"/>
    <col min="2062" max="2062" width="8" style="28" customWidth="1"/>
    <col min="2063" max="2063" width="7" style="28" customWidth="1"/>
    <col min="2064" max="2064" width="8" style="28" customWidth="1"/>
    <col min="2065" max="2065" width="7.5703125" style="28" customWidth="1"/>
    <col min="2066" max="2066" width="8" style="28" bestFit="1" customWidth="1"/>
    <col min="2067" max="2077" width="8.7109375" style="28" customWidth="1"/>
    <col min="2078" max="2304" width="9.140625" style="28"/>
    <col min="2305" max="2307" width="0.85546875" style="28" customWidth="1"/>
    <col min="2308" max="2308" width="1" style="28" customWidth="1"/>
    <col min="2309" max="2309" width="21.7109375" style="28" customWidth="1"/>
    <col min="2310" max="2310" width="7" style="28" customWidth="1"/>
    <col min="2311" max="2311" width="8" style="28" customWidth="1"/>
    <col min="2312" max="2313" width="7" style="28" bestFit="1" customWidth="1"/>
    <col min="2314" max="2317" width="7" style="28" customWidth="1"/>
    <col min="2318" max="2318" width="8" style="28" customWidth="1"/>
    <col min="2319" max="2319" width="7" style="28" customWidth="1"/>
    <col min="2320" max="2320" width="8" style="28" customWidth="1"/>
    <col min="2321" max="2321" width="7.5703125" style="28" customWidth="1"/>
    <col min="2322" max="2322" width="8" style="28" bestFit="1" customWidth="1"/>
    <col min="2323" max="2333" width="8.7109375" style="28" customWidth="1"/>
    <col min="2334" max="2560" width="9.140625" style="28"/>
    <col min="2561" max="2563" width="0.85546875" style="28" customWidth="1"/>
    <col min="2564" max="2564" width="1" style="28" customWidth="1"/>
    <col min="2565" max="2565" width="21.7109375" style="28" customWidth="1"/>
    <col min="2566" max="2566" width="7" style="28" customWidth="1"/>
    <col min="2567" max="2567" width="8" style="28" customWidth="1"/>
    <col min="2568" max="2569" width="7" style="28" bestFit="1" customWidth="1"/>
    <col min="2570" max="2573" width="7" style="28" customWidth="1"/>
    <col min="2574" max="2574" width="8" style="28" customWidth="1"/>
    <col min="2575" max="2575" width="7" style="28" customWidth="1"/>
    <col min="2576" max="2576" width="8" style="28" customWidth="1"/>
    <col min="2577" max="2577" width="7.5703125" style="28" customWidth="1"/>
    <col min="2578" max="2578" width="8" style="28" bestFit="1" customWidth="1"/>
    <col min="2579" max="2589" width="8.7109375" style="28" customWidth="1"/>
    <col min="2590" max="2816" width="9.140625" style="28"/>
    <col min="2817" max="2819" width="0.85546875" style="28" customWidth="1"/>
    <col min="2820" max="2820" width="1" style="28" customWidth="1"/>
    <col min="2821" max="2821" width="21.7109375" style="28" customWidth="1"/>
    <col min="2822" max="2822" width="7" style="28" customWidth="1"/>
    <col min="2823" max="2823" width="8" style="28" customWidth="1"/>
    <col min="2824" max="2825" width="7" style="28" bestFit="1" customWidth="1"/>
    <col min="2826" max="2829" width="7" style="28" customWidth="1"/>
    <col min="2830" max="2830" width="8" style="28" customWidth="1"/>
    <col min="2831" max="2831" width="7" style="28" customWidth="1"/>
    <col min="2832" max="2832" width="8" style="28" customWidth="1"/>
    <col min="2833" max="2833" width="7.5703125" style="28" customWidth="1"/>
    <col min="2834" max="2834" width="8" style="28" bestFit="1" customWidth="1"/>
    <col min="2835" max="2845" width="8.7109375" style="28" customWidth="1"/>
    <col min="2846" max="3072" width="9.140625" style="28"/>
    <col min="3073" max="3075" width="0.85546875" style="28" customWidth="1"/>
    <col min="3076" max="3076" width="1" style="28" customWidth="1"/>
    <col min="3077" max="3077" width="21.7109375" style="28" customWidth="1"/>
    <col min="3078" max="3078" width="7" style="28" customWidth="1"/>
    <col min="3079" max="3079" width="8" style="28" customWidth="1"/>
    <col min="3080" max="3081" width="7" style="28" bestFit="1" customWidth="1"/>
    <col min="3082" max="3085" width="7" style="28" customWidth="1"/>
    <col min="3086" max="3086" width="8" style="28" customWidth="1"/>
    <col min="3087" max="3087" width="7" style="28" customWidth="1"/>
    <col min="3088" max="3088" width="8" style="28" customWidth="1"/>
    <col min="3089" max="3089" width="7.5703125" style="28" customWidth="1"/>
    <col min="3090" max="3090" width="8" style="28" bestFit="1" customWidth="1"/>
    <col min="3091" max="3101" width="8.7109375" style="28" customWidth="1"/>
    <col min="3102" max="3328" width="9.140625" style="28"/>
    <col min="3329" max="3331" width="0.85546875" style="28" customWidth="1"/>
    <col min="3332" max="3332" width="1" style="28" customWidth="1"/>
    <col min="3333" max="3333" width="21.7109375" style="28" customWidth="1"/>
    <col min="3334" max="3334" width="7" style="28" customWidth="1"/>
    <col min="3335" max="3335" width="8" style="28" customWidth="1"/>
    <col min="3336" max="3337" width="7" style="28" bestFit="1" customWidth="1"/>
    <col min="3338" max="3341" width="7" style="28" customWidth="1"/>
    <col min="3342" max="3342" width="8" style="28" customWidth="1"/>
    <col min="3343" max="3343" width="7" style="28" customWidth="1"/>
    <col min="3344" max="3344" width="8" style="28" customWidth="1"/>
    <col min="3345" max="3345" width="7.5703125" style="28" customWidth="1"/>
    <col min="3346" max="3346" width="8" style="28" bestFit="1" customWidth="1"/>
    <col min="3347" max="3357" width="8.7109375" style="28" customWidth="1"/>
    <col min="3358" max="3584" width="9.140625" style="28"/>
    <col min="3585" max="3587" width="0.85546875" style="28" customWidth="1"/>
    <col min="3588" max="3588" width="1" style="28" customWidth="1"/>
    <col min="3589" max="3589" width="21.7109375" style="28" customWidth="1"/>
    <col min="3590" max="3590" width="7" style="28" customWidth="1"/>
    <col min="3591" max="3591" width="8" style="28" customWidth="1"/>
    <col min="3592" max="3593" width="7" style="28" bestFit="1" customWidth="1"/>
    <col min="3594" max="3597" width="7" style="28" customWidth="1"/>
    <col min="3598" max="3598" width="8" style="28" customWidth="1"/>
    <col min="3599" max="3599" width="7" style="28" customWidth="1"/>
    <col min="3600" max="3600" width="8" style="28" customWidth="1"/>
    <col min="3601" max="3601" width="7.5703125" style="28" customWidth="1"/>
    <col min="3602" max="3602" width="8" style="28" bestFit="1" customWidth="1"/>
    <col min="3603" max="3613" width="8.7109375" style="28" customWidth="1"/>
    <col min="3614" max="3840" width="9.140625" style="28"/>
    <col min="3841" max="3843" width="0.85546875" style="28" customWidth="1"/>
    <col min="3844" max="3844" width="1" style="28" customWidth="1"/>
    <col min="3845" max="3845" width="21.7109375" style="28" customWidth="1"/>
    <col min="3846" max="3846" width="7" style="28" customWidth="1"/>
    <col min="3847" max="3847" width="8" style="28" customWidth="1"/>
    <col min="3848" max="3849" width="7" style="28" bestFit="1" customWidth="1"/>
    <col min="3850" max="3853" width="7" style="28" customWidth="1"/>
    <col min="3854" max="3854" width="8" style="28" customWidth="1"/>
    <col min="3855" max="3855" width="7" style="28" customWidth="1"/>
    <col min="3856" max="3856" width="8" style="28" customWidth="1"/>
    <col min="3857" max="3857" width="7.5703125" style="28" customWidth="1"/>
    <col min="3858" max="3858" width="8" style="28" bestFit="1" customWidth="1"/>
    <col min="3859" max="3869" width="8.7109375" style="28" customWidth="1"/>
    <col min="3870" max="4096" width="9.140625" style="28"/>
    <col min="4097" max="4099" width="0.85546875" style="28" customWidth="1"/>
    <col min="4100" max="4100" width="1" style="28" customWidth="1"/>
    <col min="4101" max="4101" width="21.7109375" style="28" customWidth="1"/>
    <col min="4102" max="4102" width="7" style="28" customWidth="1"/>
    <col min="4103" max="4103" width="8" style="28" customWidth="1"/>
    <col min="4104" max="4105" width="7" style="28" bestFit="1" customWidth="1"/>
    <col min="4106" max="4109" width="7" style="28" customWidth="1"/>
    <col min="4110" max="4110" width="8" style="28" customWidth="1"/>
    <col min="4111" max="4111" width="7" style="28" customWidth="1"/>
    <col min="4112" max="4112" width="8" style="28" customWidth="1"/>
    <col min="4113" max="4113" width="7.5703125" style="28" customWidth="1"/>
    <col min="4114" max="4114" width="8" style="28" bestFit="1" customWidth="1"/>
    <col min="4115" max="4125" width="8.7109375" style="28" customWidth="1"/>
    <col min="4126" max="4352" width="9.140625" style="28"/>
    <col min="4353" max="4355" width="0.85546875" style="28" customWidth="1"/>
    <col min="4356" max="4356" width="1" style="28" customWidth="1"/>
    <col min="4357" max="4357" width="21.7109375" style="28" customWidth="1"/>
    <col min="4358" max="4358" width="7" style="28" customWidth="1"/>
    <col min="4359" max="4359" width="8" style="28" customWidth="1"/>
    <col min="4360" max="4361" width="7" style="28" bestFit="1" customWidth="1"/>
    <col min="4362" max="4365" width="7" style="28" customWidth="1"/>
    <col min="4366" max="4366" width="8" style="28" customWidth="1"/>
    <col min="4367" max="4367" width="7" style="28" customWidth="1"/>
    <col min="4368" max="4368" width="8" style="28" customWidth="1"/>
    <col min="4369" max="4369" width="7.5703125" style="28" customWidth="1"/>
    <col min="4370" max="4370" width="8" style="28" bestFit="1" customWidth="1"/>
    <col min="4371" max="4381" width="8.7109375" style="28" customWidth="1"/>
    <col min="4382" max="4608" width="9.140625" style="28"/>
    <col min="4609" max="4611" width="0.85546875" style="28" customWidth="1"/>
    <col min="4612" max="4612" width="1" style="28" customWidth="1"/>
    <col min="4613" max="4613" width="21.7109375" style="28" customWidth="1"/>
    <col min="4614" max="4614" width="7" style="28" customWidth="1"/>
    <col min="4615" max="4615" width="8" style="28" customWidth="1"/>
    <col min="4616" max="4617" width="7" style="28" bestFit="1" customWidth="1"/>
    <col min="4618" max="4621" width="7" style="28" customWidth="1"/>
    <col min="4622" max="4622" width="8" style="28" customWidth="1"/>
    <col min="4623" max="4623" width="7" style="28" customWidth="1"/>
    <col min="4624" max="4624" width="8" style="28" customWidth="1"/>
    <col min="4625" max="4625" width="7.5703125" style="28" customWidth="1"/>
    <col min="4626" max="4626" width="8" style="28" bestFit="1" customWidth="1"/>
    <col min="4627" max="4637" width="8.7109375" style="28" customWidth="1"/>
    <col min="4638" max="4864" width="9.140625" style="28"/>
    <col min="4865" max="4867" width="0.85546875" style="28" customWidth="1"/>
    <col min="4868" max="4868" width="1" style="28" customWidth="1"/>
    <col min="4869" max="4869" width="21.7109375" style="28" customWidth="1"/>
    <col min="4870" max="4870" width="7" style="28" customWidth="1"/>
    <col min="4871" max="4871" width="8" style="28" customWidth="1"/>
    <col min="4872" max="4873" width="7" style="28" bestFit="1" customWidth="1"/>
    <col min="4874" max="4877" width="7" style="28" customWidth="1"/>
    <col min="4878" max="4878" width="8" style="28" customWidth="1"/>
    <col min="4879" max="4879" width="7" style="28" customWidth="1"/>
    <col min="4880" max="4880" width="8" style="28" customWidth="1"/>
    <col min="4881" max="4881" width="7.5703125" style="28" customWidth="1"/>
    <col min="4882" max="4882" width="8" style="28" bestFit="1" customWidth="1"/>
    <col min="4883" max="4893" width="8.7109375" style="28" customWidth="1"/>
    <col min="4894" max="5120" width="9.140625" style="28"/>
    <col min="5121" max="5123" width="0.85546875" style="28" customWidth="1"/>
    <col min="5124" max="5124" width="1" style="28" customWidth="1"/>
    <col min="5125" max="5125" width="21.7109375" style="28" customWidth="1"/>
    <col min="5126" max="5126" width="7" style="28" customWidth="1"/>
    <col min="5127" max="5127" width="8" style="28" customWidth="1"/>
    <col min="5128" max="5129" width="7" style="28" bestFit="1" customWidth="1"/>
    <col min="5130" max="5133" width="7" style="28" customWidth="1"/>
    <col min="5134" max="5134" width="8" style="28" customWidth="1"/>
    <col min="5135" max="5135" width="7" style="28" customWidth="1"/>
    <col min="5136" max="5136" width="8" style="28" customWidth="1"/>
    <col min="5137" max="5137" width="7.5703125" style="28" customWidth="1"/>
    <col min="5138" max="5138" width="8" style="28" bestFit="1" customWidth="1"/>
    <col min="5139" max="5149" width="8.7109375" style="28" customWidth="1"/>
    <col min="5150" max="5376" width="9.140625" style="28"/>
    <col min="5377" max="5379" width="0.85546875" style="28" customWidth="1"/>
    <col min="5380" max="5380" width="1" style="28" customWidth="1"/>
    <col min="5381" max="5381" width="21.7109375" style="28" customWidth="1"/>
    <col min="5382" max="5382" width="7" style="28" customWidth="1"/>
    <col min="5383" max="5383" width="8" style="28" customWidth="1"/>
    <col min="5384" max="5385" width="7" style="28" bestFit="1" customWidth="1"/>
    <col min="5386" max="5389" width="7" style="28" customWidth="1"/>
    <col min="5390" max="5390" width="8" style="28" customWidth="1"/>
    <col min="5391" max="5391" width="7" style="28" customWidth="1"/>
    <col min="5392" max="5392" width="8" style="28" customWidth="1"/>
    <col min="5393" max="5393" width="7.5703125" style="28" customWidth="1"/>
    <col min="5394" max="5394" width="8" style="28" bestFit="1" customWidth="1"/>
    <col min="5395" max="5405" width="8.7109375" style="28" customWidth="1"/>
    <col min="5406" max="5632" width="9.140625" style="28"/>
    <col min="5633" max="5635" width="0.85546875" style="28" customWidth="1"/>
    <col min="5636" max="5636" width="1" style="28" customWidth="1"/>
    <col min="5637" max="5637" width="21.7109375" style="28" customWidth="1"/>
    <col min="5638" max="5638" width="7" style="28" customWidth="1"/>
    <col min="5639" max="5639" width="8" style="28" customWidth="1"/>
    <col min="5640" max="5641" width="7" style="28" bestFit="1" customWidth="1"/>
    <col min="5642" max="5645" width="7" style="28" customWidth="1"/>
    <col min="5646" max="5646" width="8" style="28" customWidth="1"/>
    <col min="5647" max="5647" width="7" style="28" customWidth="1"/>
    <col min="5648" max="5648" width="8" style="28" customWidth="1"/>
    <col min="5649" max="5649" width="7.5703125" style="28" customWidth="1"/>
    <col min="5650" max="5650" width="8" style="28" bestFit="1" customWidth="1"/>
    <col min="5651" max="5661" width="8.7109375" style="28" customWidth="1"/>
    <col min="5662" max="5888" width="9.140625" style="28"/>
    <col min="5889" max="5891" width="0.85546875" style="28" customWidth="1"/>
    <col min="5892" max="5892" width="1" style="28" customWidth="1"/>
    <col min="5893" max="5893" width="21.7109375" style="28" customWidth="1"/>
    <col min="5894" max="5894" width="7" style="28" customWidth="1"/>
    <col min="5895" max="5895" width="8" style="28" customWidth="1"/>
    <col min="5896" max="5897" width="7" style="28" bestFit="1" customWidth="1"/>
    <col min="5898" max="5901" width="7" style="28" customWidth="1"/>
    <col min="5902" max="5902" width="8" style="28" customWidth="1"/>
    <col min="5903" max="5903" width="7" style="28" customWidth="1"/>
    <col min="5904" max="5904" width="8" style="28" customWidth="1"/>
    <col min="5905" max="5905" width="7.5703125" style="28" customWidth="1"/>
    <col min="5906" max="5906" width="8" style="28" bestFit="1" customWidth="1"/>
    <col min="5907" max="5917" width="8.7109375" style="28" customWidth="1"/>
    <col min="5918" max="6144" width="9.140625" style="28"/>
    <col min="6145" max="6147" width="0.85546875" style="28" customWidth="1"/>
    <col min="6148" max="6148" width="1" style="28" customWidth="1"/>
    <col min="6149" max="6149" width="21.7109375" style="28" customWidth="1"/>
    <col min="6150" max="6150" width="7" style="28" customWidth="1"/>
    <col min="6151" max="6151" width="8" style="28" customWidth="1"/>
    <col min="6152" max="6153" width="7" style="28" bestFit="1" customWidth="1"/>
    <col min="6154" max="6157" width="7" style="28" customWidth="1"/>
    <col min="6158" max="6158" width="8" style="28" customWidth="1"/>
    <col min="6159" max="6159" width="7" style="28" customWidth="1"/>
    <col min="6160" max="6160" width="8" style="28" customWidth="1"/>
    <col min="6161" max="6161" width="7.5703125" style="28" customWidth="1"/>
    <col min="6162" max="6162" width="8" style="28" bestFit="1" customWidth="1"/>
    <col min="6163" max="6173" width="8.7109375" style="28" customWidth="1"/>
    <col min="6174" max="6400" width="9.140625" style="28"/>
    <col min="6401" max="6403" width="0.85546875" style="28" customWidth="1"/>
    <col min="6404" max="6404" width="1" style="28" customWidth="1"/>
    <col min="6405" max="6405" width="21.7109375" style="28" customWidth="1"/>
    <col min="6406" max="6406" width="7" style="28" customWidth="1"/>
    <col min="6407" max="6407" width="8" style="28" customWidth="1"/>
    <col min="6408" max="6409" width="7" style="28" bestFit="1" customWidth="1"/>
    <col min="6410" max="6413" width="7" style="28" customWidth="1"/>
    <col min="6414" max="6414" width="8" style="28" customWidth="1"/>
    <col min="6415" max="6415" width="7" style="28" customWidth="1"/>
    <col min="6416" max="6416" width="8" style="28" customWidth="1"/>
    <col min="6417" max="6417" width="7.5703125" style="28" customWidth="1"/>
    <col min="6418" max="6418" width="8" style="28" bestFit="1" customWidth="1"/>
    <col min="6419" max="6429" width="8.7109375" style="28" customWidth="1"/>
    <col min="6430" max="6656" width="9.140625" style="28"/>
    <col min="6657" max="6659" width="0.85546875" style="28" customWidth="1"/>
    <col min="6660" max="6660" width="1" style="28" customWidth="1"/>
    <col min="6661" max="6661" width="21.7109375" style="28" customWidth="1"/>
    <col min="6662" max="6662" width="7" style="28" customWidth="1"/>
    <col min="6663" max="6663" width="8" style="28" customWidth="1"/>
    <col min="6664" max="6665" width="7" style="28" bestFit="1" customWidth="1"/>
    <col min="6666" max="6669" width="7" style="28" customWidth="1"/>
    <col min="6670" max="6670" width="8" style="28" customWidth="1"/>
    <col min="6671" max="6671" width="7" style="28" customWidth="1"/>
    <col min="6672" max="6672" width="8" style="28" customWidth="1"/>
    <col min="6673" max="6673" width="7.5703125" style="28" customWidth="1"/>
    <col min="6674" max="6674" width="8" style="28" bestFit="1" customWidth="1"/>
    <col min="6675" max="6685" width="8.7109375" style="28" customWidth="1"/>
    <col min="6686" max="6912" width="9.140625" style="28"/>
    <col min="6913" max="6915" width="0.85546875" style="28" customWidth="1"/>
    <col min="6916" max="6916" width="1" style="28" customWidth="1"/>
    <col min="6917" max="6917" width="21.7109375" style="28" customWidth="1"/>
    <col min="6918" max="6918" width="7" style="28" customWidth="1"/>
    <col min="6919" max="6919" width="8" style="28" customWidth="1"/>
    <col min="6920" max="6921" width="7" style="28" bestFit="1" customWidth="1"/>
    <col min="6922" max="6925" width="7" style="28" customWidth="1"/>
    <col min="6926" max="6926" width="8" style="28" customWidth="1"/>
    <col min="6927" max="6927" width="7" style="28" customWidth="1"/>
    <col min="6928" max="6928" width="8" style="28" customWidth="1"/>
    <col min="6929" max="6929" width="7.5703125" style="28" customWidth="1"/>
    <col min="6930" max="6930" width="8" style="28" bestFit="1" customWidth="1"/>
    <col min="6931" max="6941" width="8.7109375" style="28" customWidth="1"/>
    <col min="6942" max="7168" width="9.140625" style="28"/>
    <col min="7169" max="7171" width="0.85546875" style="28" customWidth="1"/>
    <col min="7172" max="7172" width="1" style="28" customWidth="1"/>
    <col min="7173" max="7173" width="21.7109375" style="28" customWidth="1"/>
    <col min="7174" max="7174" width="7" style="28" customWidth="1"/>
    <col min="7175" max="7175" width="8" style="28" customWidth="1"/>
    <col min="7176" max="7177" width="7" style="28" bestFit="1" customWidth="1"/>
    <col min="7178" max="7181" width="7" style="28" customWidth="1"/>
    <col min="7182" max="7182" width="8" style="28" customWidth="1"/>
    <col min="7183" max="7183" width="7" style="28" customWidth="1"/>
    <col min="7184" max="7184" width="8" style="28" customWidth="1"/>
    <col min="7185" max="7185" width="7.5703125" style="28" customWidth="1"/>
    <col min="7186" max="7186" width="8" style="28" bestFit="1" customWidth="1"/>
    <col min="7187" max="7197" width="8.7109375" style="28" customWidth="1"/>
    <col min="7198" max="7424" width="9.140625" style="28"/>
    <col min="7425" max="7427" width="0.85546875" style="28" customWidth="1"/>
    <col min="7428" max="7428" width="1" style="28" customWidth="1"/>
    <col min="7429" max="7429" width="21.7109375" style="28" customWidth="1"/>
    <col min="7430" max="7430" width="7" style="28" customWidth="1"/>
    <col min="7431" max="7431" width="8" style="28" customWidth="1"/>
    <col min="7432" max="7433" width="7" style="28" bestFit="1" customWidth="1"/>
    <col min="7434" max="7437" width="7" style="28" customWidth="1"/>
    <col min="7438" max="7438" width="8" style="28" customWidth="1"/>
    <col min="7439" max="7439" width="7" style="28" customWidth="1"/>
    <col min="7440" max="7440" width="8" style="28" customWidth="1"/>
    <col min="7441" max="7441" width="7.5703125" style="28" customWidth="1"/>
    <col min="7442" max="7442" width="8" style="28" bestFit="1" customWidth="1"/>
    <col min="7443" max="7453" width="8.7109375" style="28" customWidth="1"/>
    <col min="7454" max="7680" width="9.140625" style="28"/>
    <col min="7681" max="7683" width="0.85546875" style="28" customWidth="1"/>
    <col min="7684" max="7684" width="1" style="28" customWidth="1"/>
    <col min="7685" max="7685" width="21.7109375" style="28" customWidth="1"/>
    <col min="7686" max="7686" width="7" style="28" customWidth="1"/>
    <col min="7687" max="7687" width="8" style="28" customWidth="1"/>
    <col min="7688" max="7689" width="7" style="28" bestFit="1" customWidth="1"/>
    <col min="7690" max="7693" width="7" style="28" customWidth="1"/>
    <col min="7694" max="7694" width="8" style="28" customWidth="1"/>
    <col min="7695" max="7695" width="7" style="28" customWidth="1"/>
    <col min="7696" max="7696" width="8" style="28" customWidth="1"/>
    <col min="7697" max="7697" width="7.5703125" style="28" customWidth="1"/>
    <col min="7698" max="7698" width="8" style="28" bestFit="1" customWidth="1"/>
    <col min="7699" max="7709" width="8.7109375" style="28" customWidth="1"/>
    <col min="7710" max="7936" width="9.140625" style="28"/>
    <col min="7937" max="7939" width="0.85546875" style="28" customWidth="1"/>
    <col min="7940" max="7940" width="1" style="28" customWidth="1"/>
    <col min="7941" max="7941" width="21.7109375" style="28" customWidth="1"/>
    <col min="7942" max="7942" width="7" style="28" customWidth="1"/>
    <col min="7943" max="7943" width="8" style="28" customWidth="1"/>
    <col min="7944" max="7945" width="7" style="28" bestFit="1" customWidth="1"/>
    <col min="7946" max="7949" width="7" style="28" customWidth="1"/>
    <col min="7950" max="7950" width="8" style="28" customWidth="1"/>
    <col min="7951" max="7951" width="7" style="28" customWidth="1"/>
    <col min="7952" max="7952" width="8" style="28" customWidth="1"/>
    <col min="7953" max="7953" width="7.5703125" style="28" customWidth="1"/>
    <col min="7954" max="7954" width="8" style="28" bestFit="1" customWidth="1"/>
    <col min="7955" max="7965" width="8.7109375" style="28" customWidth="1"/>
    <col min="7966" max="8192" width="9.140625" style="28"/>
    <col min="8193" max="8195" width="0.85546875" style="28" customWidth="1"/>
    <col min="8196" max="8196" width="1" style="28" customWidth="1"/>
    <col min="8197" max="8197" width="21.7109375" style="28" customWidth="1"/>
    <col min="8198" max="8198" width="7" style="28" customWidth="1"/>
    <col min="8199" max="8199" width="8" style="28" customWidth="1"/>
    <col min="8200" max="8201" width="7" style="28" bestFit="1" customWidth="1"/>
    <col min="8202" max="8205" width="7" style="28" customWidth="1"/>
    <col min="8206" max="8206" width="8" style="28" customWidth="1"/>
    <col min="8207" max="8207" width="7" style="28" customWidth="1"/>
    <col min="8208" max="8208" width="8" style="28" customWidth="1"/>
    <col min="8209" max="8209" width="7.5703125" style="28" customWidth="1"/>
    <col min="8210" max="8210" width="8" style="28" bestFit="1" customWidth="1"/>
    <col min="8211" max="8221" width="8.7109375" style="28" customWidth="1"/>
    <col min="8222" max="8448" width="9.140625" style="28"/>
    <col min="8449" max="8451" width="0.85546875" style="28" customWidth="1"/>
    <col min="8452" max="8452" width="1" style="28" customWidth="1"/>
    <col min="8453" max="8453" width="21.7109375" style="28" customWidth="1"/>
    <col min="8454" max="8454" width="7" style="28" customWidth="1"/>
    <col min="8455" max="8455" width="8" style="28" customWidth="1"/>
    <col min="8456" max="8457" width="7" style="28" bestFit="1" customWidth="1"/>
    <col min="8458" max="8461" width="7" style="28" customWidth="1"/>
    <col min="8462" max="8462" width="8" style="28" customWidth="1"/>
    <col min="8463" max="8463" width="7" style="28" customWidth="1"/>
    <col min="8464" max="8464" width="8" style="28" customWidth="1"/>
    <col min="8465" max="8465" width="7.5703125" style="28" customWidth="1"/>
    <col min="8466" max="8466" width="8" style="28" bestFit="1" customWidth="1"/>
    <col min="8467" max="8477" width="8.7109375" style="28" customWidth="1"/>
    <col min="8478" max="8704" width="9.140625" style="28"/>
    <col min="8705" max="8707" width="0.85546875" style="28" customWidth="1"/>
    <col min="8708" max="8708" width="1" style="28" customWidth="1"/>
    <col min="8709" max="8709" width="21.7109375" style="28" customWidth="1"/>
    <col min="8710" max="8710" width="7" style="28" customWidth="1"/>
    <col min="8711" max="8711" width="8" style="28" customWidth="1"/>
    <col min="8712" max="8713" width="7" style="28" bestFit="1" customWidth="1"/>
    <col min="8714" max="8717" width="7" style="28" customWidth="1"/>
    <col min="8718" max="8718" width="8" style="28" customWidth="1"/>
    <col min="8719" max="8719" width="7" style="28" customWidth="1"/>
    <col min="8720" max="8720" width="8" style="28" customWidth="1"/>
    <col min="8721" max="8721" width="7.5703125" style="28" customWidth="1"/>
    <col min="8722" max="8722" width="8" style="28" bestFit="1" customWidth="1"/>
    <col min="8723" max="8733" width="8.7109375" style="28" customWidth="1"/>
    <col min="8734" max="8960" width="9.140625" style="28"/>
    <col min="8961" max="8963" width="0.85546875" style="28" customWidth="1"/>
    <col min="8964" max="8964" width="1" style="28" customWidth="1"/>
    <col min="8965" max="8965" width="21.7109375" style="28" customWidth="1"/>
    <col min="8966" max="8966" width="7" style="28" customWidth="1"/>
    <col min="8967" max="8967" width="8" style="28" customWidth="1"/>
    <col min="8968" max="8969" width="7" style="28" bestFit="1" customWidth="1"/>
    <col min="8970" max="8973" width="7" style="28" customWidth="1"/>
    <col min="8974" max="8974" width="8" style="28" customWidth="1"/>
    <col min="8975" max="8975" width="7" style="28" customWidth="1"/>
    <col min="8976" max="8976" width="8" style="28" customWidth="1"/>
    <col min="8977" max="8977" width="7.5703125" style="28" customWidth="1"/>
    <col min="8978" max="8978" width="8" style="28" bestFit="1" customWidth="1"/>
    <col min="8979" max="8989" width="8.7109375" style="28" customWidth="1"/>
    <col min="8990" max="9216" width="9.140625" style="28"/>
    <col min="9217" max="9219" width="0.85546875" style="28" customWidth="1"/>
    <col min="9220" max="9220" width="1" style="28" customWidth="1"/>
    <col min="9221" max="9221" width="21.7109375" style="28" customWidth="1"/>
    <col min="9222" max="9222" width="7" style="28" customWidth="1"/>
    <col min="9223" max="9223" width="8" style="28" customWidth="1"/>
    <col min="9224" max="9225" width="7" style="28" bestFit="1" customWidth="1"/>
    <col min="9226" max="9229" width="7" style="28" customWidth="1"/>
    <col min="9230" max="9230" width="8" style="28" customWidth="1"/>
    <col min="9231" max="9231" width="7" style="28" customWidth="1"/>
    <col min="9232" max="9232" width="8" style="28" customWidth="1"/>
    <col min="9233" max="9233" width="7.5703125" style="28" customWidth="1"/>
    <col min="9234" max="9234" width="8" style="28" bestFit="1" customWidth="1"/>
    <col min="9235" max="9245" width="8.7109375" style="28" customWidth="1"/>
    <col min="9246" max="9472" width="9.140625" style="28"/>
    <col min="9473" max="9475" width="0.85546875" style="28" customWidth="1"/>
    <col min="9476" max="9476" width="1" style="28" customWidth="1"/>
    <col min="9477" max="9477" width="21.7109375" style="28" customWidth="1"/>
    <col min="9478" max="9478" width="7" style="28" customWidth="1"/>
    <col min="9479" max="9479" width="8" style="28" customWidth="1"/>
    <col min="9480" max="9481" width="7" style="28" bestFit="1" customWidth="1"/>
    <col min="9482" max="9485" width="7" style="28" customWidth="1"/>
    <col min="9486" max="9486" width="8" style="28" customWidth="1"/>
    <col min="9487" max="9487" width="7" style="28" customWidth="1"/>
    <col min="9488" max="9488" width="8" style="28" customWidth="1"/>
    <col min="9489" max="9489" width="7.5703125" style="28" customWidth="1"/>
    <col min="9490" max="9490" width="8" style="28" bestFit="1" customWidth="1"/>
    <col min="9491" max="9501" width="8.7109375" style="28" customWidth="1"/>
    <col min="9502" max="9728" width="9.140625" style="28"/>
    <col min="9729" max="9731" width="0.85546875" style="28" customWidth="1"/>
    <col min="9732" max="9732" width="1" style="28" customWidth="1"/>
    <col min="9733" max="9733" width="21.7109375" style="28" customWidth="1"/>
    <col min="9734" max="9734" width="7" style="28" customWidth="1"/>
    <col min="9735" max="9735" width="8" style="28" customWidth="1"/>
    <col min="9736" max="9737" width="7" style="28" bestFit="1" customWidth="1"/>
    <col min="9738" max="9741" width="7" style="28" customWidth="1"/>
    <col min="9742" max="9742" width="8" style="28" customWidth="1"/>
    <col min="9743" max="9743" width="7" style="28" customWidth="1"/>
    <col min="9744" max="9744" width="8" style="28" customWidth="1"/>
    <col min="9745" max="9745" width="7.5703125" style="28" customWidth="1"/>
    <col min="9746" max="9746" width="8" style="28" bestFit="1" customWidth="1"/>
    <col min="9747" max="9757" width="8.7109375" style="28" customWidth="1"/>
    <col min="9758" max="9984" width="9.140625" style="28"/>
    <col min="9985" max="9987" width="0.85546875" style="28" customWidth="1"/>
    <col min="9988" max="9988" width="1" style="28" customWidth="1"/>
    <col min="9989" max="9989" width="21.7109375" style="28" customWidth="1"/>
    <col min="9990" max="9990" width="7" style="28" customWidth="1"/>
    <col min="9991" max="9991" width="8" style="28" customWidth="1"/>
    <col min="9992" max="9993" width="7" style="28" bestFit="1" customWidth="1"/>
    <col min="9994" max="9997" width="7" style="28" customWidth="1"/>
    <col min="9998" max="9998" width="8" style="28" customWidth="1"/>
    <col min="9999" max="9999" width="7" style="28" customWidth="1"/>
    <col min="10000" max="10000" width="8" style="28" customWidth="1"/>
    <col min="10001" max="10001" width="7.5703125" style="28" customWidth="1"/>
    <col min="10002" max="10002" width="8" style="28" bestFit="1" customWidth="1"/>
    <col min="10003" max="10013" width="8.7109375" style="28" customWidth="1"/>
    <col min="10014" max="10240" width="9.140625" style="28"/>
    <col min="10241" max="10243" width="0.85546875" style="28" customWidth="1"/>
    <col min="10244" max="10244" width="1" style="28" customWidth="1"/>
    <col min="10245" max="10245" width="21.7109375" style="28" customWidth="1"/>
    <col min="10246" max="10246" width="7" style="28" customWidth="1"/>
    <col min="10247" max="10247" width="8" style="28" customWidth="1"/>
    <col min="10248" max="10249" width="7" style="28" bestFit="1" customWidth="1"/>
    <col min="10250" max="10253" width="7" style="28" customWidth="1"/>
    <col min="10254" max="10254" width="8" style="28" customWidth="1"/>
    <col min="10255" max="10255" width="7" style="28" customWidth="1"/>
    <col min="10256" max="10256" width="8" style="28" customWidth="1"/>
    <col min="10257" max="10257" width="7.5703125" style="28" customWidth="1"/>
    <col min="10258" max="10258" width="8" style="28" bestFit="1" customWidth="1"/>
    <col min="10259" max="10269" width="8.7109375" style="28" customWidth="1"/>
    <col min="10270" max="10496" width="9.140625" style="28"/>
    <col min="10497" max="10499" width="0.85546875" style="28" customWidth="1"/>
    <col min="10500" max="10500" width="1" style="28" customWidth="1"/>
    <col min="10501" max="10501" width="21.7109375" style="28" customWidth="1"/>
    <col min="10502" max="10502" width="7" style="28" customWidth="1"/>
    <col min="10503" max="10503" width="8" style="28" customWidth="1"/>
    <col min="10504" max="10505" width="7" style="28" bestFit="1" customWidth="1"/>
    <col min="10506" max="10509" width="7" style="28" customWidth="1"/>
    <col min="10510" max="10510" width="8" style="28" customWidth="1"/>
    <col min="10511" max="10511" width="7" style="28" customWidth="1"/>
    <col min="10512" max="10512" width="8" style="28" customWidth="1"/>
    <col min="10513" max="10513" width="7.5703125" style="28" customWidth="1"/>
    <col min="10514" max="10514" width="8" style="28" bestFit="1" customWidth="1"/>
    <col min="10515" max="10525" width="8.7109375" style="28" customWidth="1"/>
    <col min="10526" max="10752" width="9.140625" style="28"/>
    <col min="10753" max="10755" width="0.85546875" style="28" customWidth="1"/>
    <col min="10756" max="10756" width="1" style="28" customWidth="1"/>
    <col min="10757" max="10757" width="21.7109375" style="28" customWidth="1"/>
    <col min="10758" max="10758" width="7" style="28" customWidth="1"/>
    <col min="10759" max="10759" width="8" style="28" customWidth="1"/>
    <col min="10760" max="10761" width="7" style="28" bestFit="1" customWidth="1"/>
    <col min="10762" max="10765" width="7" style="28" customWidth="1"/>
    <col min="10766" max="10766" width="8" style="28" customWidth="1"/>
    <col min="10767" max="10767" width="7" style="28" customWidth="1"/>
    <col min="10768" max="10768" width="8" style="28" customWidth="1"/>
    <col min="10769" max="10769" width="7.5703125" style="28" customWidth="1"/>
    <col min="10770" max="10770" width="8" style="28" bestFit="1" customWidth="1"/>
    <col min="10771" max="10781" width="8.7109375" style="28" customWidth="1"/>
    <col min="10782" max="11008" width="9.140625" style="28"/>
    <col min="11009" max="11011" width="0.85546875" style="28" customWidth="1"/>
    <col min="11012" max="11012" width="1" style="28" customWidth="1"/>
    <col min="11013" max="11013" width="21.7109375" style="28" customWidth="1"/>
    <col min="11014" max="11014" width="7" style="28" customWidth="1"/>
    <col min="11015" max="11015" width="8" style="28" customWidth="1"/>
    <col min="11016" max="11017" width="7" style="28" bestFit="1" customWidth="1"/>
    <col min="11018" max="11021" width="7" style="28" customWidth="1"/>
    <col min="11022" max="11022" width="8" style="28" customWidth="1"/>
    <col min="11023" max="11023" width="7" style="28" customWidth="1"/>
    <col min="11024" max="11024" width="8" style="28" customWidth="1"/>
    <col min="11025" max="11025" width="7.5703125" style="28" customWidth="1"/>
    <col min="11026" max="11026" width="8" style="28" bestFit="1" customWidth="1"/>
    <col min="11027" max="11037" width="8.7109375" style="28" customWidth="1"/>
    <col min="11038" max="11264" width="9.140625" style="28"/>
    <col min="11265" max="11267" width="0.85546875" style="28" customWidth="1"/>
    <col min="11268" max="11268" width="1" style="28" customWidth="1"/>
    <col min="11269" max="11269" width="21.7109375" style="28" customWidth="1"/>
    <col min="11270" max="11270" width="7" style="28" customWidth="1"/>
    <col min="11271" max="11271" width="8" style="28" customWidth="1"/>
    <col min="11272" max="11273" width="7" style="28" bestFit="1" customWidth="1"/>
    <col min="11274" max="11277" width="7" style="28" customWidth="1"/>
    <col min="11278" max="11278" width="8" style="28" customWidth="1"/>
    <col min="11279" max="11279" width="7" style="28" customWidth="1"/>
    <col min="11280" max="11280" width="8" style="28" customWidth="1"/>
    <col min="11281" max="11281" width="7.5703125" style="28" customWidth="1"/>
    <col min="11282" max="11282" width="8" style="28" bestFit="1" customWidth="1"/>
    <col min="11283" max="11293" width="8.7109375" style="28" customWidth="1"/>
    <col min="11294" max="11520" width="9.140625" style="28"/>
    <col min="11521" max="11523" width="0.85546875" style="28" customWidth="1"/>
    <col min="11524" max="11524" width="1" style="28" customWidth="1"/>
    <col min="11525" max="11525" width="21.7109375" style="28" customWidth="1"/>
    <col min="11526" max="11526" width="7" style="28" customWidth="1"/>
    <col min="11527" max="11527" width="8" style="28" customWidth="1"/>
    <col min="11528" max="11529" width="7" style="28" bestFit="1" customWidth="1"/>
    <col min="11530" max="11533" width="7" style="28" customWidth="1"/>
    <col min="11534" max="11534" width="8" style="28" customWidth="1"/>
    <col min="11535" max="11535" width="7" style="28" customWidth="1"/>
    <col min="11536" max="11536" width="8" style="28" customWidth="1"/>
    <col min="11537" max="11537" width="7.5703125" style="28" customWidth="1"/>
    <col min="11538" max="11538" width="8" style="28" bestFit="1" customWidth="1"/>
    <col min="11539" max="11549" width="8.7109375" style="28" customWidth="1"/>
    <col min="11550" max="11776" width="9.140625" style="28"/>
    <col min="11777" max="11779" width="0.85546875" style="28" customWidth="1"/>
    <col min="11780" max="11780" width="1" style="28" customWidth="1"/>
    <col min="11781" max="11781" width="21.7109375" style="28" customWidth="1"/>
    <col min="11782" max="11782" width="7" style="28" customWidth="1"/>
    <col min="11783" max="11783" width="8" style="28" customWidth="1"/>
    <col min="11784" max="11785" width="7" style="28" bestFit="1" customWidth="1"/>
    <col min="11786" max="11789" width="7" style="28" customWidth="1"/>
    <col min="11790" max="11790" width="8" style="28" customWidth="1"/>
    <col min="11791" max="11791" width="7" style="28" customWidth="1"/>
    <col min="11792" max="11792" width="8" style="28" customWidth="1"/>
    <col min="11793" max="11793" width="7.5703125" style="28" customWidth="1"/>
    <col min="11794" max="11794" width="8" style="28" bestFit="1" customWidth="1"/>
    <col min="11795" max="11805" width="8.7109375" style="28" customWidth="1"/>
    <col min="11806" max="12032" width="9.140625" style="28"/>
    <col min="12033" max="12035" width="0.85546875" style="28" customWidth="1"/>
    <col min="12036" max="12036" width="1" style="28" customWidth="1"/>
    <col min="12037" max="12037" width="21.7109375" style="28" customWidth="1"/>
    <col min="12038" max="12038" width="7" style="28" customWidth="1"/>
    <col min="12039" max="12039" width="8" style="28" customWidth="1"/>
    <col min="12040" max="12041" width="7" style="28" bestFit="1" customWidth="1"/>
    <col min="12042" max="12045" width="7" style="28" customWidth="1"/>
    <col min="12046" max="12046" width="8" style="28" customWidth="1"/>
    <col min="12047" max="12047" width="7" style="28" customWidth="1"/>
    <col min="12048" max="12048" width="8" style="28" customWidth="1"/>
    <col min="12049" max="12049" width="7.5703125" style="28" customWidth="1"/>
    <col min="12050" max="12050" width="8" style="28" bestFit="1" customWidth="1"/>
    <col min="12051" max="12061" width="8.7109375" style="28" customWidth="1"/>
    <col min="12062" max="12288" width="9.140625" style="28"/>
    <col min="12289" max="12291" width="0.85546875" style="28" customWidth="1"/>
    <col min="12292" max="12292" width="1" style="28" customWidth="1"/>
    <col min="12293" max="12293" width="21.7109375" style="28" customWidth="1"/>
    <col min="12294" max="12294" width="7" style="28" customWidth="1"/>
    <col min="12295" max="12295" width="8" style="28" customWidth="1"/>
    <col min="12296" max="12297" width="7" style="28" bestFit="1" customWidth="1"/>
    <col min="12298" max="12301" width="7" style="28" customWidth="1"/>
    <col min="12302" max="12302" width="8" style="28" customWidth="1"/>
    <col min="12303" max="12303" width="7" style="28" customWidth="1"/>
    <col min="12304" max="12304" width="8" style="28" customWidth="1"/>
    <col min="12305" max="12305" width="7.5703125" style="28" customWidth="1"/>
    <col min="12306" max="12306" width="8" style="28" bestFit="1" customWidth="1"/>
    <col min="12307" max="12317" width="8.7109375" style="28" customWidth="1"/>
    <col min="12318" max="12544" width="9.140625" style="28"/>
    <col min="12545" max="12547" width="0.85546875" style="28" customWidth="1"/>
    <col min="12548" max="12548" width="1" style="28" customWidth="1"/>
    <col min="12549" max="12549" width="21.7109375" style="28" customWidth="1"/>
    <col min="12550" max="12550" width="7" style="28" customWidth="1"/>
    <col min="12551" max="12551" width="8" style="28" customWidth="1"/>
    <col min="12552" max="12553" width="7" style="28" bestFit="1" customWidth="1"/>
    <col min="12554" max="12557" width="7" style="28" customWidth="1"/>
    <col min="12558" max="12558" width="8" style="28" customWidth="1"/>
    <col min="12559" max="12559" width="7" style="28" customWidth="1"/>
    <col min="12560" max="12560" width="8" style="28" customWidth="1"/>
    <col min="12561" max="12561" width="7.5703125" style="28" customWidth="1"/>
    <col min="12562" max="12562" width="8" style="28" bestFit="1" customWidth="1"/>
    <col min="12563" max="12573" width="8.7109375" style="28" customWidth="1"/>
    <col min="12574" max="12800" width="9.140625" style="28"/>
    <col min="12801" max="12803" width="0.85546875" style="28" customWidth="1"/>
    <col min="12804" max="12804" width="1" style="28" customWidth="1"/>
    <col min="12805" max="12805" width="21.7109375" style="28" customWidth="1"/>
    <col min="12806" max="12806" width="7" style="28" customWidth="1"/>
    <col min="12807" max="12807" width="8" style="28" customWidth="1"/>
    <col min="12808" max="12809" width="7" style="28" bestFit="1" customWidth="1"/>
    <col min="12810" max="12813" width="7" style="28" customWidth="1"/>
    <col min="12814" max="12814" width="8" style="28" customWidth="1"/>
    <col min="12815" max="12815" width="7" style="28" customWidth="1"/>
    <col min="12816" max="12816" width="8" style="28" customWidth="1"/>
    <col min="12817" max="12817" width="7.5703125" style="28" customWidth="1"/>
    <col min="12818" max="12818" width="8" style="28" bestFit="1" customWidth="1"/>
    <col min="12819" max="12829" width="8.7109375" style="28" customWidth="1"/>
    <col min="12830" max="13056" width="9.140625" style="28"/>
    <col min="13057" max="13059" width="0.85546875" style="28" customWidth="1"/>
    <col min="13060" max="13060" width="1" style="28" customWidth="1"/>
    <col min="13061" max="13061" width="21.7109375" style="28" customWidth="1"/>
    <col min="13062" max="13062" width="7" style="28" customWidth="1"/>
    <col min="13063" max="13063" width="8" style="28" customWidth="1"/>
    <col min="13064" max="13065" width="7" style="28" bestFit="1" customWidth="1"/>
    <col min="13066" max="13069" width="7" style="28" customWidth="1"/>
    <col min="13070" max="13070" width="8" style="28" customWidth="1"/>
    <col min="13071" max="13071" width="7" style="28" customWidth="1"/>
    <col min="13072" max="13072" width="8" style="28" customWidth="1"/>
    <col min="13073" max="13073" width="7.5703125" style="28" customWidth="1"/>
    <col min="13074" max="13074" width="8" style="28" bestFit="1" customWidth="1"/>
    <col min="13075" max="13085" width="8.7109375" style="28" customWidth="1"/>
    <col min="13086" max="13312" width="9.140625" style="28"/>
    <col min="13313" max="13315" width="0.85546875" style="28" customWidth="1"/>
    <col min="13316" max="13316" width="1" style="28" customWidth="1"/>
    <col min="13317" max="13317" width="21.7109375" style="28" customWidth="1"/>
    <col min="13318" max="13318" width="7" style="28" customWidth="1"/>
    <col min="13319" max="13319" width="8" style="28" customWidth="1"/>
    <col min="13320" max="13321" width="7" style="28" bestFit="1" customWidth="1"/>
    <col min="13322" max="13325" width="7" style="28" customWidth="1"/>
    <col min="13326" max="13326" width="8" style="28" customWidth="1"/>
    <col min="13327" max="13327" width="7" style="28" customWidth="1"/>
    <col min="13328" max="13328" width="8" style="28" customWidth="1"/>
    <col min="13329" max="13329" width="7.5703125" style="28" customWidth="1"/>
    <col min="13330" max="13330" width="8" style="28" bestFit="1" customWidth="1"/>
    <col min="13331" max="13341" width="8.7109375" style="28" customWidth="1"/>
    <col min="13342" max="13568" width="9.140625" style="28"/>
    <col min="13569" max="13571" width="0.85546875" style="28" customWidth="1"/>
    <col min="13572" max="13572" width="1" style="28" customWidth="1"/>
    <col min="13573" max="13573" width="21.7109375" style="28" customWidth="1"/>
    <col min="13574" max="13574" width="7" style="28" customWidth="1"/>
    <col min="13575" max="13575" width="8" style="28" customWidth="1"/>
    <col min="13576" max="13577" width="7" style="28" bestFit="1" customWidth="1"/>
    <col min="13578" max="13581" width="7" style="28" customWidth="1"/>
    <col min="13582" max="13582" width="8" style="28" customWidth="1"/>
    <col min="13583" max="13583" width="7" style="28" customWidth="1"/>
    <col min="13584" max="13584" width="8" style="28" customWidth="1"/>
    <col min="13585" max="13585" width="7.5703125" style="28" customWidth="1"/>
    <col min="13586" max="13586" width="8" style="28" bestFit="1" customWidth="1"/>
    <col min="13587" max="13597" width="8.7109375" style="28" customWidth="1"/>
    <col min="13598" max="13824" width="9.140625" style="28"/>
    <col min="13825" max="13827" width="0.85546875" style="28" customWidth="1"/>
    <col min="13828" max="13828" width="1" style="28" customWidth="1"/>
    <col min="13829" max="13829" width="21.7109375" style="28" customWidth="1"/>
    <col min="13830" max="13830" width="7" style="28" customWidth="1"/>
    <col min="13831" max="13831" width="8" style="28" customWidth="1"/>
    <col min="13832" max="13833" width="7" style="28" bestFit="1" customWidth="1"/>
    <col min="13834" max="13837" width="7" style="28" customWidth="1"/>
    <col min="13838" max="13838" width="8" style="28" customWidth="1"/>
    <col min="13839" max="13839" width="7" style="28" customWidth="1"/>
    <col min="13840" max="13840" width="8" style="28" customWidth="1"/>
    <col min="13841" max="13841" width="7.5703125" style="28" customWidth="1"/>
    <col min="13842" max="13842" width="8" style="28" bestFit="1" customWidth="1"/>
    <col min="13843" max="13853" width="8.7109375" style="28" customWidth="1"/>
    <col min="13854" max="14080" width="9.140625" style="28"/>
    <col min="14081" max="14083" width="0.85546875" style="28" customWidth="1"/>
    <col min="14084" max="14084" width="1" style="28" customWidth="1"/>
    <col min="14085" max="14085" width="21.7109375" style="28" customWidth="1"/>
    <col min="14086" max="14086" width="7" style="28" customWidth="1"/>
    <col min="14087" max="14087" width="8" style="28" customWidth="1"/>
    <col min="14088" max="14089" width="7" style="28" bestFit="1" customWidth="1"/>
    <col min="14090" max="14093" width="7" style="28" customWidth="1"/>
    <col min="14094" max="14094" width="8" style="28" customWidth="1"/>
    <col min="14095" max="14095" width="7" style="28" customWidth="1"/>
    <col min="14096" max="14096" width="8" style="28" customWidth="1"/>
    <col min="14097" max="14097" width="7.5703125" style="28" customWidth="1"/>
    <col min="14098" max="14098" width="8" style="28" bestFit="1" customWidth="1"/>
    <col min="14099" max="14109" width="8.7109375" style="28" customWidth="1"/>
    <col min="14110" max="14336" width="9.140625" style="28"/>
    <col min="14337" max="14339" width="0.85546875" style="28" customWidth="1"/>
    <col min="14340" max="14340" width="1" style="28" customWidth="1"/>
    <col min="14341" max="14341" width="21.7109375" style="28" customWidth="1"/>
    <col min="14342" max="14342" width="7" style="28" customWidth="1"/>
    <col min="14343" max="14343" width="8" style="28" customWidth="1"/>
    <col min="14344" max="14345" width="7" style="28" bestFit="1" customWidth="1"/>
    <col min="14346" max="14349" width="7" style="28" customWidth="1"/>
    <col min="14350" max="14350" width="8" style="28" customWidth="1"/>
    <col min="14351" max="14351" width="7" style="28" customWidth="1"/>
    <col min="14352" max="14352" width="8" style="28" customWidth="1"/>
    <col min="14353" max="14353" width="7.5703125" style="28" customWidth="1"/>
    <col min="14354" max="14354" width="8" style="28" bestFit="1" customWidth="1"/>
    <col min="14355" max="14365" width="8.7109375" style="28" customWidth="1"/>
    <col min="14366" max="14592" width="9.140625" style="28"/>
    <col min="14593" max="14595" width="0.85546875" style="28" customWidth="1"/>
    <col min="14596" max="14596" width="1" style="28" customWidth="1"/>
    <col min="14597" max="14597" width="21.7109375" style="28" customWidth="1"/>
    <col min="14598" max="14598" width="7" style="28" customWidth="1"/>
    <col min="14599" max="14599" width="8" style="28" customWidth="1"/>
    <col min="14600" max="14601" width="7" style="28" bestFit="1" customWidth="1"/>
    <col min="14602" max="14605" width="7" style="28" customWidth="1"/>
    <col min="14606" max="14606" width="8" style="28" customWidth="1"/>
    <col min="14607" max="14607" width="7" style="28" customWidth="1"/>
    <col min="14608" max="14608" width="8" style="28" customWidth="1"/>
    <col min="14609" max="14609" width="7.5703125" style="28" customWidth="1"/>
    <col min="14610" max="14610" width="8" style="28" bestFit="1" customWidth="1"/>
    <col min="14611" max="14621" width="8.7109375" style="28" customWidth="1"/>
    <col min="14622" max="14848" width="9.140625" style="28"/>
    <col min="14849" max="14851" width="0.85546875" style="28" customWidth="1"/>
    <col min="14852" max="14852" width="1" style="28" customWidth="1"/>
    <col min="14853" max="14853" width="21.7109375" style="28" customWidth="1"/>
    <col min="14854" max="14854" width="7" style="28" customWidth="1"/>
    <col min="14855" max="14855" width="8" style="28" customWidth="1"/>
    <col min="14856" max="14857" width="7" style="28" bestFit="1" customWidth="1"/>
    <col min="14858" max="14861" width="7" style="28" customWidth="1"/>
    <col min="14862" max="14862" width="8" style="28" customWidth="1"/>
    <col min="14863" max="14863" width="7" style="28" customWidth="1"/>
    <col min="14864" max="14864" width="8" style="28" customWidth="1"/>
    <col min="14865" max="14865" width="7.5703125" style="28" customWidth="1"/>
    <col min="14866" max="14866" width="8" style="28" bestFit="1" customWidth="1"/>
    <col min="14867" max="14877" width="8.7109375" style="28" customWidth="1"/>
    <col min="14878" max="15104" width="9.140625" style="28"/>
    <col min="15105" max="15107" width="0.85546875" style="28" customWidth="1"/>
    <col min="15108" max="15108" width="1" style="28" customWidth="1"/>
    <col min="15109" max="15109" width="21.7109375" style="28" customWidth="1"/>
    <col min="15110" max="15110" width="7" style="28" customWidth="1"/>
    <col min="15111" max="15111" width="8" style="28" customWidth="1"/>
    <col min="15112" max="15113" width="7" style="28" bestFit="1" customWidth="1"/>
    <col min="15114" max="15117" width="7" style="28" customWidth="1"/>
    <col min="15118" max="15118" width="8" style="28" customWidth="1"/>
    <col min="15119" max="15119" width="7" style="28" customWidth="1"/>
    <col min="15120" max="15120" width="8" style="28" customWidth="1"/>
    <col min="15121" max="15121" width="7.5703125" style="28" customWidth="1"/>
    <col min="15122" max="15122" width="8" style="28" bestFit="1" customWidth="1"/>
    <col min="15123" max="15133" width="8.7109375" style="28" customWidth="1"/>
    <col min="15134" max="15360" width="9.140625" style="28"/>
    <col min="15361" max="15363" width="0.85546875" style="28" customWidth="1"/>
    <col min="15364" max="15364" width="1" style="28" customWidth="1"/>
    <col min="15365" max="15365" width="21.7109375" style="28" customWidth="1"/>
    <col min="15366" max="15366" width="7" style="28" customWidth="1"/>
    <col min="15367" max="15367" width="8" style="28" customWidth="1"/>
    <col min="15368" max="15369" width="7" style="28" bestFit="1" customWidth="1"/>
    <col min="15370" max="15373" width="7" style="28" customWidth="1"/>
    <col min="15374" max="15374" width="8" style="28" customWidth="1"/>
    <col min="15375" max="15375" width="7" style="28" customWidth="1"/>
    <col min="15376" max="15376" width="8" style="28" customWidth="1"/>
    <col min="15377" max="15377" width="7.5703125" style="28" customWidth="1"/>
    <col min="15378" max="15378" width="8" style="28" bestFit="1" customWidth="1"/>
    <col min="15379" max="15389" width="8.7109375" style="28" customWidth="1"/>
    <col min="15390" max="15616" width="9.140625" style="28"/>
    <col min="15617" max="15619" width="0.85546875" style="28" customWidth="1"/>
    <col min="15620" max="15620" width="1" style="28" customWidth="1"/>
    <col min="15621" max="15621" width="21.7109375" style="28" customWidth="1"/>
    <col min="15622" max="15622" width="7" style="28" customWidth="1"/>
    <col min="15623" max="15623" width="8" style="28" customWidth="1"/>
    <col min="15624" max="15625" width="7" style="28" bestFit="1" customWidth="1"/>
    <col min="15626" max="15629" width="7" style="28" customWidth="1"/>
    <col min="15630" max="15630" width="8" style="28" customWidth="1"/>
    <col min="15631" max="15631" width="7" style="28" customWidth="1"/>
    <col min="15632" max="15632" width="8" style="28" customWidth="1"/>
    <col min="15633" max="15633" width="7.5703125" style="28" customWidth="1"/>
    <col min="15634" max="15634" width="8" style="28" bestFit="1" customWidth="1"/>
    <col min="15635" max="15645" width="8.7109375" style="28" customWidth="1"/>
    <col min="15646" max="15872" width="9.140625" style="28"/>
    <col min="15873" max="15875" width="0.85546875" style="28" customWidth="1"/>
    <col min="15876" max="15876" width="1" style="28" customWidth="1"/>
    <col min="15877" max="15877" width="21.7109375" style="28" customWidth="1"/>
    <col min="15878" max="15878" width="7" style="28" customWidth="1"/>
    <col min="15879" max="15879" width="8" style="28" customWidth="1"/>
    <col min="15880" max="15881" width="7" style="28" bestFit="1" customWidth="1"/>
    <col min="15882" max="15885" width="7" style="28" customWidth="1"/>
    <col min="15886" max="15886" width="8" style="28" customWidth="1"/>
    <col min="15887" max="15887" width="7" style="28" customWidth="1"/>
    <col min="15888" max="15888" width="8" style="28" customWidth="1"/>
    <col min="15889" max="15889" width="7.5703125" style="28" customWidth="1"/>
    <col min="15890" max="15890" width="8" style="28" bestFit="1" customWidth="1"/>
    <col min="15891" max="15901" width="8.7109375" style="28" customWidth="1"/>
    <col min="15902" max="16128" width="9.140625" style="28"/>
    <col min="16129" max="16131" width="0.85546875" style="28" customWidth="1"/>
    <col min="16132" max="16132" width="1" style="28" customWidth="1"/>
    <col min="16133" max="16133" width="21.7109375" style="28" customWidth="1"/>
    <col min="16134" max="16134" width="7" style="28" customWidth="1"/>
    <col min="16135" max="16135" width="8" style="28" customWidth="1"/>
    <col min="16136" max="16137" width="7" style="28" bestFit="1" customWidth="1"/>
    <col min="16138" max="16141" width="7" style="28" customWidth="1"/>
    <col min="16142" max="16142" width="8" style="28" customWidth="1"/>
    <col min="16143" max="16143" width="7" style="28" customWidth="1"/>
    <col min="16144" max="16144" width="8" style="28" customWidth="1"/>
    <col min="16145" max="16145" width="7.5703125" style="28" customWidth="1"/>
    <col min="16146" max="16146" width="8" style="28" bestFit="1" customWidth="1"/>
    <col min="16147" max="16157" width="8.7109375" style="28" customWidth="1"/>
    <col min="16158" max="16384" width="9.140625" style="28"/>
  </cols>
  <sheetData>
    <row r="1" spans="1:19" ht="15">
      <c r="A1" s="27" t="s">
        <v>20</v>
      </c>
      <c r="B1" s="27"/>
      <c r="C1" s="27"/>
      <c r="D1" s="27"/>
      <c r="E1" s="27"/>
      <c r="F1" s="27"/>
      <c r="G1" s="27"/>
    </row>
    <row r="2" spans="1:19" ht="15">
      <c r="A2" s="27" t="s">
        <v>87</v>
      </c>
      <c r="B2" s="27"/>
      <c r="C2" s="27"/>
      <c r="D2" s="27"/>
      <c r="E2" s="27"/>
      <c r="F2" s="27"/>
      <c r="G2" s="27"/>
    </row>
    <row r="3" spans="1:19">
      <c r="A3" s="28" t="s">
        <v>3</v>
      </c>
    </row>
    <row r="5" spans="1:19" ht="15">
      <c r="A5" s="24" t="s">
        <v>117</v>
      </c>
    </row>
    <row r="6" spans="1:19" s="80" customFormat="1" ht="20.25" customHeight="1">
      <c r="A6" s="190" t="s">
        <v>4</v>
      </c>
      <c r="B6" s="191"/>
      <c r="C6" s="191"/>
      <c r="D6" s="191"/>
      <c r="E6" s="191"/>
      <c r="F6" s="64" t="s">
        <v>22</v>
      </c>
      <c r="G6" s="64" t="s">
        <v>23</v>
      </c>
      <c r="H6" s="64" t="s">
        <v>24</v>
      </c>
      <c r="I6" s="64" t="s">
        <v>25</v>
      </c>
      <c r="J6" s="64" t="s">
        <v>26</v>
      </c>
      <c r="K6" s="64" t="s">
        <v>27</v>
      </c>
      <c r="L6" s="64" t="s">
        <v>28</v>
      </c>
      <c r="M6" s="64" t="s">
        <v>29</v>
      </c>
      <c r="N6" s="64" t="s">
        <v>30</v>
      </c>
      <c r="O6" s="64" t="s">
        <v>31</v>
      </c>
      <c r="P6" s="64" t="s">
        <v>32</v>
      </c>
      <c r="Q6" s="64" t="s">
        <v>33</v>
      </c>
      <c r="R6" s="65" t="s">
        <v>5</v>
      </c>
    </row>
    <row r="8" spans="1:19" s="27" customFormat="1" ht="15">
      <c r="A8" s="27" t="s">
        <v>78</v>
      </c>
      <c r="F8" s="67">
        <v>31894</v>
      </c>
      <c r="G8" s="67">
        <v>36805</v>
      </c>
      <c r="H8" s="67">
        <v>35123</v>
      </c>
      <c r="I8" s="67">
        <v>24680</v>
      </c>
      <c r="J8" s="67">
        <v>15743</v>
      </c>
      <c r="K8" s="67">
        <v>12317</v>
      </c>
      <c r="L8" s="67">
        <v>34176</v>
      </c>
      <c r="M8" s="67">
        <v>30670</v>
      </c>
      <c r="N8" s="67">
        <v>33042</v>
      </c>
      <c r="O8" s="67">
        <v>23329</v>
      </c>
      <c r="P8" s="67">
        <v>15104</v>
      </c>
      <c r="Q8" s="67">
        <v>17225</v>
      </c>
      <c r="R8" s="67">
        <v>310108</v>
      </c>
    </row>
    <row r="9" spans="1:19" ht="3" customHeight="1"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19">
      <c r="B10" s="28" t="s">
        <v>7</v>
      </c>
      <c r="F10" s="68">
        <v>19332</v>
      </c>
      <c r="G10" s="68">
        <v>20033</v>
      </c>
      <c r="H10" s="68">
        <v>20315</v>
      </c>
      <c r="I10" s="68">
        <v>18222</v>
      </c>
      <c r="J10" s="68">
        <v>13792</v>
      </c>
      <c r="K10" s="68">
        <v>10272</v>
      </c>
      <c r="L10" s="68">
        <v>17894</v>
      </c>
      <c r="M10" s="68">
        <v>17411</v>
      </c>
      <c r="N10" s="68">
        <v>19148</v>
      </c>
      <c r="O10" s="68">
        <v>16961</v>
      </c>
      <c r="P10" s="68">
        <v>12140</v>
      </c>
      <c r="Q10" s="68">
        <v>11743</v>
      </c>
      <c r="R10" s="68">
        <v>197263</v>
      </c>
    </row>
    <row r="11" spans="1:19" ht="16.5" customHeight="1">
      <c r="B11" s="28" t="s">
        <v>0</v>
      </c>
      <c r="C11" s="28" t="s">
        <v>8</v>
      </c>
      <c r="F11" s="68">
        <v>19332</v>
      </c>
      <c r="G11" s="68">
        <v>20033</v>
      </c>
      <c r="H11" s="68">
        <v>20315</v>
      </c>
      <c r="I11" s="68">
        <v>18222</v>
      </c>
      <c r="J11" s="68">
        <v>13792</v>
      </c>
      <c r="K11" s="68">
        <v>10272</v>
      </c>
      <c r="L11" s="68">
        <v>17894</v>
      </c>
      <c r="M11" s="68">
        <v>17411</v>
      </c>
      <c r="N11" s="68">
        <v>19148</v>
      </c>
      <c r="O11" s="68">
        <v>16961</v>
      </c>
      <c r="P11" s="68">
        <v>12140</v>
      </c>
      <c r="Q11" s="68">
        <v>11743</v>
      </c>
      <c r="R11" s="68">
        <v>197263</v>
      </c>
      <c r="S11" s="69"/>
    </row>
    <row r="12" spans="1:19">
      <c r="D12" s="28" t="s">
        <v>34</v>
      </c>
      <c r="F12" s="70">
        <v>3189</v>
      </c>
      <c r="G12" s="70">
        <v>2834</v>
      </c>
      <c r="H12" s="70">
        <v>1929</v>
      </c>
      <c r="I12" s="70">
        <v>2121</v>
      </c>
      <c r="J12" s="70">
        <v>1910</v>
      </c>
      <c r="K12" s="70">
        <v>3231</v>
      </c>
      <c r="L12" s="70">
        <v>3145</v>
      </c>
      <c r="M12" s="70">
        <v>4493</v>
      </c>
      <c r="N12" s="70">
        <v>1588</v>
      </c>
      <c r="O12" s="70">
        <v>2429</v>
      </c>
      <c r="P12" s="70">
        <v>1917</v>
      </c>
      <c r="Q12" s="70">
        <v>759</v>
      </c>
      <c r="R12" s="70">
        <v>29545</v>
      </c>
      <c r="S12" s="71"/>
    </row>
    <row r="13" spans="1:19">
      <c r="D13" s="28" t="s">
        <v>35</v>
      </c>
      <c r="F13" s="70">
        <v>24</v>
      </c>
      <c r="G13" s="70">
        <v>35</v>
      </c>
      <c r="H13" s="70">
        <v>0</v>
      </c>
      <c r="I13" s="70">
        <v>1</v>
      </c>
      <c r="J13" s="70">
        <v>6</v>
      </c>
      <c r="K13" s="70">
        <v>2</v>
      </c>
      <c r="L13" s="70">
        <v>0</v>
      </c>
      <c r="M13" s="70">
        <v>29</v>
      </c>
      <c r="N13" s="70">
        <v>0</v>
      </c>
      <c r="O13" s="70">
        <v>2</v>
      </c>
      <c r="P13" s="70">
        <v>6</v>
      </c>
      <c r="Q13" s="70">
        <v>3</v>
      </c>
      <c r="R13" s="70">
        <v>108</v>
      </c>
      <c r="S13" s="72"/>
    </row>
    <row r="14" spans="1:19">
      <c r="D14" s="28" t="s">
        <v>36</v>
      </c>
      <c r="F14" s="70">
        <v>5</v>
      </c>
      <c r="G14" s="70">
        <v>4</v>
      </c>
      <c r="H14" s="70">
        <v>1</v>
      </c>
      <c r="I14" s="70">
        <v>9</v>
      </c>
      <c r="J14" s="70">
        <v>3</v>
      </c>
      <c r="K14" s="70">
        <v>6</v>
      </c>
      <c r="L14" s="70">
        <v>5</v>
      </c>
      <c r="M14" s="70">
        <v>2</v>
      </c>
      <c r="N14" s="70">
        <v>0</v>
      </c>
      <c r="O14" s="70">
        <v>9</v>
      </c>
      <c r="P14" s="70">
        <v>3</v>
      </c>
      <c r="Q14" s="70">
        <v>6</v>
      </c>
      <c r="R14" s="70">
        <v>53</v>
      </c>
      <c r="S14" s="72"/>
    </row>
    <row r="15" spans="1:19">
      <c r="D15" s="28" t="s">
        <v>89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2"/>
    </row>
    <row r="16" spans="1:19">
      <c r="D16" s="28" t="s">
        <v>68</v>
      </c>
      <c r="F16" s="70">
        <v>12581</v>
      </c>
      <c r="G16" s="70">
        <v>16348</v>
      </c>
      <c r="H16" s="70">
        <v>13719</v>
      </c>
      <c r="I16" s="70">
        <v>12771</v>
      </c>
      <c r="J16" s="70">
        <v>11146</v>
      </c>
      <c r="K16" s="70">
        <v>3857</v>
      </c>
      <c r="L16" s="70">
        <v>11632</v>
      </c>
      <c r="M16" s="70">
        <v>11665</v>
      </c>
      <c r="N16" s="70">
        <v>13415</v>
      </c>
      <c r="O16" s="70">
        <v>12118</v>
      </c>
      <c r="P16" s="70">
        <v>9477</v>
      </c>
      <c r="Q16" s="70">
        <v>7822</v>
      </c>
      <c r="R16" s="70">
        <v>136551</v>
      </c>
    </row>
    <row r="17" spans="2:18">
      <c r="D17" s="28" t="s">
        <v>69</v>
      </c>
      <c r="F17" s="70">
        <v>0</v>
      </c>
      <c r="G17" s="70">
        <v>549</v>
      </c>
      <c r="H17" s="70">
        <v>0</v>
      </c>
      <c r="I17" s="70">
        <v>64</v>
      </c>
      <c r="J17" s="70">
        <v>0</v>
      </c>
      <c r="K17" s="70">
        <v>0</v>
      </c>
      <c r="L17" s="70">
        <v>118</v>
      </c>
      <c r="M17" s="70">
        <v>390</v>
      </c>
      <c r="N17" s="70">
        <v>55</v>
      </c>
      <c r="O17" s="70">
        <v>72</v>
      </c>
      <c r="P17" s="70">
        <v>0</v>
      </c>
      <c r="Q17" s="70">
        <v>0</v>
      </c>
      <c r="R17" s="70">
        <v>1248</v>
      </c>
    </row>
    <row r="18" spans="2:18">
      <c r="D18" s="28" t="s">
        <v>77</v>
      </c>
      <c r="F18" s="70">
        <v>62</v>
      </c>
      <c r="G18" s="70">
        <v>0</v>
      </c>
      <c r="H18" s="70">
        <v>995</v>
      </c>
      <c r="I18" s="70">
        <v>316</v>
      </c>
      <c r="J18" s="70">
        <v>672</v>
      </c>
      <c r="K18" s="70">
        <v>0</v>
      </c>
      <c r="L18" s="70">
        <v>0</v>
      </c>
      <c r="M18" s="70">
        <v>0</v>
      </c>
      <c r="N18" s="70">
        <v>995</v>
      </c>
      <c r="O18" s="70">
        <v>213</v>
      </c>
      <c r="P18" s="70">
        <v>672</v>
      </c>
      <c r="Q18" s="70">
        <v>0</v>
      </c>
      <c r="R18" s="70">
        <v>3925</v>
      </c>
    </row>
    <row r="19" spans="2:18">
      <c r="D19" s="28" t="s">
        <v>67</v>
      </c>
      <c r="F19" s="70">
        <v>3032</v>
      </c>
      <c r="G19" s="70">
        <v>0</v>
      </c>
      <c r="H19" s="70">
        <v>3117</v>
      </c>
      <c r="I19" s="70">
        <v>2881</v>
      </c>
      <c r="J19" s="70">
        <v>0</v>
      </c>
      <c r="K19" s="70">
        <v>3117</v>
      </c>
      <c r="L19" s="70">
        <v>2881</v>
      </c>
      <c r="M19" s="70">
        <v>204</v>
      </c>
      <c r="N19" s="70">
        <v>3095</v>
      </c>
      <c r="O19" s="70">
        <v>1990</v>
      </c>
      <c r="P19" s="70">
        <v>0</v>
      </c>
      <c r="Q19" s="70">
        <v>3095</v>
      </c>
      <c r="R19" s="70">
        <v>23412</v>
      </c>
    </row>
    <row r="20" spans="2:18" hidden="1">
      <c r="D20" s="28" t="s">
        <v>41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</row>
    <row r="21" spans="2:18">
      <c r="D21" s="28" t="s">
        <v>70</v>
      </c>
      <c r="F21" s="70">
        <v>181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181</v>
      </c>
    </row>
    <row r="22" spans="2:18">
      <c r="D22" s="28" t="s">
        <v>90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</row>
    <row r="23" spans="2:18" hidden="1">
      <c r="D23" s="28" t="s">
        <v>37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</row>
    <row r="24" spans="2:18">
      <c r="D24" s="28" t="s">
        <v>91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</row>
    <row r="25" spans="2:18">
      <c r="D25" s="28" t="s">
        <v>38</v>
      </c>
      <c r="F25" s="70">
        <v>258</v>
      </c>
      <c r="G25" s="70">
        <v>263</v>
      </c>
      <c r="H25" s="70">
        <v>554</v>
      </c>
      <c r="I25" s="70">
        <v>59</v>
      </c>
      <c r="J25" s="70">
        <v>55</v>
      </c>
      <c r="K25" s="70">
        <v>59</v>
      </c>
      <c r="L25" s="70">
        <v>113</v>
      </c>
      <c r="M25" s="70">
        <v>628</v>
      </c>
      <c r="N25" s="70">
        <v>0</v>
      </c>
      <c r="O25" s="70">
        <v>128</v>
      </c>
      <c r="P25" s="70">
        <v>65</v>
      </c>
      <c r="Q25" s="70">
        <v>58</v>
      </c>
      <c r="R25" s="70">
        <v>2240</v>
      </c>
    </row>
    <row r="26" spans="2:18" hidden="1">
      <c r="C26" s="28" t="s">
        <v>9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</row>
    <row r="27" spans="2:18" hidden="1">
      <c r="D27" s="28" t="s">
        <v>10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</row>
    <row r="28" spans="2:18" hidden="1">
      <c r="D28" s="28" t="s">
        <v>11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</row>
    <row r="29" spans="2:18" hidden="1">
      <c r="D29" s="28" t="s">
        <v>16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</row>
    <row r="30" spans="2:18" hidden="1">
      <c r="D30" s="28" t="s">
        <v>15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</row>
    <row r="31" spans="2:18"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</row>
    <row r="32" spans="2:18">
      <c r="B32" s="28" t="s">
        <v>12</v>
      </c>
      <c r="F32" s="68">
        <v>12562</v>
      </c>
      <c r="G32" s="68">
        <v>16772</v>
      </c>
      <c r="H32" s="68">
        <v>14808</v>
      </c>
      <c r="I32" s="68">
        <v>6458</v>
      </c>
      <c r="J32" s="68">
        <v>1951</v>
      </c>
      <c r="K32" s="68">
        <v>2045</v>
      </c>
      <c r="L32" s="68">
        <v>16282</v>
      </c>
      <c r="M32" s="68">
        <v>13259</v>
      </c>
      <c r="N32" s="68">
        <v>13894</v>
      </c>
      <c r="O32" s="68">
        <v>6368</v>
      </c>
      <c r="P32" s="68">
        <v>2964</v>
      </c>
      <c r="Q32" s="68">
        <v>5482</v>
      </c>
      <c r="R32" s="68">
        <v>112845</v>
      </c>
    </row>
    <row r="33" spans="1:19">
      <c r="C33" s="28" t="s">
        <v>8</v>
      </c>
      <c r="F33" s="70">
        <v>12448</v>
      </c>
      <c r="G33" s="70">
        <v>16772</v>
      </c>
      <c r="H33" s="70">
        <v>14808</v>
      </c>
      <c r="I33" s="70">
        <v>6434</v>
      </c>
      <c r="J33" s="70">
        <v>1857</v>
      </c>
      <c r="K33" s="70">
        <v>2044</v>
      </c>
      <c r="L33" s="70">
        <v>16193</v>
      </c>
      <c r="M33" s="70">
        <v>13258</v>
      </c>
      <c r="N33" s="70">
        <v>13894</v>
      </c>
      <c r="O33" s="70">
        <v>6344</v>
      </c>
      <c r="P33" s="70">
        <v>2875</v>
      </c>
      <c r="Q33" s="70">
        <v>5482</v>
      </c>
      <c r="R33" s="70">
        <v>112409</v>
      </c>
      <c r="S33" s="28" t="s">
        <v>0</v>
      </c>
    </row>
    <row r="34" spans="1:19">
      <c r="C34" s="28" t="s">
        <v>9</v>
      </c>
      <c r="F34" s="68">
        <v>114</v>
      </c>
      <c r="G34" s="68">
        <v>0</v>
      </c>
      <c r="H34" s="68">
        <v>0</v>
      </c>
      <c r="I34" s="68">
        <v>24</v>
      </c>
      <c r="J34" s="68">
        <v>94</v>
      </c>
      <c r="K34" s="68">
        <v>1</v>
      </c>
      <c r="L34" s="68">
        <v>89</v>
      </c>
      <c r="M34" s="68">
        <v>1</v>
      </c>
      <c r="N34" s="68">
        <v>0</v>
      </c>
      <c r="O34" s="68">
        <v>24</v>
      </c>
      <c r="P34" s="68">
        <v>89</v>
      </c>
      <c r="Q34" s="68">
        <v>0</v>
      </c>
      <c r="R34" s="68">
        <v>436</v>
      </c>
    </row>
    <row r="35" spans="1:19">
      <c r="E35" s="28" t="s">
        <v>10</v>
      </c>
      <c r="F35" s="70">
        <v>69</v>
      </c>
      <c r="G35" s="70">
        <v>0</v>
      </c>
      <c r="H35" s="70">
        <v>0</v>
      </c>
      <c r="I35" s="70">
        <v>4</v>
      </c>
      <c r="J35" s="70">
        <v>35</v>
      </c>
      <c r="K35" s="70">
        <v>0</v>
      </c>
      <c r="L35" s="70">
        <v>52</v>
      </c>
      <c r="M35" s="70">
        <v>0</v>
      </c>
      <c r="N35" s="70">
        <v>0</v>
      </c>
      <c r="O35" s="70">
        <v>4</v>
      </c>
      <c r="P35" s="70">
        <v>33</v>
      </c>
      <c r="Q35" s="70">
        <v>0</v>
      </c>
      <c r="R35" s="70">
        <v>197</v>
      </c>
    </row>
    <row r="36" spans="1:19">
      <c r="E36" s="28" t="s">
        <v>11</v>
      </c>
      <c r="F36" s="70">
        <v>6</v>
      </c>
      <c r="G36" s="70">
        <v>0</v>
      </c>
      <c r="H36" s="70">
        <v>0</v>
      </c>
      <c r="I36" s="70">
        <v>8</v>
      </c>
      <c r="J36" s="70">
        <v>14</v>
      </c>
      <c r="K36" s="70">
        <v>0</v>
      </c>
      <c r="L36" s="70">
        <v>5</v>
      </c>
      <c r="M36" s="70">
        <v>0</v>
      </c>
      <c r="N36" s="70">
        <v>0</v>
      </c>
      <c r="O36" s="70">
        <v>8</v>
      </c>
      <c r="P36" s="70">
        <v>18</v>
      </c>
      <c r="Q36" s="70">
        <v>0</v>
      </c>
      <c r="R36" s="70">
        <v>59</v>
      </c>
    </row>
    <row r="37" spans="1:19">
      <c r="E37" s="28" t="s">
        <v>83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</row>
    <row r="38" spans="1:19">
      <c r="E38" s="28" t="s">
        <v>15</v>
      </c>
      <c r="F38" s="70">
        <v>36</v>
      </c>
      <c r="G38" s="70">
        <v>0</v>
      </c>
      <c r="H38" s="70">
        <v>0</v>
      </c>
      <c r="I38" s="70">
        <v>9</v>
      </c>
      <c r="J38" s="70">
        <v>19</v>
      </c>
      <c r="K38" s="70">
        <v>0</v>
      </c>
      <c r="L38" s="70">
        <v>29</v>
      </c>
      <c r="M38" s="70">
        <v>0</v>
      </c>
      <c r="N38" s="70">
        <v>0</v>
      </c>
      <c r="O38" s="70">
        <v>9</v>
      </c>
      <c r="P38" s="70">
        <v>0</v>
      </c>
      <c r="Q38" s="70">
        <v>0</v>
      </c>
      <c r="R38" s="70">
        <v>102</v>
      </c>
    </row>
    <row r="39" spans="1:19">
      <c r="E39" s="28" t="s">
        <v>16</v>
      </c>
      <c r="F39" s="70">
        <v>2</v>
      </c>
      <c r="G39" s="70">
        <v>0</v>
      </c>
      <c r="H39" s="70">
        <v>0</v>
      </c>
      <c r="I39" s="70">
        <v>0</v>
      </c>
      <c r="J39" s="70">
        <v>0</v>
      </c>
      <c r="K39" s="70">
        <v>1</v>
      </c>
      <c r="L39" s="70">
        <v>2</v>
      </c>
      <c r="M39" s="70">
        <v>1</v>
      </c>
      <c r="N39" s="70">
        <v>0</v>
      </c>
      <c r="O39" s="70">
        <v>0</v>
      </c>
      <c r="P39" s="70">
        <v>18</v>
      </c>
      <c r="Q39" s="70">
        <v>0</v>
      </c>
      <c r="R39" s="70">
        <v>24</v>
      </c>
    </row>
    <row r="40" spans="1:19">
      <c r="E40" s="28" t="s">
        <v>55</v>
      </c>
      <c r="F40" s="70">
        <v>0</v>
      </c>
      <c r="G40" s="70">
        <v>0</v>
      </c>
      <c r="H40" s="70">
        <v>0</v>
      </c>
      <c r="I40" s="70">
        <v>0</v>
      </c>
      <c r="J40" s="70">
        <v>5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5</v>
      </c>
    </row>
    <row r="41" spans="1:19">
      <c r="E41" s="28" t="s">
        <v>13</v>
      </c>
      <c r="F41" s="70">
        <v>0</v>
      </c>
      <c r="G41" s="70">
        <v>0</v>
      </c>
      <c r="H41" s="70">
        <v>0</v>
      </c>
      <c r="I41" s="70">
        <v>0</v>
      </c>
      <c r="J41" s="70">
        <v>14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13</v>
      </c>
      <c r="Q41" s="70">
        <v>0</v>
      </c>
      <c r="R41" s="70">
        <v>27</v>
      </c>
    </row>
    <row r="42" spans="1:19">
      <c r="E42" s="28" t="s">
        <v>80</v>
      </c>
      <c r="F42" s="70">
        <v>1</v>
      </c>
      <c r="G42" s="70">
        <v>0</v>
      </c>
      <c r="H42" s="70">
        <v>0</v>
      </c>
      <c r="I42" s="70">
        <v>3</v>
      </c>
      <c r="J42" s="70">
        <v>7</v>
      </c>
      <c r="K42" s="70">
        <v>0</v>
      </c>
      <c r="L42" s="70">
        <v>1</v>
      </c>
      <c r="M42" s="70">
        <v>0</v>
      </c>
      <c r="N42" s="70">
        <v>0</v>
      </c>
      <c r="O42" s="70">
        <v>3</v>
      </c>
      <c r="P42" s="70">
        <v>7</v>
      </c>
      <c r="Q42" s="70">
        <v>0</v>
      </c>
      <c r="R42" s="70">
        <v>22</v>
      </c>
    </row>
    <row r="43" spans="1:19"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</row>
    <row r="44" spans="1:19" s="27" customFormat="1" ht="15">
      <c r="A44" s="27" t="s">
        <v>17</v>
      </c>
      <c r="F44" s="67">
        <v>25922</v>
      </c>
      <c r="G44" s="67">
        <v>87747</v>
      </c>
      <c r="H44" s="67">
        <v>48836</v>
      </c>
      <c r="I44" s="67">
        <v>19381</v>
      </c>
      <c r="J44" s="67">
        <v>16583</v>
      </c>
      <c r="K44" s="67">
        <v>5586</v>
      </c>
      <c r="L44" s="67">
        <v>51524</v>
      </c>
      <c r="M44" s="67">
        <v>14628</v>
      </c>
      <c r="N44" s="67">
        <v>80537</v>
      </c>
      <c r="O44" s="67">
        <v>26635</v>
      </c>
      <c r="P44" s="67">
        <v>75583</v>
      </c>
      <c r="Q44" s="67">
        <v>76922</v>
      </c>
      <c r="R44" s="67">
        <v>529884</v>
      </c>
    </row>
    <row r="45" spans="1:19"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</row>
    <row r="46" spans="1:19">
      <c r="B46" s="28" t="s">
        <v>7</v>
      </c>
      <c r="F46" s="68">
        <v>19226</v>
      </c>
      <c r="G46" s="68">
        <v>80509</v>
      </c>
      <c r="H46" s="68">
        <v>44642</v>
      </c>
      <c r="I46" s="68">
        <v>17659</v>
      </c>
      <c r="J46" s="68">
        <v>10920</v>
      </c>
      <c r="K46" s="68">
        <v>2</v>
      </c>
      <c r="L46" s="68">
        <v>45644</v>
      </c>
      <c r="M46" s="68">
        <v>8058</v>
      </c>
      <c r="N46" s="68">
        <v>76527</v>
      </c>
      <c r="O46" s="68">
        <v>24320</v>
      </c>
      <c r="P46" s="68">
        <v>4304</v>
      </c>
      <c r="Q46" s="68">
        <v>34746</v>
      </c>
      <c r="R46" s="68">
        <v>366557</v>
      </c>
    </row>
    <row r="47" spans="1:19">
      <c r="B47" s="28" t="s">
        <v>0</v>
      </c>
      <c r="C47" s="28" t="s">
        <v>8</v>
      </c>
      <c r="F47" s="70">
        <v>19194</v>
      </c>
      <c r="G47" s="70">
        <v>14588</v>
      </c>
      <c r="H47" s="70">
        <v>2</v>
      </c>
      <c r="I47" s="70">
        <v>17659</v>
      </c>
      <c r="J47" s="70">
        <v>10920</v>
      </c>
      <c r="K47" s="70">
        <v>2</v>
      </c>
      <c r="L47" s="70">
        <v>45644</v>
      </c>
      <c r="M47" s="70">
        <v>8058</v>
      </c>
      <c r="N47" s="70">
        <v>21560</v>
      </c>
      <c r="O47" s="70">
        <v>24320</v>
      </c>
      <c r="P47" s="70">
        <v>4304</v>
      </c>
      <c r="Q47" s="70">
        <v>34746</v>
      </c>
      <c r="R47" s="70">
        <v>200997</v>
      </c>
    </row>
    <row r="48" spans="1:19">
      <c r="C48" s="28" t="s">
        <v>104</v>
      </c>
      <c r="F48" s="70">
        <v>0</v>
      </c>
      <c r="G48" s="70">
        <v>65921</v>
      </c>
      <c r="H48" s="70">
        <v>44640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54967</v>
      </c>
      <c r="O48" s="70">
        <v>0</v>
      </c>
      <c r="P48" s="70">
        <v>0</v>
      </c>
      <c r="Q48" s="70">
        <v>0</v>
      </c>
      <c r="R48" s="70">
        <v>165528</v>
      </c>
    </row>
    <row r="49" spans="2:18">
      <c r="D49" s="28" t="s">
        <v>102</v>
      </c>
      <c r="F49" s="70">
        <v>0</v>
      </c>
      <c r="G49" s="70">
        <v>65921</v>
      </c>
      <c r="H49" s="70">
        <v>44640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54967</v>
      </c>
      <c r="O49" s="70">
        <v>0</v>
      </c>
      <c r="P49" s="70">
        <v>0</v>
      </c>
      <c r="Q49" s="70">
        <v>0</v>
      </c>
      <c r="R49" s="70">
        <v>165528</v>
      </c>
    </row>
    <row r="50" spans="2:18">
      <c r="D50" s="28" t="s">
        <v>124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</row>
    <row r="51" spans="2:18"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</row>
    <row r="52" spans="2:18">
      <c r="C52" s="28" t="s">
        <v>9</v>
      </c>
      <c r="F52" s="68">
        <v>32</v>
      </c>
      <c r="G52" s="68">
        <v>0</v>
      </c>
      <c r="H52" s="68">
        <v>0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8">
        <v>0</v>
      </c>
      <c r="P52" s="68">
        <v>0</v>
      </c>
      <c r="Q52" s="68">
        <v>0</v>
      </c>
      <c r="R52" s="68">
        <v>32</v>
      </c>
    </row>
    <row r="53" spans="2:18">
      <c r="E53" s="28" t="s">
        <v>10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</row>
    <row r="54" spans="2:18">
      <c r="E54" s="28" t="s">
        <v>11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</row>
    <row r="55" spans="2:18">
      <c r="E55" s="28" t="s">
        <v>16</v>
      </c>
      <c r="F55" s="70">
        <v>32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32</v>
      </c>
    </row>
    <row r="56" spans="2:18">
      <c r="E56" s="28" t="s">
        <v>39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</row>
    <row r="57" spans="2:18"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</row>
    <row r="58" spans="2:18">
      <c r="B58" s="28" t="s">
        <v>12</v>
      </c>
      <c r="F58" s="68">
        <v>6696</v>
      </c>
      <c r="G58" s="68">
        <v>7238</v>
      </c>
      <c r="H58" s="68">
        <v>4194</v>
      </c>
      <c r="I58" s="68">
        <v>1722</v>
      </c>
      <c r="J58" s="68">
        <v>5663</v>
      </c>
      <c r="K58" s="68">
        <v>5584</v>
      </c>
      <c r="L58" s="68">
        <v>5880</v>
      </c>
      <c r="M58" s="68">
        <v>6570</v>
      </c>
      <c r="N58" s="68">
        <v>4010</v>
      </c>
      <c r="O58" s="68">
        <v>2315</v>
      </c>
      <c r="P58" s="68">
        <v>71279</v>
      </c>
      <c r="Q58" s="68">
        <v>42176</v>
      </c>
      <c r="R58" s="68">
        <v>163327</v>
      </c>
    </row>
    <row r="59" spans="2:18">
      <c r="C59" s="28" t="s">
        <v>8</v>
      </c>
      <c r="F59" s="70">
        <v>4359</v>
      </c>
      <c r="G59" s="70">
        <v>7238</v>
      </c>
      <c r="H59" s="70">
        <v>4194</v>
      </c>
      <c r="I59" s="70">
        <v>1722</v>
      </c>
      <c r="J59" s="70">
        <v>5237</v>
      </c>
      <c r="K59" s="70">
        <v>5584</v>
      </c>
      <c r="L59" s="70">
        <v>3558</v>
      </c>
      <c r="M59" s="70">
        <v>6569</v>
      </c>
      <c r="N59" s="70">
        <v>4010</v>
      </c>
      <c r="O59" s="70">
        <v>2315</v>
      </c>
      <c r="P59" s="70">
        <v>17388</v>
      </c>
      <c r="Q59" s="70">
        <v>42149</v>
      </c>
      <c r="R59" s="70">
        <v>104323</v>
      </c>
    </row>
    <row r="60" spans="2:18">
      <c r="C60" s="28" t="s">
        <v>92</v>
      </c>
      <c r="F60" s="70">
        <v>0</v>
      </c>
      <c r="G60" s="70">
        <v>0</v>
      </c>
      <c r="H60" s="70">
        <v>0</v>
      </c>
      <c r="I60" s="70">
        <v>0</v>
      </c>
      <c r="J60" s="70">
        <v>0</v>
      </c>
      <c r="K60" s="70">
        <v>0</v>
      </c>
      <c r="L60" s="70">
        <v>0</v>
      </c>
      <c r="M60" s="70">
        <v>0</v>
      </c>
      <c r="N60" s="70">
        <v>0</v>
      </c>
      <c r="O60" s="70">
        <v>0</v>
      </c>
      <c r="P60" s="70">
        <v>51068</v>
      </c>
      <c r="Q60" s="70">
        <v>0</v>
      </c>
      <c r="R60" s="70">
        <v>51068</v>
      </c>
    </row>
    <row r="61" spans="2:18">
      <c r="C61" s="28" t="s">
        <v>9</v>
      </c>
      <c r="F61" s="68">
        <v>2337</v>
      </c>
      <c r="G61" s="68">
        <v>0</v>
      </c>
      <c r="H61" s="68">
        <v>0</v>
      </c>
      <c r="I61" s="68">
        <v>0</v>
      </c>
      <c r="J61" s="68">
        <v>426</v>
      </c>
      <c r="K61" s="68">
        <v>0</v>
      </c>
      <c r="L61" s="68">
        <v>2322</v>
      </c>
      <c r="M61" s="68">
        <v>1</v>
      </c>
      <c r="N61" s="68">
        <v>0</v>
      </c>
      <c r="O61" s="68">
        <v>0</v>
      </c>
      <c r="P61" s="68">
        <v>2823</v>
      </c>
      <c r="Q61" s="68">
        <v>27</v>
      </c>
      <c r="R61" s="68">
        <v>7936</v>
      </c>
    </row>
    <row r="62" spans="2:18">
      <c r="E62" s="28" t="s">
        <v>10</v>
      </c>
      <c r="F62" s="70">
        <v>1246</v>
      </c>
      <c r="G62" s="70">
        <v>0</v>
      </c>
      <c r="H62" s="70">
        <v>0</v>
      </c>
      <c r="I62" s="70">
        <v>0</v>
      </c>
      <c r="J62" s="70">
        <v>161</v>
      </c>
      <c r="K62" s="70">
        <v>0</v>
      </c>
      <c r="L62" s="70">
        <v>1248</v>
      </c>
      <c r="M62" s="70">
        <v>0</v>
      </c>
      <c r="N62" s="70">
        <v>0</v>
      </c>
      <c r="O62" s="70">
        <v>0</v>
      </c>
      <c r="P62" s="70">
        <v>1064</v>
      </c>
      <c r="Q62" s="70">
        <v>0</v>
      </c>
      <c r="R62" s="70">
        <v>3719</v>
      </c>
    </row>
    <row r="63" spans="2:18">
      <c r="E63" s="28" t="s">
        <v>11</v>
      </c>
      <c r="F63" s="70">
        <v>192</v>
      </c>
      <c r="G63" s="70">
        <v>0</v>
      </c>
      <c r="H63" s="70">
        <v>0</v>
      </c>
      <c r="I63" s="70">
        <v>0</v>
      </c>
      <c r="J63" s="70">
        <v>63</v>
      </c>
      <c r="K63" s="70">
        <v>0</v>
      </c>
      <c r="L63" s="70">
        <v>190</v>
      </c>
      <c r="M63" s="70">
        <v>0</v>
      </c>
      <c r="N63" s="70">
        <v>0</v>
      </c>
      <c r="O63" s="70">
        <v>0</v>
      </c>
      <c r="P63" s="70">
        <v>557</v>
      </c>
      <c r="Q63" s="70">
        <v>0</v>
      </c>
      <c r="R63" s="70">
        <v>1002</v>
      </c>
    </row>
    <row r="64" spans="2:18">
      <c r="E64" s="28" t="s">
        <v>13</v>
      </c>
      <c r="F64" s="70">
        <v>5</v>
      </c>
      <c r="G64" s="70">
        <v>0</v>
      </c>
      <c r="H64" s="70">
        <v>0</v>
      </c>
      <c r="I64" s="70">
        <v>0</v>
      </c>
      <c r="J64" s="70">
        <v>62</v>
      </c>
      <c r="K64" s="70">
        <v>0</v>
      </c>
      <c r="L64" s="70">
        <v>6</v>
      </c>
      <c r="M64" s="70">
        <v>0</v>
      </c>
      <c r="N64" s="70">
        <v>0</v>
      </c>
      <c r="O64" s="70">
        <v>0</v>
      </c>
      <c r="P64" s="70">
        <v>413</v>
      </c>
      <c r="Q64" s="70">
        <v>0</v>
      </c>
      <c r="R64" s="70">
        <v>486</v>
      </c>
    </row>
    <row r="65" spans="1:34">
      <c r="E65" s="28" t="s">
        <v>88</v>
      </c>
      <c r="F65" s="70">
        <v>1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1</v>
      </c>
    </row>
    <row r="66" spans="1:34">
      <c r="E66" s="28" t="s">
        <v>15</v>
      </c>
      <c r="F66" s="70">
        <v>842</v>
      </c>
      <c r="G66" s="70">
        <v>0</v>
      </c>
      <c r="H66" s="70">
        <v>0</v>
      </c>
      <c r="I66" s="70">
        <v>0</v>
      </c>
      <c r="J66" s="70">
        <v>85</v>
      </c>
      <c r="K66" s="70">
        <v>0</v>
      </c>
      <c r="L66" s="70">
        <v>834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1761</v>
      </c>
    </row>
    <row r="67" spans="1:34">
      <c r="E67" s="28" t="s">
        <v>16</v>
      </c>
      <c r="F67" s="70">
        <v>29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23</v>
      </c>
      <c r="M67" s="70">
        <v>1</v>
      </c>
      <c r="N67" s="70">
        <v>0</v>
      </c>
      <c r="O67" s="70">
        <v>0</v>
      </c>
      <c r="P67" s="70">
        <v>562</v>
      </c>
      <c r="Q67" s="70">
        <v>27</v>
      </c>
      <c r="R67" s="70">
        <v>642</v>
      </c>
    </row>
    <row r="68" spans="1:34">
      <c r="E68" s="28" t="s">
        <v>55</v>
      </c>
      <c r="F68" s="70">
        <v>0</v>
      </c>
      <c r="G68" s="70">
        <v>0</v>
      </c>
      <c r="H68" s="70">
        <v>0</v>
      </c>
      <c r="I68" s="70">
        <v>0</v>
      </c>
      <c r="J68" s="70">
        <v>21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21</v>
      </c>
    </row>
    <row r="69" spans="1:34">
      <c r="E69" s="28" t="s">
        <v>80</v>
      </c>
      <c r="F69" s="70">
        <v>21</v>
      </c>
      <c r="G69" s="70">
        <v>0</v>
      </c>
      <c r="H69" s="70">
        <v>0</v>
      </c>
      <c r="I69" s="70">
        <v>0</v>
      </c>
      <c r="J69" s="70">
        <v>34</v>
      </c>
      <c r="K69" s="70">
        <v>0</v>
      </c>
      <c r="L69" s="70">
        <v>21</v>
      </c>
      <c r="M69" s="70">
        <v>0</v>
      </c>
      <c r="N69" s="70">
        <v>0</v>
      </c>
      <c r="O69" s="70">
        <v>0</v>
      </c>
      <c r="P69" s="70">
        <v>227</v>
      </c>
      <c r="Q69" s="70">
        <v>0</v>
      </c>
      <c r="R69" s="70">
        <v>303</v>
      </c>
    </row>
    <row r="70" spans="1:34">
      <c r="E70" s="28" t="s">
        <v>82</v>
      </c>
      <c r="F70" s="70">
        <v>1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  <c r="N70" s="70">
        <v>0</v>
      </c>
      <c r="O70" s="70">
        <v>0</v>
      </c>
      <c r="P70" s="70">
        <v>0</v>
      </c>
      <c r="Q70" s="70">
        <v>0</v>
      </c>
      <c r="R70" s="70">
        <v>1</v>
      </c>
    </row>
    <row r="71" spans="1:34"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</row>
    <row r="72" spans="1:34" s="27" customFormat="1" ht="15">
      <c r="E72" s="74" t="s">
        <v>18</v>
      </c>
      <c r="F72" s="75">
        <v>57816</v>
      </c>
      <c r="G72" s="75">
        <v>124552</v>
      </c>
      <c r="H72" s="75">
        <v>83959</v>
      </c>
      <c r="I72" s="75">
        <v>44061</v>
      </c>
      <c r="J72" s="75">
        <v>32326</v>
      </c>
      <c r="K72" s="75">
        <v>17903</v>
      </c>
      <c r="L72" s="75">
        <v>85700</v>
      </c>
      <c r="M72" s="75">
        <v>45298</v>
      </c>
      <c r="N72" s="75">
        <v>113579</v>
      </c>
      <c r="O72" s="75">
        <v>49964</v>
      </c>
      <c r="P72" s="75">
        <v>90687</v>
      </c>
      <c r="Q72" s="75">
        <v>94147</v>
      </c>
      <c r="R72" s="75">
        <v>839992</v>
      </c>
      <c r="S72" s="74" t="s">
        <v>0</v>
      </c>
      <c r="T72" s="74" t="s">
        <v>0</v>
      </c>
      <c r="U72" s="74" t="s">
        <v>0</v>
      </c>
      <c r="V72" s="74" t="s">
        <v>0</v>
      </c>
      <c r="W72" s="74" t="s">
        <v>0</v>
      </c>
      <c r="X72" s="74" t="s">
        <v>0</v>
      </c>
      <c r="Y72" s="74" t="s">
        <v>0</v>
      </c>
      <c r="Z72" s="74" t="s">
        <v>0</v>
      </c>
      <c r="AA72" s="74" t="s">
        <v>0</v>
      </c>
      <c r="AB72" s="74" t="s">
        <v>0</v>
      </c>
      <c r="AC72" s="74" t="s">
        <v>0</v>
      </c>
      <c r="AD72" s="74" t="s">
        <v>0</v>
      </c>
      <c r="AE72" s="74" t="s">
        <v>0</v>
      </c>
      <c r="AF72" s="74" t="s">
        <v>0</v>
      </c>
      <c r="AG72" s="74" t="s">
        <v>0</v>
      </c>
      <c r="AH72" s="74" t="s">
        <v>0</v>
      </c>
    </row>
    <row r="73" spans="1:34" s="27" customFormat="1" ht="15">
      <c r="E73" s="74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</row>
    <row r="74" spans="1:34" ht="15" thickBot="1">
      <c r="B74" s="76"/>
      <c r="C74" s="76"/>
      <c r="D74" s="76"/>
      <c r="E74" s="76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</row>
    <row r="75" spans="1:34" ht="15" thickTop="1">
      <c r="A75" s="77" t="s">
        <v>71</v>
      </c>
      <c r="B75" s="77"/>
      <c r="C75" s="77"/>
      <c r="D75" s="77"/>
      <c r="E75" s="77"/>
      <c r="F75" s="78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</row>
    <row r="76" spans="1:34">
      <c r="A76" s="77" t="s">
        <v>72</v>
      </c>
      <c r="B76" s="77"/>
      <c r="C76" s="77"/>
      <c r="D76" s="77"/>
      <c r="E76" s="77"/>
      <c r="F76" s="78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</row>
    <row r="77" spans="1:34"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</row>
    <row r="78" spans="1:34">
      <c r="A78" s="28" t="s">
        <v>0</v>
      </c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</row>
    <row r="79" spans="1:34"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</row>
    <row r="80" spans="1:34"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</row>
    <row r="81" spans="6:18"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</row>
    <row r="82" spans="6:18"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</row>
    <row r="83" spans="6:18"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</row>
    <row r="84" spans="6:18"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</row>
    <row r="85" spans="6:18"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</row>
    <row r="86" spans="6:18"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</row>
    <row r="87" spans="6:18"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</row>
    <row r="88" spans="6:18"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</row>
    <row r="89" spans="6:18"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</row>
    <row r="90" spans="6:18"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</row>
    <row r="91" spans="6:18"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</row>
    <row r="92" spans="6:18"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</row>
    <row r="93" spans="6:18"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</row>
    <row r="94" spans="6:18"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</row>
    <row r="95" spans="6:18"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</row>
    <row r="96" spans="6:18"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</row>
    <row r="97" spans="6:18"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</row>
    <row r="98" spans="6:18"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</row>
    <row r="99" spans="6:18"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</row>
    <row r="100" spans="6:18"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</row>
    <row r="101" spans="6:18"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</row>
    <row r="102" spans="6:18"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</row>
    <row r="103" spans="6:18"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</row>
    <row r="104" spans="6:18"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</row>
    <row r="105" spans="6:18"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</row>
    <row r="106" spans="6:18"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</row>
    <row r="107" spans="6:18"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</row>
    <row r="108" spans="6:18"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</row>
    <row r="109" spans="6:18"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</row>
    <row r="110" spans="6:18"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</row>
    <row r="111" spans="6:18"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</row>
    <row r="112" spans="6:18"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</row>
    <row r="113" spans="6:18"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</row>
    <row r="114" spans="6:18"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</row>
    <row r="115" spans="6:18"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</row>
    <row r="116" spans="6:18"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</row>
    <row r="117" spans="6:18"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</row>
    <row r="118" spans="6:18"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</row>
    <row r="119" spans="6:18"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</row>
    <row r="120" spans="6:18"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</row>
    <row r="121" spans="6:18"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</row>
    <row r="122" spans="6:18"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</row>
    <row r="123" spans="6:18"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</row>
    <row r="124" spans="6:18"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</row>
    <row r="125" spans="6:18"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</row>
    <row r="126" spans="6:18"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</row>
    <row r="127" spans="6:18"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</row>
    <row r="128" spans="6:18"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</row>
    <row r="129" spans="6:18"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</row>
    <row r="130" spans="6:18"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</row>
    <row r="131" spans="6:18"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</row>
    <row r="132" spans="6:18"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</row>
    <row r="133" spans="6:18"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</row>
    <row r="134" spans="6:18"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</row>
    <row r="135" spans="6:18"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</row>
    <row r="136" spans="6:18"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</row>
    <row r="137" spans="6:18"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</row>
    <row r="138" spans="6:18"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</row>
    <row r="139" spans="6:18"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</row>
    <row r="140" spans="6:18"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</row>
    <row r="141" spans="6:18"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</row>
    <row r="142" spans="6:18"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</row>
    <row r="143" spans="6:18"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</row>
    <row r="144" spans="6:18"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</row>
    <row r="145" spans="6:18"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</row>
    <row r="146" spans="6:18"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</row>
    <row r="147" spans="6:18"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</row>
    <row r="148" spans="6:18"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</row>
    <row r="149" spans="6:18"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</row>
    <row r="150" spans="6:18"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</row>
    <row r="151" spans="6:18"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</row>
    <row r="152" spans="6:18"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</row>
    <row r="153" spans="6:18"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</row>
    <row r="154" spans="6:18"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</row>
    <row r="155" spans="6:18"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</row>
    <row r="156" spans="6:18"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</row>
    <row r="157" spans="6:18"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</row>
    <row r="158" spans="6:18"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</row>
    <row r="159" spans="6:18"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</row>
    <row r="160" spans="6:18"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</row>
    <row r="161" spans="6:18"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</row>
    <row r="162" spans="6:18"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</row>
    <row r="163" spans="6:18"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</row>
    <row r="164" spans="6:18"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</row>
    <row r="165" spans="6:18"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</row>
    <row r="166" spans="6:18"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</row>
    <row r="167" spans="6:18"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</row>
    <row r="168" spans="6:18"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6:18"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</row>
    <row r="170" spans="6:18"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</row>
    <row r="171" spans="6:18"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</row>
    <row r="172" spans="6:18"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6:18"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</row>
    <row r="174" spans="6:18"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</row>
    <row r="175" spans="6:18"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</row>
    <row r="176" spans="6:18"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6:18"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</row>
    <row r="178" spans="6:18"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spans="6:18"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</row>
    <row r="180" spans="6:18"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6:18"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</row>
    <row r="182" spans="6:18"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</row>
    <row r="183" spans="6:18"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</row>
    <row r="184" spans="6:18"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6:18"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</row>
    <row r="186" spans="6:18"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</row>
    <row r="187" spans="6:18"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</row>
    <row r="188" spans="6:18"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6:18"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</row>
    <row r="190" spans="6:18"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</row>
    <row r="191" spans="6:18"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</row>
    <row r="192" spans="6:18"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6:18"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</row>
    <row r="194" spans="6:18"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</row>
    <row r="195" spans="6:18"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</row>
    <row r="196" spans="6:18"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6:18"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</row>
    <row r="198" spans="6:18"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</row>
    <row r="199" spans="6:18"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</row>
    <row r="200" spans="6:18"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6:18"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</row>
    <row r="202" spans="6:18"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</row>
    <row r="203" spans="6:18"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</row>
    <row r="204" spans="6:18"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6:18"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</row>
    <row r="206" spans="6:18"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</row>
    <row r="207" spans="6:18"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</row>
    <row r="208" spans="6:18"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6:18"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</row>
    <row r="210" spans="6:18"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</row>
    <row r="211" spans="6:18"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</row>
    <row r="212" spans="6:18"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6:18"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</row>
    <row r="214" spans="6:18"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</row>
    <row r="215" spans="6:18"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</row>
    <row r="216" spans="6:18"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6:18"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</row>
    <row r="218" spans="6:18"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</row>
    <row r="219" spans="6:18"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</row>
    <row r="220" spans="6:18"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6:18"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</row>
    <row r="222" spans="6:18"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</row>
    <row r="223" spans="6:18"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</row>
    <row r="224" spans="6:18"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6:18"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</row>
    <row r="226" spans="6:18"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</row>
    <row r="227" spans="6:18"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</row>
    <row r="228" spans="6:18"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6:18"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</row>
    <row r="230" spans="6:18"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</row>
    <row r="231" spans="6:18"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</row>
    <row r="232" spans="6:18"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6:18"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</row>
    <row r="234" spans="6:18"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</row>
    <row r="235" spans="6:18"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</row>
    <row r="236" spans="6:18"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6:18"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6:18"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</row>
    <row r="239" spans="6:18"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6:18"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6:18"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6:18"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6:18"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6:18"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6:18"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6:18"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6:18"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6:18"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6:18"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6:18"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6:18"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6:18"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6:18"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6:18"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6:18"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6:18"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6:18"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</row>
    <row r="258" spans="6:18"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</row>
    <row r="259" spans="6:18"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</row>
    <row r="260" spans="6:18"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6:18"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</row>
    <row r="262" spans="6:18"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</row>
    <row r="263" spans="6:18"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</row>
    <row r="264" spans="6:18"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6:18"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</row>
    <row r="266" spans="6:18"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6:18"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6:18"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6:18"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6:18"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6:18"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6:18"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6:18"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6:18"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6:18"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6:18"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6:18"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6:18"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6:18"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6:18"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6:18"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6:18"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6:18"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6:18"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6:18"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6:18"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87" spans="6:18"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</row>
    <row r="288" spans="6:18"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6:18"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</row>
    <row r="290" spans="6:18"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</row>
    <row r="291" spans="6:18"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</row>
    <row r="292" spans="6:18"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6:18"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</row>
    <row r="294" spans="6:18"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</row>
    <row r="295" spans="6:18"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</row>
    <row r="296" spans="6:18"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6:18"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</row>
    <row r="298" spans="6:18"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</row>
    <row r="299" spans="6:18"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</row>
    <row r="300" spans="6:18"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6:18"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</row>
    <row r="302" spans="6:18"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</row>
    <row r="303" spans="6:18"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</row>
    <row r="304" spans="6:18"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6:18"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</row>
    <row r="306" spans="6:18"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</row>
    <row r="307" spans="6:18"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</row>
    <row r="308" spans="6:18"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6:18"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</row>
    <row r="310" spans="6:18"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</row>
    <row r="311" spans="6:18"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</row>
    <row r="312" spans="6:18"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6:18"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</row>
    <row r="314" spans="6:18"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</row>
    <row r="315" spans="6:18"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</row>
    <row r="316" spans="6:18"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6:18"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</row>
    <row r="318" spans="6:18"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</row>
    <row r="319" spans="6:18"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</row>
    <row r="320" spans="6:18"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6:18"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</row>
    <row r="322" spans="6:18"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</row>
    <row r="323" spans="6:18"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</row>
    <row r="324" spans="6:18"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6:18"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</row>
    <row r="326" spans="6:18"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</row>
    <row r="327" spans="6:18"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</row>
    <row r="328" spans="6:18"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6:18"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</row>
    <row r="330" spans="6:18"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</row>
    <row r="331" spans="6:18"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</row>
    <row r="332" spans="6:18"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6:18"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</row>
    <row r="334" spans="6:18"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</row>
    <row r="335" spans="6:18"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</row>
    <row r="336" spans="6:18"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6:18"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</row>
    <row r="338" spans="6:18"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</row>
    <row r="339" spans="6:18"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</row>
    <row r="340" spans="6:18"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6:18"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</row>
    <row r="342" spans="6:18"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</row>
    <row r="343" spans="6:18"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</row>
    <row r="344" spans="6:18"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6:18"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</row>
    <row r="346" spans="6:18"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</row>
    <row r="347" spans="6:18"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</row>
    <row r="348" spans="6:18"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6:18"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</row>
    <row r="350" spans="6:18"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</row>
    <row r="351" spans="6:18"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</row>
    <row r="352" spans="6:18"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6:18"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</row>
    <row r="354" spans="6:18"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</row>
    <row r="355" spans="6:18"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</row>
    <row r="356" spans="6:18"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6:18"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</row>
    <row r="358" spans="6:18"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</row>
    <row r="359" spans="6:18"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</row>
    <row r="360" spans="6:18"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6:18"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</row>
    <row r="362" spans="6:18"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</row>
    <row r="363" spans="6:18"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</row>
    <row r="364" spans="6:18"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6:18"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</row>
    <row r="366" spans="6:18"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</row>
    <row r="367" spans="6:18"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</row>
    <row r="368" spans="6:18"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6:18"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</row>
    <row r="370" spans="6:18"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</row>
    <row r="371" spans="6:18"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</row>
    <row r="372" spans="6:18"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6:18"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</row>
    <row r="374" spans="6:18"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</row>
    <row r="375" spans="6:18"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</row>
    <row r="376" spans="6:18"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6:18"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</row>
    <row r="378" spans="6:18"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</row>
    <row r="379" spans="6:18"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</row>
    <row r="380" spans="6:18"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6:18"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</row>
    <row r="382" spans="6:18"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</row>
    <row r="383" spans="6:18"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</row>
    <row r="384" spans="6:18"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6:18"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</row>
    <row r="386" spans="6:18"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</row>
  </sheetData>
  <mergeCells count="1">
    <mergeCell ref="A6:E6"/>
  </mergeCells>
  <printOptions horizontalCentered="1"/>
  <pageMargins left="0" right="0" top="0.98425196850393704" bottom="0" header="0.51181102362204722" footer="0.51181102362204722"/>
  <pageSetup paperSize="9" scale="62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H386"/>
  <sheetViews>
    <sheetView zoomScaleNormal="100" zoomScaleSheetLayoutView="85" workbookViewId="0">
      <pane xSplit="5" ySplit="6" topLeftCell="L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RowHeight="14.25"/>
  <cols>
    <col min="1" max="3" width="0.85546875" style="28" customWidth="1"/>
    <col min="4" max="4" width="1" style="28" customWidth="1"/>
    <col min="5" max="5" width="30.140625" style="28" customWidth="1"/>
    <col min="6" max="17" width="8" style="28" customWidth="1"/>
    <col min="18" max="18" width="9.140625" style="28" bestFit="1" customWidth="1"/>
    <col min="19" max="29" width="8.7109375" style="28" customWidth="1"/>
    <col min="30" max="256" width="9.140625" style="28"/>
    <col min="257" max="259" width="0.85546875" style="28" customWidth="1"/>
    <col min="260" max="260" width="1" style="28" customWidth="1"/>
    <col min="261" max="261" width="21.7109375" style="28" customWidth="1"/>
    <col min="262" max="262" width="7" style="28" bestFit="1" customWidth="1"/>
    <col min="263" max="263" width="6.7109375" style="28" customWidth="1"/>
    <col min="264" max="273" width="7" style="28" bestFit="1" customWidth="1"/>
    <col min="274" max="274" width="7.85546875" style="28" customWidth="1"/>
    <col min="275" max="285" width="8.7109375" style="28" customWidth="1"/>
    <col min="286" max="512" width="9.140625" style="28"/>
    <col min="513" max="515" width="0.85546875" style="28" customWidth="1"/>
    <col min="516" max="516" width="1" style="28" customWidth="1"/>
    <col min="517" max="517" width="21.7109375" style="28" customWidth="1"/>
    <col min="518" max="518" width="7" style="28" bestFit="1" customWidth="1"/>
    <col min="519" max="519" width="6.7109375" style="28" customWidth="1"/>
    <col min="520" max="529" width="7" style="28" bestFit="1" customWidth="1"/>
    <col min="530" max="530" width="7.85546875" style="28" customWidth="1"/>
    <col min="531" max="541" width="8.7109375" style="28" customWidth="1"/>
    <col min="542" max="768" width="9.140625" style="28"/>
    <col min="769" max="771" width="0.85546875" style="28" customWidth="1"/>
    <col min="772" max="772" width="1" style="28" customWidth="1"/>
    <col min="773" max="773" width="21.7109375" style="28" customWidth="1"/>
    <col min="774" max="774" width="7" style="28" bestFit="1" customWidth="1"/>
    <col min="775" max="775" width="6.7109375" style="28" customWidth="1"/>
    <col min="776" max="785" width="7" style="28" bestFit="1" customWidth="1"/>
    <col min="786" max="786" width="7.85546875" style="28" customWidth="1"/>
    <col min="787" max="797" width="8.7109375" style="28" customWidth="1"/>
    <col min="798" max="1024" width="9.140625" style="28"/>
    <col min="1025" max="1027" width="0.85546875" style="28" customWidth="1"/>
    <col min="1028" max="1028" width="1" style="28" customWidth="1"/>
    <col min="1029" max="1029" width="21.7109375" style="28" customWidth="1"/>
    <col min="1030" max="1030" width="7" style="28" bestFit="1" customWidth="1"/>
    <col min="1031" max="1031" width="6.7109375" style="28" customWidth="1"/>
    <col min="1032" max="1041" width="7" style="28" bestFit="1" customWidth="1"/>
    <col min="1042" max="1042" width="7.85546875" style="28" customWidth="1"/>
    <col min="1043" max="1053" width="8.7109375" style="28" customWidth="1"/>
    <col min="1054" max="1280" width="9.140625" style="28"/>
    <col min="1281" max="1283" width="0.85546875" style="28" customWidth="1"/>
    <col min="1284" max="1284" width="1" style="28" customWidth="1"/>
    <col min="1285" max="1285" width="21.7109375" style="28" customWidth="1"/>
    <col min="1286" max="1286" width="7" style="28" bestFit="1" customWidth="1"/>
    <col min="1287" max="1287" width="6.7109375" style="28" customWidth="1"/>
    <col min="1288" max="1297" width="7" style="28" bestFit="1" customWidth="1"/>
    <col min="1298" max="1298" width="7.85546875" style="28" customWidth="1"/>
    <col min="1299" max="1309" width="8.7109375" style="28" customWidth="1"/>
    <col min="1310" max="1536" width="9.140625" style="28"/>
    <col min="1537" max="1539" width="0.85546875" style="28" customWidth="1"/>
    <col min="1540" max="1540" width="1" style="28" customWidth="1"/>
    <col min="1541" max="1541" width="21.7109375" style="28" customWidth="1"/>
    <col min="1542" max="1542" width="7" style="28" bestFit="1" customWidth="1"/>
    <col min="1543" max="1543" width="6.7109375" style="28" customWidth="1"/>
    <col min="1544" max="1553" width="7" style="28" bestFit="1" customWidth="1"/>
    <col min="1554" max="1554" width="7.85546875" style="28" customWidth="1"/>
    <col min="1555" max="1565" width="8.7109375" style="28" customWidth="1"/>
    <col min="1566" max="1792" width="9.140625" style="28"/>
    <col min="1793" max="1795" width="0.85546875" style="28" customWidth="1"/>
    <col min="1796" max="1796" width="1" style="28" customWidth="1"/>
    <col min="1797" max="1797" width="21.7109375" style="28" customWidth="1"/>
    <col min="1798" max="1798" width="7" style="28" bestFit="1" customWidth="1"/>
    <col min="1799" max="1799" width="6.7109375" style="28" customWidth="1"/>
    <col min="1800" max="1809" width="7" style="28" bestFit="1" customWidth="1"/>
    <col min="1810" max="1810" width="7.85546875" style="28" customWidth="1"/>
    <col min="1811" max="1821" width="8.7109375" style="28" customWidth="1"/>
    <col min="1822" max="2048" width="9.140625" style="28"/>
    <col min="2049" max="2051" width="0.85546875" style="28" customWidth="1"/>
    <col min="2052" max="2052" width="1" style="28" customWidth="1"/>
    <col min="2053" max="2053" width="21.7109375" style="28" customWidth="1"/>
    <col min="2054" max="2054" width="7" style="28" bestFit="1" customWidth="1"/>
    <col min="2055" max="2055" width="6.7109375" style="28" customWidth="1"/>
    <col min="2056" max="2065" width="7" style="28" bestFit="1" customWidth="1"/>
    <col min="2066" max="2066" width="7.85546875" style="28" customWidth="1"/>
    <col min="2067" max="2077" width="8.7109375" style="28" customWidth="1"/>
    <col min="2078" max="2304" width="9.140625" style="28"/>
    <col min="2305" max="2307" width="0.85546875" style="28" customWidth="1"/>
    <col min="2308" max="2308" width="1" style="28" customWidth="1"/>
    <col min="2309" max="2309" width="21.7109375" style="28" customWidth="1"/>
    <col min="2310" max="2310" width="7" style="28" bestFit="1" customWidth="1"/>
    <col min="2311" max="2311" width="6.7109375" style="28" customWidth="1"/>
    <col min="2312" max="2321" width="7" style="28" bestFit="1" customWidth="1"/>
    <col min="2322" max="2322" width="7.85546875" style="28" customWidth="1"/>
    <col min="2323" max="2333" width="8.7109375" style="28" customWidth="1"/>
    <col min="2334" max="2560" width="9.140625" style="28"/>
    <col min="2561" max="2563" width="0.85546875" style="28" customWidth="1"/>
    <col min="2564" max="2564" width="1" style="28" customWidth="1"/>
    <col min="2565" max="2565" width="21.7109375" style="28" customWidth="1"/>
    <col min="2566" max="2566" width="7" style="28" bestFit="1" customWidth="1"/>
    <col min="2567" max="2567" width="6.7109375" style="28" customWidth="1"/>
    <col min="2568" max="2577" width="7" style="28" bestFit="1" customWidth="1"/>
    <col min="2578" max="2578" width="7.85546875" style="28" customWidth="1"/>
    <col min="2579" max="2589" width="8.7109375" style="28" customWidth="1"/>
    <col min="2590" max="2816" width="9.140625" style="28"/>
    <col min="2817" max="2819" width="0.85546875" style="28" customWidth="1"/>
    <col min="2820" max="2820" width="1" style="28" customWidth="1"/>
    <col min="2821" max="2821" width="21.7109375" style="28" customWidth="1"/>
    <col min="2822" max="2822" width="7" style="28" bestFit="1" customWidth="1"/>
    <col min="2823" max="2823" width="6.7109375" style="28" customWidth="1"/>
    <col min="2824" max="2833" width="7" style="28" bestFit="1" customWidth="1"/>
    <col min="2834" max="2834" width="7.85546875" style="28" customWidth="1"/>
    <col min="2835" max="2845" width="8.7109375" style="28" customWidth="1"/>
    <col min="2846" max="3072" width="9.140625" style="28"/>
    <col min="3073" max="3075" width="0.85546875" style="28" customWidth="1"/>
    <col min="3076" max="3076" width="1" style="28" customWidth="1"/>
    <col min="3077" max="3077" width="21.7109375" style="28" customWidth="1"/>
    <col min="3078" max="3078" width="7" style="28" bestFit="1" customWidth="1"/>
    <col min="3079" max="3079" width="6.7109375" style="28" customWidth="1"/>
    <col min="3080" max="3089" width="7" style="28" bestFit="1" customWidth="1"/>
    <col min="3090" max="3090" width="7.85546875" style="28" customWidth="1"/>
    <col min="3091" max="3101" width="8.7109375" style="28" customWidth="1"/>
    <col min="3102" max="3328" width="9.140625" style="28"/>
    <col min="3329" max="3331" width="0.85546875" style="28" customWidth="1"/>
    <col min="3332" max="3332" width="1" style="28" customWidth="1"/>
    <col min="3333" max="3333" width="21.7109375" style="28" customWidth="1"/>
    <col min="3334" max="3334" width="7" style="28" bestFit="1" customWidth="1"/>
    <col min="3335" max="3335" width="6.7109375" style="28" customWidth="1"/>
    <col min="3336" max="3345" width="7" style="28" bestFit="1" customWidth="1"/>
    <col min="3346" max="3346" width="7.85546875" style="28" customWidth="1"/>
    <col min="3347" max="3357" width="8.7109375" style="28" customWidth="1"/>
    <col min="3358" max="3584" width="9.140625" style="28"/>
    <col min="3585" max="3587" width="0.85546875" style="28" customWidth="1"/>
    <col min="3588" max="3588" width="1" style="28" customWidth="1"/>
    <col min="3589" max="3589" width="21.7109375" style="28" customWidth="1"/>
    <col min="3590" max="3590" width="7" style="28" bestFit="1" customWidth="1"/>
    <col min="3591" max="3591" width="6.7109375" style="28" customWidth="1"/>
    <col min="3592" max="3601" width="7" style="28" bestFit="1" customWidth="1"/>
    <col min="3602" max="3602" width="7.85546875" style="28" customWidth="1"/>
    <col min="3603" max="3613" width="8.7109375" style="28" customWidth="1"/>
    <col min="3614" max="3840" width="9.140625" style="28"/>
    <col min="3841" max="3843" width="0.85546875" style="28" customWidth="1"/>
    <col min="3844" max="3844" width="1" style="28" customWidth="1"/>
    <col min="3845" max="3845" width="21.7109375" style="28" customWidth="1"/>
    <col min="3846" max="3846" width="7" style="28" bestFit="1" customWidth="1"/>
    <col min="3847" max="3847" width="6.7109375" style="28" customWidth="1"/>
    <col min="3848" max="3857" width="7" style="28" bestFit="1" customWidth="1"/>
    <col min="3858" max="3858" width="7.85546875" style="28" customWidth="1"/>
    <col min="3859" max="3869" width="8.7109375" style="28" customWidth="1"/>
    <col min="3870" max="4096" width="9.140625" style="28"/>
    <col min="4097" max="4099" width="0.85546875" style="28" customWidth="1"/>
    <col min="4100" max="4100" width="1" style="28" customWidth="1"/>
    <col min="4101" max="4101" width="21.7109375" style="28" customWidth="1"/>
    <col min="4102" max="4102" width="7" style="28" bestFit="1" customWidth="1"/>
    <col min="4103" max="4103" width="6.7109375" style="28" customWidth="1"/>
    <col min="4104" max="4113" width="7" style="28" bestFit="1" customWidth="1"/>
    <col min="4114" max="4114" width="7.85546875" style="28" customWidth="1"/>
    <col min="4115" max="4125" width="8.7109375" style="28" customWidth="1"/>
    <col min="4126" max="4352" width="9.140625" style="28"/>
    <col min="4353" max="4355" width="0.85546875" style="28" customWidth="1"/>
    <col min="4356" max="4356" width="1" style="28" customWidth="1"/>
    <col min="4357" max="4357" width="21.7109375" style="28" customWidth="1"/>
    <col min="4358" max="4358" width="7" style="28" bestFit="1" customWidth="1"/>
    <col min="4359" max="4359" width="6.7109375" style="28" customWidth="1"/>
    <col min="4360" max="4369" width="7" style="28" bestFit="1" customWidth="1"/>
    <col min="4370" max="4370" width="7.85546875" style="28" customWidth="1"/>
    <col min="4371" max="4381" width="8.7109375" style="28" customWidth="1"/>
    <col min="4382" max="4608" width="9.140625" style="28"/>
    <col min="4609" max="4611" width="0.85546875" style="28" customWidth="1"/>
    <col min="4612" max="4612" width="1" style="28" customWidth="1"/>
    <col min="4613" max="4613" width="21.7109375" style="28" customWidth="1"/>
    <col min="4614" max="4614" width="7" style="28" bestFit="1" customWidth="1"/>
    <col min="4615" max="4615" width="6.7109375" style="28" customWidth="1"/>
    <col min="4616" max="4625" width="7" style="28" bestFit="1" customWidth="1"/>
    <col min="4626" max="4626" width="7.85546875" style="28" customWidth="1"/>
    <col min="4627" max="4637" width="8.7109375" style="28" customWidth="1"/>
    <col min="4638" max="4864" width="9.140625" style="28"/>
    <col min="4865" max="4867" width="0.85546875" style="28" customWidth="1"/>
    <col min="4868" max="4868" width="1" style="28" customWidth="1"/>
    <col min="4869" max="4869" width="21.7109375" style="28" customWidth="1"/>
    <col min="4870" max="4870" width="7" style="28" bestFit="1" customWidth="1"/>
    <col min="4871" max="4871" width="6.7109375" style="28" customWidth="1"/>
    <col min="4872" max="4881" width="7" style="28" bestFit="1" customWidth="1"/>
    <col min="4882" max="4882" width="7.85546875" style="28" customWidth="1"/>
    <col min="4883" max="4893" width="8.7109375" style="28" customWidth="1"/>
    <col min="4894" max="5120" width="9.140625" style="28"/>
    <col min="5121" max="5123" width="0.85546875" style="28" customWidth="1"/>
    <col min="5124" max="5124" width="1" style="28" customWidth="1"/>
    <col min="5125" max="5125" width="21.7109375" style="28" customWidth="1"/>
    <col min="5126" max="5126" width="7" style="28" bestFit="1" customWidth="1"/>
    <col min="5127" max="5127" width="6.7109375" style="28" customWidth="1"/>
    <col min="5128" max="5137" width="7" style="28" bestFit="1" customWidth="1"/>
    <col min="5138" max="5138" width="7.85546875" style="28" customWidth="1"/>
    <col min="5139" max="5149" width="8.7109375" style="28" customWidth="1"/>
    <col min="5150" max="5376" width="9.140625" style="28"/>
    <col min="5377" max="5379" width="0.85546875" style="28" customWidth="1"/>
    <col min="5380" max="5380" width="1" style="28" customWidth="1"/>
    <col min="5381" max="5381" width="21.7109375" style="28" customWidth="1"/>
    <col min="5382" max="5382" width="7" style="28" bestFit="1" customWidth="1"/>
    <col min="5383" max="5383" width="6.7109375" style="28" customWidth="1"/>
    <col min="5384" max="5393" width="7" style="28" bestFit="1" customWidth="1"/>
    <col min="5394" max="5394" width="7.85546875" style="28" customWidth="1"/>
    <col min="5395" max="5405" width="8.7109375" style="28" customWidth="1"/>
    <col min="5406" max="5632" width="9.140625" style="28"/>
    <col min="5633" max="5635" width="0.85546875" style="28" customWidth="1"/>
    <col min="5636" max="5636" width="1" style="28" customWidth="1"/>
    <col min="5637" max="5637" width="21.7109375" style="28" customWidth="1"/>
    <col min="5638" max="5638" width="7" style="28" bestFit="1" customWidth="1"/>
    <col min="5639" max="5639" width="6.7109375" style="28" customWidth="1"/>
    <col min="5640" max="5649" width="7" style="28" bestFit="1" customWidth="1"/>
    <col min="5650" max="5650" width="7.85546875" style="28" customWidth="1"/>
    <col min="5651" max="5661" width="8.7109375" style="28" customWidth="1"/>
    <col min="5662" max="5888" width="9.140625" style="28"/>
    <col min="5889" max="5891" width="0.85546875" style="28" customWidth="1"/>
    <col min="5892" max="5892" width="1" style="28" customWidth="1"/>
    <col min="5893" max="5893" width="21.7109375" style="28" customWidth="1"/>
    <col min="5894" max="5894" width="7" style="28" bestFit="1" customWidth="1"/>
    <col min="5895" max="5895" width="6.7109375" style="28" customWidth="1"/>
    <col min="5896" max="5905" width="7" style="28" bestFit="1" customWidth="1"/>
    <col min="5906" max="5906" width="7.85546875" style="28" customWidth="1"/>
    <col min="5907" max="5917" width="8.7109375" style="28" customWidth="1"/>
    <col min="5918" max="6144" width="9.140625" style="28"/>
    <col min="6145" max="6147" width="0.85546875" style="28" customWidth="1"/>
    <col min="6148" max="6148" width="1" style="28" customWidth="1"/>
    <col min="6149" max="6149" width="21.7109375" style="28" customWidth="1"/>
    <col min="6150" max="6150" width="7" style="28" bestFit="1" customWidth="1"/>
    <col min="6151" max="6151" width="6.7109375" style="28" customWidth="1"/>
    <col min="6152" max="6161" width="7" style="28" bestFit="1" customWidth="1"/>
    <col min="6162" max="6162" width="7.85546875" style="28" customWidth="1"/>
    <col min="6163" max="6173" width="8.7109375" style="28" customWidth="1"/>
    <col min="6174" max="6400" width="9.140625" style="28"/>
    <col min="6401" max="6403" width="0.85546875" style="28" customWidth="1"/>
    <col min="6404" max="6404" width="1" style="28" customWidth="1"/>
    <col min="6405" max="6405" width="21.7109375" style="28" customWidth="1"/>
    <col min="6406" max="6406" width="7" style="28" bestFit="1" customWidth="1"/>
    <col min="6407" max="6407" width="6.7109375" style="28" customWidth="1"/>
    <col min="6408" max="6417" width="7" style="28" bestFit="1" customWidth="1"/>
    <col min="6418" max="6418" width="7.85546875" style="28" customWidth="1"/>
    <col min="6419" max="6429" width="8.7109375" style="28" customWidth="1"/>
    <col min="6430" max="6656" width="9.140625" style="28"/>
    <col min="6657" max="6659" width="0.85546875" style="28" customWidth="1"/>
    <col min="6660" max="6660" width="1" style="28" customWidth="1"/>
    <col min="6661" max="6661" width="21.7109375" style="28" customWidth="1"/>
    <col min="6662" max="6662" width="7" style="28" bestFit="1" customWidth="1"/>
    <col min="6663" max="6663" width="6.7109375" style="28" customWidth="1"/>
    <col min="6664" max="6673" width="7" style="28" bestFit="1" customWidth="1"/>
    <col min="6674" max="6674" width="7.85546875" style="28" customWidth="1"/>
    <col min="6675" max="6685" width="8.7109375" style="28" customWidth="1"/>
    <col min="6686" max="6912" width="9.140625" style="28"/>
    <col min="6913" max="6915" width="0.85546875" style="28" customWidth="1"/>
    <col min="6916" max="6916" width="1" style="28" customWidth="1"/>
    <col min="6917" max="6917" width="21.7109375" style="28" customWidth="1"/>
    <col min="6918" max="6918" width="7" style="28" bestFit="1" customWidth="1"/>
    <col min="6919" max="6919" width="6.7109375" style="28" customWidth="1"/>
    <col min="6920" max="6929" width="7" style="28" bestFit="1" customWidth="1"/>
    <col min="6930" max="6930" width="7.85546875" style="28" customWidth="1"/>
    <col min="6931" max="6941" width="8.7109375" style="28" customWidth="1"/>
    <col min="6942" max="7168" width="9.140625" style="28"/>
    <col min="7169" max="7171" width="0.85546875" style="28" customWidth="1"/>
    <col min="7172" max="7172" width="1" style="28" customWidth="1"/>
    <col min="7173" max="7173" width="21.7109375" style="28" customWidth="1"/>
    <col min="7174" max="7174" width="7" style="28" bestFit="1" customWidth="1"/>
    <col min="7175" max="7175" width="6.7109375" style="28" customWidth="1"/>
    <col min="7176" max="7185" width="7" style="28" bestFit="1" customWidth="1"/>
    <col min="7186" max="7186" width="7.85546875" style="28" customWidth="1"/>
    <col min="7187" max="7197" width="8.7109375" style="28" customWidth="1"/>
    <col min="7198" max="7424" width="9.140625" style="28"/>
    <col min="7425" max="7427" width="0.85546875" style="28" customWidth="1"/>
    <col min="7428" max="7428" width="1" style="28" customWidth="1"/>
    <col min="7429" max="7429" width="21.7109375" style="28" customWidth="1"/>
    <col min="7430" max="7430" width="7" style="28" bestFit="1" customWidth="1"/>
    <col min="7431" max="7431" width="6.7109375" style="28" customWidth="1"/>
    <col min="7432" max="7441" width="7" style="28" bestFit="1" customWidth="1"/>
    <col min="7442" max="7442" width="7.85546875" style="28" customWidth="1"/>
    <col min="7443" max="7453" width="8.7109375" style="28" customWidth="1"/>
    <col min="7454" max="7680" width="9.140625" style="28"/>
    <col min="7681" max="7683" width="0.85546875" style="28" customWidth="1"/>
    <col min="7684" max="7684" width="1" style="28" customWidth="1"/>
    <col min="7685" max="7685" width="21.7109375" style="28" customWidth="1"/>
    <col min="7686" max="7686" width="7" style="28" bestFit="1" customWidth="1"/>
    <col min="7687" max="7687" width="6.7109375" style="28" customWidth="1"/>
    <col min="7688" max="7697" width="7" style="28" bestFit="1" customWidth="1"/>
    <col min="7698" max="7698" width="7.85546875" style="28" customWidth="1"/>
    <col min="7699" max="7709" width="8.7109375" style="28" customWidth="1"/>
    <col min="7710" max="7936" width="9.140625" style="28"/>
    <col min="7937" max="7939" width="0.85546875" style="28" customWidth="1"/>
    <col min="7940" max="7940" width="1" style="28" customWidth="1"/>
    <col min="7941" max="7941" width="21.7109375" style="28" customWidth="1"/>
    <col min="7942" max="7942" width="7" style="28" bestFit="1" customWidth="1"/>
    <col min="7943" max="7943" width="6.7109375" style="28" customWidth="1"/>
    <col min="7944" max="7953" width="7" style="28" bestFit="1" customWidth="1"/>
    <col min="7954" max="7954" width="7.85546875" style="28" customWidth="1"/>
    <col min="7955" max="7965" width="8.7109375" style="28" customWidth="1"/>
    <col min="7966" max="8192" width="9.140625" style="28"/>
    <col min="8193" max="8195" width="0.85546875" style="28" customWidth="1"/>
    <col min="8196" max="8196" width="1" style="28" customWidth="1"/>
    <col min="8197" max="8197" width="21.7109375" style="28" customWidth="1"/>
    <col min="8198" max="8198" width="7" style="28" bestFit="1" customWidth="1"/>
    <col min="8199" max="8199" width="6.7109375" style="28" customWidth="1"/>
    <col min="8200" max="8209" width="7" style="28" bestFit="1" customWidth="1"/>
    <col min="8210" max="8210" width="7.85546875" style="28" customWidth="1"/>
    <col min="8211" max="8221" width="8.7109375" style="28" customWidth="1"/>
    <col min="8222" max="8448" width="9.140625" style="28"/>
    <col min="8449" max="8451" width="0.85546875" style="28" customWidth="1"/>
    <col min="8452" max="8452" width="1" style="28" customWidth="1"/>
    <col min="8453" max="8453" width="21.7109375" style="28" customWidth="1"/>
    <col min="8454" max="8454" width="7" style="28" bestFit="1" customWidth="1"/>
    <col min="8455" max="8455" width="6.7109375" style="28" customWidth="1"/>
    <col min="8456" max="8465" width="7" style="28" bestFit="1" customWidth="1"/>
    <col min="8466" max="8466" width="7.85546875" style="28" customWidth="1"/>
    <col min="8467" max="8477" width="8.7109375" style="28" customWidth="1"/>
    <col min="8478" max="8704" width="9.140625" style="28"/>
    <col min="8705" max="8707" width="0.85546875" style="28" customWidth="1"/>
    <col min="8708" max="8708" width="1" style="28" customWidth="1"/>
    <col min="8709" max="8709" width="21.7109375" style="28" customWidth="1"/>
    <col min="8710" max="8710" width="7" style="28" bestFit="1" customWidth="1"/>
    <col min="8711" max="8711" width="6.7109375" style="28" customWidth="1"/>
    <col min="8712" max="8721" width="7" style="28" bestFit="1" customWidth="1"/>
    <col min="8722" max="8722" width="7.85546875" style="28" customWidth="1"/>
    <col min="8723" max="8733" width="8.7109375" style="28" customWidth="1"/>
    <col min="8734" max="8960" width="9.140625" style="28"/>
    <col min="8961" max="8963" width="0.85546875" style="28" customWidth="1"/>
    <col min="8964" max="8964" width="1" style="28" customWidth="1"/>
    <col min="8965" max="8965" width="21.7109375" style="28" customWidth="1"/>
    <col min="8966" max="8966" width="7" style="28" bestFit="1" customWidth="1"/>
    <col min="8967" max="8967" width="6.7109375" style="28" customWidth="1"/>
    <col min="8968" max="8977" width="7" style="28" bestFit="1" customWidth="1"/>
    <col min="8978" max="8978" width="7.85546875" style="28" customWidth="1"/>
    <col min="8979" max="8989" width="8.7109375" style="28" customWidth="1"/>
    <col min="8990" max="9216" width="9.140625" style="28"/>
    <col min="9217" max="9219" width="0.85546875" style="28" customWidth="1"/>
    <col min="9220" max="9220" width="1" style="28" customWidth="1"/>
    <col min="9221" max="9221" width="21.7109375" style="28" customWidth="1"/>
    <col min="9222" max="9222" width="7" style="28" bestFit="1" customWidth="1"/>
    <col min="9223" max="9223" width="6.7109375" style="28" customWidth="1"/>
    <col min="9224" max="9233" width="7" style="28" bestFit="1" customWidth="1"/>
    <col min="9234" max="9234" width="7.85546875" style="28" customWidth="1"/>
    <col min="9235" max="9245" width="8.7109375" style="28" customWidth="1"/>
    <col min="9246" max="9472" width="9.140625" style="28"/>
    <col min="9473" max="9475" width="0.85546875" style="28" customWidth="1"/>
    <col min="9476" max="9476" width="1" style="28" customWidth="1"/>
    <col min="9477" max="9477" width="21.7109375" style="28" customWidth="1"/>
    <col min="9478" max="9478" width="7" style="28" bestFit="1" customWidth="1"/>
    <col min="9479" max="9479" width="6.7109375" style="28" customWidth="1"/>
    <col min="9480" max="9489" width="7" style="28" bestFit="1" customWidth="1"/>
    <col min="9490" max="9490" width="7.85546875" style="28" customWidth="1"/>
    <col min="9491" max="9501" width="8.7109375" style="28" customWidth="1"/>
    <col min="9502" max="9728" width="9.140625" style="28"/>
    <col min="9729" max="9731" width="0.85546875" style="28" customWidth="1"/>
    <col min="9732" max="9732" width="1" style="28" customWidth="1"/>
    <col min="9733" max="9733" width="21.7109375" style="28" customWidth="1"/>
    <col min="9734" max="9734" width="7" style="28" bestFit="1" customWidth="1"/>
    <col min="9735" max="9735" width="6.7109375" style="28" customWidth="1"/>
    <col min="9736" max="9745" width="7" style="28" bestFit="1" customWidth="1"/>
    <col min="9746" max="9746" width="7.85546875" style="28" customWidth="1"/>
    <col min="9747" max="9757" width="8.7109375" style="28" customWidth="1"/>
    <col min="9758" max="9984" width="9.140625" style="28"/>
    <col min="9985" max="9987" width="0.85546875" style="28" customWidth="1"/>
    <col min="9988" max="9988" width="1" style="28" customWidth="1"/>
    <col min="9989" max="9989" width="21.7109375" style="28" customWidth="1"/>
    <col min="9990" max="9990" width="7" style="28" bestFit="1" customWidth="1"/>
    <col min="9991" max="9991" width="6.7109375" style="28" customWidth="1"/>
    <col min="9992" max="10001" width="7" style="28" bestFit="1" customWidth="1"/>
    <col min="10002" max="10002" width="7.85546875" style="28" customWidth="1"/>
    <col min="10003" max="10013" width="8.7109375" style="28" customWidth="1"/>
    <col min="10014" max="10240" width="9.140625" style="28"/>
    <col min="10241" max="10243" width="0.85546875" style="28" customWidth="1"/>
    <col min="10244" max="10244" width="1" style="28" customWidth="1"/>
    <col min="10245" max="10245" width="21.7109375" style="28" customWidth="1"/>
    <col min="10246" max="10246" width="7" style="28" bestFit="1" customWidth="1"/>
    <col min="10247" max="10247" width="6.7109375" style="28" customWidth="1"/>
    <col min="10248" max="10257" width="7" style="28" bestFit="1" customWidth="1"/>
    <col min="10258" max="10258" width="7.85546875" style="28" customWidth="1"/>
    <col min="10259" max="10269" width="8.7109375" style="28" customWidth="1"/>
    <col min="10270" max="10496" width="9.140625" style="28"/>
    <col min="10497" max="10499" width="0.85546875" style="28" customWidth="1"/>
    <col min="10500" max="10500" width="1" style="28" customWidth="1"/>
    <col min="10501" max="10501" width="21.7109375" style="28" customWidth="1"/>
    <col min="10502" max="10502" width="7" style="28" bestFit="1" customWidth="1"/>
    <col min="10503" max="10503" width="6.7109375" style="28" customWidth="1"/>
    <col min="10504" max="10513" width="7" style="28" bestFit="1" customWidth="1"/>
    <col min="10514" max="10514" width="7.85546875" style="28" customWidth="1"/>
    <col min="10515" max="10525" width="8.7109375" style="28" customWidth="1"/>
    <col min="10526" max="10752" width="9.140625" style="28"/>
    <col min="10753" max="10755" width="0.85546875" style="28" customWidth="1"/>
    <col min="10756" max="10756" width="1" style="28" customWidth="1"/>
    <col min="10757" max="10757" width="21.7109375" style="28" customWidth="1"/>
    <col min="10758" max="10758" width="7" style="28" bestFit="1" customWidth="1"/>
    <col min="10759" max="10759" width="6.7109375" style="28" customWidth="1"/>
    <col min="10760" max="10769" width="7" style="28" bestFit="1" customWidth="1"/>
    <col min="10770" max="10770" width="7.85546875" style="28" customWidth="1"/>
    <col min="10771" max="10781" width="8.7109375" style="28" customWidth="1"/>
    <col min="10782" max="11008" width="9.140625" style="28"/>
    <col min="11009" max="11011" width="0.85546875" style="28" customWidth="1"/>
    <col min="11012" max="11012" width="1" style="28" customWidth="1"/>
    <col min="11013" max="11013" width="21.7109375" style="28" customWidth="1"/>
    <col min="11014" max="11014" width="7" style="28" bestFit="1" customWidth="1"/>
    <col min="11015" max="11015" width="6.7109375" style="28" customWidth="1"/>
    <col min="11016" max="11025" width="7" style="28" bestFit="1" customWidth="1"/>
    <col min="11026" max="11026" width="7.85546875" style="28" customWidth="1"/>
    <col min="11027" max="11037" width="8.7109375" style="28" customWidth="1"/>
    <col min="11038" max="11264" width="9.140625" style="28"/>
    <col min="11265" max="11267" width="0.85546875" style="28" customWidth="1"/>
    <col min="11268" max="11268" width="1" style="28" customWidth="1"/>
    <col min="11269" max="11269" width="21.7109375" style="28" customWidth="1"/>
    <col min="11270" max="11270" width="7" style="28" bestFit="1" customWidth="1"/>
    <col min="11271" max="11271" width="6.7109375" style="28" customWidth="1"/>
    <col min="11272" max="11281" width="7" style="28" bestFit="1" customWidth="1"/>
    <col min="11282" max="11282" width="7.85546875" style="28" customWidth="1"/>
    <col min="11283" max="11293" width="8.7109375" style="28" customWidth="1"/>
    <col min="11294" max="11520" width="9.140625" style="28"/>
    <col min="11521" max="11523" width="0.85546875" style="28" customWidth="1"/>
    <col min="11524" max="11524" width="1" style="28" customWidth="1"/>
    <col min="11525" max="11525" width="21.7109375" style="28" customWidth="1"/>
    <col min="11526" max="11526" width="7" style="28" bestFit="1" customWidth="1"/>
    <col min="11527" max="11527" width="6.7109375" style="28" customWidth="1"/>
    <col min="11528" max="11537" width="7" style="28" bestFit="1" customWidth="1"/>
    <col min="11538" max="11538" width="7.85546875" style="28" customWidth="1"/>
    <col min="11539" max="11549" width="8.7109375" style="28" customWidth="1"/>
    <col min="11550" max="11776" width="9.140625" style="28"/>
    <col min="11777" max="11779" width="0.85546875" style="28" customWidth="1"/>
    <col min="11780" max="11780" width="1" style="28" customWidth="1"/>
    <col min="11781" max="11781" width="21.7109375" style="28" customWidth="1"/>
    <col min="11782" max="11782" width="7" style="28" bestFit="1" customWidth="1"/>
    <col min="11783" max="11783" width="6.7109375" style="28" customWidth="1"/>
    <col min="11784" max="11793" width="7" style="28" bestFit="1" customWidth="1"/>
    <col min="11794" max="11794" width="7.85546875" style="28" customWidth="1"/>
    <col min="11795" max="11805" width="8.7109375" style="28" customWidth="1"/>
    <col min="11806" max="12032" width="9.140625" style="28"/>
    <col min="12033" max="12035" width="0.85546875" style="28" customWidth="1"/>
    <col min="12036" max="12036" width="1" style="28" customWidth="1"/>
    <col min="12037" max="12037" width="21.7109375" style="28" customWidth="1"/>
    <col min="12038" max="12038" width="7" style="28" bestFit="1" customWidth="1"/>
    <col min="12039" max="12039" width="6.7109375" style="28" customWidth="1"/>
    <col min="12040" max="12049" width="7" style="28" bestFit="1" customWidth="1"/>
    <col min="12050" max="12050" width="7.85546875" style="28" customWidth="1"/>
    <col min="12051" max="12061" width="8.7109375" style="28" customWidth="1"/>
    <col min="12062" max="12288" width="9.140625" style="28"/>
    <col min="12289" max="12291" width="0.85546875" style="28" customWidth="1"/>
    <col min="12292" max="12292" width="1" style="28" customWidth="1"/>
    <col min="12293" max="12293" width="21.7109375" style="28" customWidth="1"/>
    <col min="12294" max="12294" width="7" style="28" bestFit="1" customWidth="1"/>
    <col min="12295" max="12295" width="6.7109375" style="28" customWidth="1"/>
    <col min="12296" max="12305" width="7" style="28" bestFit="1" customWidth="1"/>
    <col min="12306" max="12306" width="7.85546875" style="28" customWidth="1"/>
    <col min="12307" max="12317" width="8.7109375" style="28" customWidth="1"/>
    <col min="12318" max="12544" width="9.140625" style="28"/>
    <col min="12545" max="12547" width="0.85546875" style="28" customWidth="1"/>
    <col min="12548" max="12548" width="1" style="28" customWidth="1"/>
    <col min="12549" max="12549" width="21.7109375" style="28" customWidth="1"/>
    <col min="12550" max="12550" width="7" style="28" bestFit="1" customWidth="1"/>
    <col min="12551" max="12551" width="6.7109375" style="28" customWidth="1"/>
    <col min="12552" max="12561" width="7" style="28" bestFit="1" customWidth="1"/>
    <col min="12562" max="12562" width="7.85546875" style="28" customWidth="1"/>
    <col min="12563" max="12573" width="8.7109375" style="28" customWidth="1"/>
    <col min="12574" max="12800" width="9.140625" style="28"/>
    <col min="12801" max="12803" width="0.85546875" style="28" customWidth="1"/>
    <col min="12804" max="12804" width="1" style="28" customWidth="1"/>
    <col min="12805" max="12805" width="21.7109375" style="28" customWidth="1"/>
    <col min="12806" max="12806" width="7" style="28" bestFit="1" customWidth="1"/>
    <col min="12807" max="12807" width="6.7109375" style="28" customWidth="1"/>
    <col min="12808" max="12817" width="7" style="28" bestFit="1" customWidth="1"/>
    <col min="12818" max="12818" width="7.85546875" style="28" customWidth="1"/>
    <col min="12819" max="12829" width="8.7109375" style="28" customWidth="1"/>
    <col min="12830" max="13056" width="9.140625" style="28"/>
    <col min="13057" max="13059" width="0.85546875" style="28" customWidth="1"/>
    <col min="13060" max="13060" width="1" style="28" customWidth="1"/>
    <col min="13061" max="13061" width="21.7109375" style="28" customWidth="1"/>
    <col min="13062" max="13062" width="7" style="28" bestFit="1" customWidth="1"/>
    <col min="13063" max="13063" width="6.7109375" style="28" customWidth="1"/>
    <col min="13064" max="13073" width="7" style="28" bestFit="1" customWidth="1"/>
    <col min="13074" max="13074" width="7.85546875" style="28" customWidth="1"/>
    <col min="13075" max="13085" width="8.7109375" style="28" customWidth="1"/>
    <col min="13086" max="13312" width="9.140625" style="28"/>
    <col min="13313" max="13315" width="0.85546875" style="28" customWidth="1"/>
    <col min="13316" max="13316" width="1" style="28" customWidth="1"/>
    <col min="13317" max="13317" width="21.7109375" style="28" customWidth="1"/>
    <col min="13318" max="13318" width="7" style="28" bestFit="1" customWidth="1"/>
    <col min="13319" max="13319" width="6.7109375" style="28" customWidth="1"/>
    <col min="13320" max="13329" width="7" style="28" bestFit="1" customWidth="1"/>
    <col min="13330" max="13330" width="7.85546875" style="28" customWidth="1"/>
    <col min="13331" max="13341" width="8.7109375" style="28" customWidth="1"/>
    <col min="13342" max="13568" width="9.140625" style="28"/>
    <col min="13569" max="13571" width="0.85546875" style="28" customWidth="1"/>
    <col min="13572" max="13572" width="1" style="28" customWidth="1"/>
    <col min="13573" max="13573" width="21.7109375" style="28" customWidth="1"/>
    <col min="13574" max="13574" width="7" style="28" bestFit="1" customWidth="1"/>
    <col min="13575" max="13575" width="6.7109375" style="28" customWidth="1"/>
    <col min="13576" max="13585" width="7" style="28" bestFit="1" customWidth="1"/>
    <col min="13586" max="13586" width="7.85546875" style="28" customWidth="1"/>
    <col min="13587" max="13597" width="8.7109375" style="28" customWidth="1"/>
    <col min="13598" max="13824" width="9.140625" style="28"/>
    <col min="13825" max="13827" width="0.85546875" style="28" customWidth="1"/>
    <col min="13828" max="13828" width="1" style="28" customWidth="1"/>
    <col min="13829" max="13829" width="21.7109375" style="28" customWidth="1"/>
    <col min="13830" max="13830" width="7" style="28" bestFit="1" customWidth="1"/>
    <col min="13831" max="13831" width="6.7109375" style="28" customWidth="1"/>
    <col min="13832" max="13841" width="7" style="28" bestFit="1" customWidth="1"/>
    <col min="13842" max="13842" width="7.85546875" style="28" customWidth="1"/>
    <col min="13843" max="13853" width="8.7109375" style="28" customWidth="1"/>
    <col min="13854" max="14080" width="9.140625" style="28"/>
    <col min="14081" max="14083" width="0.85546875" style="28" customWidth="1"/>
    <col min="14084" max="14084" width="1" style="28" customWidth="1"/>
    <col min="14085" max="14085" width="21.7109375" style="28" customWidth="1"/>
    <col min="14086" max="14086" width="7" style="28" bestFit="1" customWidth="1"/>
    <col min="14087" max="14087" width="6.7109375" style="28" customWidth="1"/>
    <col min="14088" max="14097" width="7" style="28" bestFit="1" customWidth="1"/>
    <col min="14098" max="14098" width="7.85546875" style="28" customWidth="1"/>
    <col min="14099" max="14109" width="8.7109375" style="28" customWidth="1"/>
    <col min="14110" max="14336" width="9.140625" style="28"/>
    <col min="14337" max="14339" width="0.85546875" style="28" customWidth="1"/>
    <col min="14340" max="14340" width="1" style="28" customWidth="1"/>
    <col min="14341" max="14341" width="21.7109375" style="28" customWidth="1"/>
    <col min="14342" max="14342" width="7" style="28" bestFit="1" customWidth="1"/>
    <col min="14343" max="14343" width="6.7109375" style="28" customWidth="1"/>
    <col min="14344" max="14353" width="7" style="28" bestFit="1" customWidth="1"/>
    <col min="14354" max="14354" width="7.85546875" style="28" customWidth="1"/>
    <col min="14355" max="14365" width="8.7109375" style="28" customWidth="1"/>
    <col min="14366" max="14592" width="9.140625" style="28"/>
    <col min="14593" max="14595" width="0.85546875" style="28" customWidth="1"/>
    <col min="14596" max="14596" width="1" style="28" customWidth="1"/>
    <col min="14597" max="14597" width="21.7109375" style="28" customWidth="1"/>
    <col min="14598" max="14598" width="7" style="28" bestFit="1" customWidth="1"/>
    <col min="14599" max="14599" width="6.7109375" style="28" customWidth="1"/>
    <col min="14600" max="14609" width="7" style="28" bestFit="1" customWidth="1"/>
    <col min="14610" max="14610" width="7.85546875" style="28" customWidth="1"/>
    <col min="14611" max="14621" width="8.7109375" style="28" customWidth="1"/>
    <col min="14622" max="14848" width="9.140625" style="28"/>
    <col min="14849" max="14851" width="0.85546875" style="28" customWidth="1"/>
    <col min="14852" max="14852" width="1" style="28" customWidth="1"/>
    <col min="14853" max="14853" width="21.7109375" style="28" customWidth="1"/>
    <col min="14854" max="14854" width="7" style="28" bestFit="1" customWidth="1"/>
    <col min="14855" max="14855" width="6.7109375" style="28" customWidth="1"/>
    <col min="14856" max="14865" width="7" style="28" bestFit="1" customWidth="1"/>
    <col min="14866" max="14866" width="7.85546875" style="28" customWidth="1"/>
    <col min="14867" max="14877" width="8.7109375" style="28" customWidth="1"/>
    <col min="14878" max="15104" width="9.140625" style="28"/>
    <col min="15105" max="15107" width="0.85546875" style="28" customWidth="1"/>
    <col min="15108" max="15108" width="1" style="28" customWidth="1"/>
    <col min="15109" max="15109" width="21.7109375" style="28" customWidth="1"/>
    <col min="15110" max="15110" width="7" style="28" bestFit="1" customWidth="1"/>
    <col min="15111" max="15111" width="6.7109375" style="28" customWidth="1"/>
    <col min="15112" max="15121" width="7" style="28" bestFit="1" customWidth="1"/>
    <col min="15122" max="15122" width="7.85546875" style="28" customWidth="1"/>
    <col min="15123" max="15133" width="8.7109375" style="28" customWidth="1"/>
    <col min="15134" max="15360" width="9.140625" style="28"/>
    <col min="15361" max="15363" width="0.85546875" style="28" customWidth="1"/>
    <col min="15364" max="15364" width="1" style="28" customWidth="1"/>
    <col min="15365" max="15365" width="21.7109375" style="28" customWidth="1"/>
    <col min="15366" max="15366" width="7" style="28" bestFit="1" customWidth="1"/>
    <col min="15367" max="15367" width="6.7109375" style="28" customWidth="1"/>
    <col min="15368" max="15377" width="7" style="28" bestFit="1" customWidth="1"/>
    <col min="15378" max="15378" width="7.85546875" style="28" customWidth="1"/>
    <col min="15379" max="15389" width="8.7109375" style="28" customWidth="1"/>
    <col min="15390" max="15616" width="9.140625" style="28"/>
    <col min="15617" max="15619" width="0.85546875" style="28" customWidth="1"/>
    <col min="15620" max="15620" width="1" style="28" customWidth="1"/>
    <col min="15621" max="15621" width="21.7109375" style="28" customWidth="1"/>
    <col min="15622" max="15622" width="7" style="28" bestFit="1" customWidth="1"/>
    <col min="15623" max="15623" width="6.7109375" style="28" customWidth="1"/>
    <col min="15624" max="15633" width="7" style="28" bestFit="1" customWidth="1"/>
    <col min="15634" max="15634" width="7.85546875" style="28" customWidth="1"/>
    <col min="15635" max="15645" width="8.7109375" style="28" customWidth="1"/>
    <col min="15646" max="15872" width="9.140625" style="28"/>
    <col min="15873" max="15875" width="0.85546875" style="28" customWidth="1"/>
    <col min="15876" max="15876" width="1" style="28" customWidth="1"/>
    <col min="15877" max="15877" width="21.7109375" style="28" customWidth="1"/>
    <col min="15878" max="15878" width="7" style="28" bestFit="1" customWidth="1"/>
    <col min="15879" max="15879" width="6.7109375" style="28" customWidth="1"/>
    <col min="15880" max="15889" width="7" style="28" bestFit="1" customWidth="1"/>
    <col min="15890" max="15890" width="7.85546875" style="28" customWidth="1"/>
    <col min="15891" max="15901" width="8.7109375" style="28" customWidth="1"/>
    <col min="15902" max="16128" width="9.140625" style="28"/>
    <col min="16129" max="16131" width="0.85546875" style="28" customWidth="1"/>
    <col min="16132" max="16132" width="1" style="28" customWidth="1"/>
    <col min="16133" max="16133" width="21.7109375" style="28" customWidth="1"/>
    <col min="16134" max="16134" width="7" style="28" bestFit="1" customWidth="1"/>
    <col min="16135" max="16135" width="6.7109375" style="28" customWidth="1"/>
    <col min="16136" max="16145" width="7" style="28" bestFit="1" customWidth="1"/>
    <col min="16146" max="16146" width="7.85546875" style="28" customWidth="1"/>
    <col min="16147" max="16157" width="8.7109375" style="28" customWidth="1"/>
    <col min="16158" max="16384" width="9.140625" style="28"/>
  </cols>
  <sheetData>
    <row r="1" spans="1:19" ht="15">
      <c r="A1" s="27" t="s">
        <v>20</v>
      </c>
      <c r="B1" s="27"/>
      <c r="C1" s="27"/>
      <c r="D1" s="27"/>
      <c r="E1" s="27"/>
      <c r="F1" s="27"/>
      <c r="G1" s="27"/>
    </row>
    <row r="2" spans="1:19" ht="15">
      <c r="A2" s="27" t="s">
        <v>81</v>
      </c>
      <c r="B2" s="27"/>
      <c r="C2" s="27"/>
      <c r="D2" s="27"/>
      <c r="E2" s="27"/>
      <c r="F2" s="27"/>
      <c r="G2" s="27"/>
    </row>
    <row r="3" spans="1:19">
      <c r="A3" s="28" t="s">
        <v>3</v>
      </c>
    </row>
    <row r="5" spans="1:19" ht="15">
      <c r="A5" s="79" t="s">
        <v>128</v>
      </c>
    </row>
    <row r="6" spans="1:19" ht="20.25" customHeight="1">
      <c r="A6" s="190" t="s">
        <v>4</v>
      </c>
      <c r="B6" s="191"/>
      <c r="C6" s="191"/>
      <c r="D6" s="191"/>
      <c r="E6" s="191"/>
      <c r="F6" s="64" t="s">
        <v>22</v>
      </c>
      <c r="G6" s="64" t="s">
        <v>23</v>
      </c>
      <c r="H6" s="64" t="s">
        <v>24</v>
      </c>
      <c r="I6" s="64" t="s">
        <v>25</v>
      </c>
      <c r="J6" s="64" t="s">
        <v>26</v>
      </c>
      <c r="K6" s="64" t="s">
        <v>27</v>
      </c>
      <c r="L6" s="64" t="s">
        <v>28</v>
      </c>
      <c r="M6" s="64" t="s">
        <v>29</v>
      </c>
      <c r="N6" s="64" t="s">
        <v>30</v>
      </c>
      <c r="O6" s="64" t="s">
        <v>31</v>
      </c>
      <c r="P6" s="64" t="s">
        <v>32</v>
      </c>
      <c r="Q6" s="64" t="s">
        <v>33</v>
      </c>
      <c r="R6" s="65" t="s">
        <v>5</v>
      </c>
    </row>
    <row r="8" spans="1:19" s="27" customFormat="1" ht="15">
      <c r="A8" s="27" t="s">
        <v>78</v>
      </c>
      <c r="F8" s="67">
        <v>31702</v>
      </c>
      <c r="G8" s="67">
        <v>25061</v>
      </c>
      <c r="H8" s="67">
        <v>28760</v>
      </c>
      <c r="I8" s="67">
        <v>26917</v>
      </c>
      <c r="J8" s="67">
        <v>18954</v>
      </c>
      <c r="K8" s="67">
        <v>11695</v>
      </c>
      <c r="L8" s="67">
        <v>31167</v>
      </c>
      <c r="M8" s="67">
        <v>29282</v>
      </c>
      <c r="N8" s="67">
        <v>31750</v>
      </c>
      <c r="O8" s="67">
        <v>31684</v>
      </c>
      <c r="P8" s="67">
        <v>19404</v>
      </c>
      <c r="Q8" s="67">
        <v>13431</v>
      </c>
      <c r="R8" s="67">
        <v>299807</v>
      </c>
    </row>
    <row r="9" spans="1:19" ht="3" customHeight="1"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19">
      <c r="B10" s="28" t="s">
        <v>7</v>
      </c>
      <c r="F10" s="68">
        <v>19382</v>
      </c>
      <c r="G10" s="68">
        <v>11793</v>
      </c>
      <c r="H10" s="68">
        <v>14288</v>
      </c>
      <c r="I10" s="68">
        <v>19124</v>
      </c>
      <c r="J10" s="68">
        <v>17054</v>
      </c>
      <c r="K10" s="68">
        <v>9331</v>
      </c>
      <c r="L10" s="68">
        <v>19219</v>
      </c>
      <c r="M10" s="68">
        <v>15006</v>
      </c>
      <c r="N10" s="68">
        <v>16385</v>
      </c>
      <c r="O10" s="68">
        <v>22820</v>
      </c>
      <c r="P10" s="68">
        <v>17564</v>
      </c>
      <c r="Q10" s="68">
        <v>8386</v>
      </c>
      <c r="R10" s="68">
        <v>190352</v>
      </c>
    </row>
    <row r="11" spans="1:19" ht="16.5" customHeight="1">
      <c r="B11" s="28" t="s">
        <v>0</v>
      </c>
      <c r="C11" s="28" t="s">
        <v>8</v>
      </c>
      <c r="F11" s="68">
        <v>19382</v>
      </c>
      <c r="G11" s="68">
        <v>11793</v>
      </c>
      <c r="H11" s="68">
        <v>14288</v>
      </c>
      <c r="I11" s="68">
        <v>19124</v>
      </c>
      <c r="J11" s="68">
        <v>17054</v>
      </c>
      <c r="K11" s="68">
        <v>9331</v>
      </c>
      <c r="L11" s="68">
        <v>19219</v>
      </c>
      <c r="M11" s="68">
        <v>15006</v>
      </c>
      <c r="N11" s="68">
        <v>16385</v>
      </c>
      <c r="O11" s="68">
        <v>22820</v>
      </c>
      <c r="P11" s="68">
        <v>17564</v>
      </c>
      <c r="Q11" s="68">
        <v>8386</v>
      </c>
      <c r="R11" s="68">
        <v>190352</v>
      </c>
      <c r="S11" s="69"/>
    </row>
    <row r="12" spans="1:19">
      <c r="D12" s="28" t="s">
        <v>34</v>
      </c>
      <c r="F12" s="70">
        <v>4265</v>
      </c>
      <c r="G12" s="70">
        <v>2577</v>
      </c>
      <c r="H12" s="70">
        <v>1248</v>
      </c>
      <c r="I12" s="70">
        <v>2476</v>
      </c>
      <c r="J12" s="70">
        <v>3266</v>
      </c>
      <c r="K12" s="70">
        <v>3392</v>
      </c>
      <c r="L12" s="70">
        <v>4767</v>
      </c>
      <c r="M12" s="70">
        <v>2514</v>
      </c>
      <c r="N12" s="70">
        <v>2571</v>
      </c>
      <c r="O12" s="70">
        <v>4505</v>
      </c>
      <c r="P12" s="70">
        <v>4131</v>
      </c>
      <c r="Q12" s="70">
        <v>1234</v>
      </c>
      <c r="R12" s="70">
        <v>36946</v>
      </c>
      <c r="S12" s="71"/>
    </row>
    <row r="13" spans="1:19">
      <c r="D13" s="28" t="s">
        <v>35</v>
      </c>
      <c r="F13" s="70">
        <v>22</v>
      </c>
      <c r="G13" s="70">
        <v>59</v>
      </c>
      <c r="H13" s="70">
        <v>0</v>
      </c>
      <c r="I13" s="70">
        <v>2</v>
      </c>
      <c r="J13" s="70">
        <v>6</v>
      </c>
      <c r="K13" s="70">
        <v>2</v>
      </c>
      <c r="L13" s="70">
        <v>0</v>
      </c>
      <c r="M13" s="70">
        <v>59</v>
      </c>
      <c r="N13" s="70">
        <v>0</v>
      </c>
      <c r="O13" s="70">
        <v>2</v>
      </c>
      <c r="P13" s="70">
        <v>6</v>
      </c>
      <c r="Q13" s="70">
        <v>2</v>
      </c>
      <c r="R13" s="70">
        <v>160</v>
      </c>
      <c r="S13" s="72"/>
    </row>
    <row r="14" spans="1:19">
      <c r="D14" s="28" t="s">
        <v>36</v>
      </c>
      <c r="F14" s="70">
        <v>5</v>
      </c>
      <c r="G14" s="70">
        <v>8</v>
      </c>
      <c r="H14" s="70">
        <v>1</v>
      </c>
      <c r="I14" s="70">
        <v>9</v>
      </c>
      <c r="J14" s="70">
        <v>12</v>
      </c>
      <c r="K14" s="70">
        <v>7</v>
      </c>
      <c r="L14" s="70">
        <v>5</v>
      </c>
      <c r="M14" s="70">
        <v>8</v>
      </c>
      <c r="N14" s="70">
        <v>1</v>
      </c>
      <c r="O14" s="70">
        <v>9</v>
      </c>
      <c r="P14" s="70">
        <v>4</v>
      </c>
      <c r="Q14" s="70">
        <v>6</v>
      </c>
      <c r="R14" s="70">
        <v>75</v>
      </c>
      <c r="S14" s="72"/>
    </row>
    <row r="15" spans="1:19">
      <c r="D15" s="28" t="s">
        <v>68</v>
      </c>
      <c r="F15" s="70">
        <v>11731</v>
      </c>
      <c r="G15" s="70">
        <v>7045</v>
      </c>
      <c r="H15" s="70">
        <v>10011</v>
      </c>
      <c r="I15" s="70">
        <v>13215</v>
      </c>
      <c r="J15" s="70">
        <v>11120</v>
      </c>
      <c r="K15" s="70">
        <v>3029</v>
      </c>
      <c r="L15" s="70">
        <v>11111</v>
      </c>
      <c r="M15" s="70">
        <v>10789</v>
      </c>
      <c r="N15" s="70">
        <v>8941</v>
      </c>
      <c r="O15" s="70">
        <v>13642</v>
      </c>
      <c r="P15" s="70">
        <v>12428</v>
      </c>
      <c r="Q15" s="70">
        <v>3697</v>
      </c>
      <c r="R15" s="70">
        <v>116759</v>
      </c>
    </row>
    <row r="16" spans="1:19">
      <c r="D16" s="28" t="s">
        <v>69</v>
      </c>
      <c r="F16" s="70">
        <v>0</v>
      </c>
      <c r="G16" s="70">
        <v>390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390</v>
      </c>
      <c r="N16" s="70">
        <v>0</v>
      </c>
      <c r="O16" s="70">
        <v>0</v>
      </c>
      <c r="P16" s="70">
        <v>0</v>
      </c>
      <c r="Q16" s="70">
        <v>0</v>
      </c>
      <c r="R16" s="70">
        <v>780</v>
      </c>
    </row>
    <row r="17" spans="2:18">
      <c r="D17" s="28" t="s">
        <v>77</v>
      </c>
      <c r="F17" s="70">
        <v>0</v>
      </c>
      <c r="G17" s="70">
        <v>0</v>
      </c>
      <c r="H17" s="70">
        <v>995</v>
      </c>
      <c r="I17" s="70">
        <v>316</v>
      </c>
      <c r="J17" s="70">
        <v>925</v>
      </c>
      <c r="K17" s="70">
        <v>0</v>
      </c>
      <c r="L17" s="70">
        <v>0</v>
      </c>
      <c r="M17" s="70">
        <v>0</v>
      </c>
      <c r="N17" s="70">
        <v>995</v>
      </c>
      <c r="O17" s="70">
        <v>316</v>
      </c>
      <c r="P17" s="70">
        <v>925</v>
      </c>
      <c r="Q17" s="70">
        <v>0</v>
      </c>
      <c r="R17" s="70">
        <v>4472</v>
      </c>
    </row>
    <row r="18" spans="2:18">
      <c r="D18" s="28" t="s">
        <v>67</v>
      </c>
      <c r="F18" s="70">
        <v>3028</v>
      </c>
      <c r="G18" s="70">
        <v>1354</v>
      </c>
      <c r="H18" s="70">
        <v>1954</v>
      </c>
      <c r="I18" s="70">
        <v>3028</v>
      </c>
      <c r="J18" s="70">
        <v>1353</v>
      </c>
      <c r="K18" s="70">
        <v>2641</v>
      </c>
      <c r="L18" s="70">
        <v>3028</v>
      </c>
      <c r="M18" s="70">
        <v>0</v>
      </c>
      <c r="N18" s="70">
        <v>2372</v>
      </c>
      <c r="O18" s="70">
        <v>3028</v>
      </c>
      <c r="P18" s="70">
        <v>0</v>
      </c>
      <c r="Q18" s="70">
        <v>3195</v>
      </c>
      <c r="R18" s="70">
        <v>24981</v>
      </c>
    </row>
    <row r="19" spans="2:18">
      <c r="D19" s="28" t="s">
        <v>41</v>
      </c>
      <c r="F19" s="70">
        <v>0</v>
      </c>
      <c r="G19" s="70">
        <v>278</v>
      </c>
      <c r="H19" s="70">
        <v>0</v>
      </c>
      <c r="I19" s="70">
        <v>0</v>
      </c>
      <c r="J19" s="70">
        <v>278</v>
      </c>
      <c r="K19" s="70">
        <v>0</v>
      </c>
      <c r="L19" s="70">
        <v>0</v>
      </c>
      <c r="M19" s="70">
        <v>278</v>
      </c>
      <c r="N19" s="70">
        <v>0</v>
      </c>
      <c r="O19" s="70">
        <v>0</v>
      </c>
      <c r="P19" s="70">
        <v>0</v>
      </c>
      <c r="Q19" s="70">
        <v>0</v>
      </c>
      <c r="R19" s="70">
        <v>834</v>
      </c>
    </row>
    <row r="20" spans="2:18">
      <c r="D20" s="28" t="s">
        <v>70</v>
      </c>
      <c r="F20" s="70">
        <v>192</v>
      </c>
      <c r="G20" s="70">
        <v>0</v>
      </c>
      <c r="H20" s="70">
        <v>0</v>
      </c>
      <c r="I20" s="70">
        <v>0</v>
      </c>
      <c r="J20" s="70">
        <v>0</v>
      </c>
      <c r="K20" s="70">
        <v>192</v>
      </c>
      <c r="L20" s="70">
        <v>193</v>
      </c>
      <c r="M20" s="70">
        <v>0</v>
      </c>
      <c r="N20" s="70">
        <v>0</v>
      </c>
      <c r="O20" s="70">
        <v>0</v>
      </c>
      <c r="P20" s="70">
        <v>0</v>
      </c>
      <c r="Q20" s="70">
        <v>191</v>
      </c>
      <c r="R20" s="70">
        <v>768</v>
      </c>
    </row>
    <row r="21" spans="2:18" hidden="1">
      <c r="D21" s="28" t="s">
        <v>144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</row>
    <row r="22" spans="2:18" hidden="1">
      <c r="D22" s="28" t="s">
        <v>37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</row>
    <row r="23" spans="2:18" hidden="1">
      <c r="D23" s="28" t="s">
        <v>42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</row>
    <row r="24" spans="2:18">
      <c r="D24" s="28" t="s">
        <v>38</v>
      </c>
      <c r="F24" s="70">
        <v>139</v>
      </c>
      <c r="G24" s="70">
        <v>82</v>
      </c>
      <c r="H24" s="70">
        <v>79</v>
      </c>
      <c r="I24" s="70">
        <v>78</v>
      </c>
      <c r="J24" s="70">
        <v>94</v>
      </c>
      <c r="K24" s="70">
        <v>68</v>
      </c>
      <c r="L24" s="70">
        <v>115</v>
      </c>
      <c r="M24" s="70">
        <v>968</v>
      </c>
      <c r="N24" s="70">
        <v>1505</v>
      </c>
      <c r="O24" s="70">
        <v>1318</v>
      </c>
      <c r="P24" s="70">
        <v>70</v>
      </c>
      <c r="Q24" s="70">
        <v>61</v>
      </c>
      <c r="R24" s="70">
        <v>4577</v>
      </c>
    </row>
    <row r="25" spans="2:18" ht="4.5" hidden="1" customHeight="1"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</row>
    <row r="26" spans="2:18" hidden="1">
      <c r="C26" s="28" t="s">
        <v>9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</row>
    <row r="27" spans="2:18" hidden="1">
      <c r="D27" s="28" t="s">
        <v>10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</row>
    <row r="28" spans="2:18" hidden="1">
      <c r="D28" s="28" t="s">
        <v>11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</row>
    <row r="29" spans="2:18" hidden="1">
      <c r="D29" s="28" t="s">
        <v>16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</row>
    <row r="30" spans="2:18" hidden="1">
      <c r="D30" s="28" t="s">
        <v>15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</row>
    <row r="31" spans="2:18"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</row>
    <row r="32" spans="2:18">
      <c r="B32" s="28" t="s">
        <v>12</v>
      </c>
      <c r="F32" s="68">
        <v>12320</v>
      </c>
      <c r="G32" s="68">
        <v>13268</v>
      </c>
      <c r="H32" s="68">
        <v>14472</v>
      </c>
      <c r="I32" s="68">
        <v>7793</v>
      </c>
      <c r="J32" s="68">
        <v>1900</v>
      </c>
      <c r="K32" s="68">
        <v>2364</v>
      </c>
      <c r="L32" s="68">
        <v>11948</v>
      </c>
      <c r="M32" s="68">
        <v>14276</v>
      </c>
      <c r="N32" s="68">
        <v>15365</v>
      </c>
      <c r="O32" s="68">
        <v>8864</v>
      </c>
      <c r="P32" s="68">
        <v>1840</v>
      </c>
      <c r="Q32" s="68">
        <v>5045</v>
      </c>
      <c r="R32" s="68">
        <v>109455</v>
      </c>
    </row>
    <row r="33" spans="1:19">
      <c r="C33" s="28" t="s">
        <v>8</v>
      </c>
      <c r="F33" s="70">
        <v>12135</v>
      </c>
      <c r="G33" s="70">
        <v>13268</v>
      </c>
      <c r="H33" s="70">
        <v>14472</v>
      </c>
      <c r="I33" s="70">
        <v>7766</v>
      </c>
      <c r="J33" s="70">
        <v>1824</v>
      </c>
      <c r="K33" s="70">
        <v>2363</v>
      </c>
      <c r="L33" s="70">
        <v>11886</v>
      </c>
      <c r="M33" s="70">
        <v>14269</v>
      </c>
      <c r="N33" s="70">
        <v>15365</v>
      </c>
      <c r="O33" s="70">
        <v>8837</v>
      </c>
      <c r="P33" s="70">
        <v>1753</v>
      </c>
      <c r="Q33" s="70">
        <v>5044</v>
      </c>
      <c r="R33" s="70">
        <v>108982</v>
      </c>
      <c r="S33" s="28" t="s">
        <v>0</v>
      </c>
    </row>
    <row r="34" spans="1:19">
      <c r="C34" s="28" t="s">
        <v>9</v>
      </c>
      <c r="F34" s="68">
        <v>185</v>
      </c>
      <c r="G34" s="68">
        <v>0</v>
      </c>
      <c r="H34" s="68">
        <v>0</v>
      </c>
      <c r="I34" s="68">
        <v>27</v>
      </c>
      <c r="J34" s="68">
        <v>76</v>
      </c>
      <c r="K34" s="68">
        <v>1</v>
      </c>
      <c r="L34" s="68">
        <v>62</v>
      </c>
      <c r="M34" s="68">
        <v>7</v>
      </c>
      <c r="N34" s="68">
        <v>0</v>
      </c>
      <c r="O34" s="68">
        <v>27</v>
      </c>
      <c r="P34" s="68">
        <v>87</v>
      </c>
      <c r="Q34" s="68">
        <v>1</v>
      </c>
      <c r="R34" s="68">
        <v>473</v>
      </c>
    </row>
    <row r="35" spans="1:19">
      <c r="E35" s="28" t="s">
        <v>10</v>
      </c>
      <c r="F35" s="70">
        <v>130</v>
      </c>
      <c r="G35" s="70">
        <v>0</v>
      </c>
      <c r="H35" s="70">
        <v>0</v>
      </c>
      <c r="I35" s="70">
        <v>4</v>
      </c>
      <c r="J35" s="70">
        <v>29</v>
      </c>
      <c r="K35" s="70">
        <v>1</v>
      </c>
      <c r="L35" s="70">
        <v>9</v>
      </c>
      <c r="M35" s="70">
        <v>6</v>
      </c>
      <c r="N35" s="70">
        <v>0</v>
      </c>
      <c r="O35" s="70">
        <v>4</v>
      </c>
      <c r="P35" s="70">
        <v>33</v>
      </c>
      <c r="Q35" s="70">
        <v>0</v>
      </c>
      <c r="R35" s="70">
        <v>216</v>
      </c>
    </row>
    <row r="36" spans="1:19">
      <c r="E36" s="28" t="s">
        <v>11</v>
      </c>
      <c r="F36" s="70">
        <v>12</v>
      </c>
      <c r="G36" s="70">
        <v>0</v>
      </c>
      <c r="H36" s="70">
        <v>0</v>
      </c>
      <c r="I36" s="70">
        <v>9</v>
      </c>
      <c r="J36" s="70">
        <v>15</v>
      </c>
      <c r="K36" s="70">
        <v>0</v>
      </c>
      <c r="L36" s="70">
        <v>2</v>
      </c>
      <c r="M36" s="70">
        <v>0</v>
      </c>
      <c r="N36" s="70">
        <v>0</v>
      </c>
      <c r="O36" s="70">
        <v>9</v>
      </c>
      <c r="P36" s="70">
        <v>13</v>
      </c>
      <c r="Q36" s="70">
        <v>0</v>
      </c>
      <c r="R36" s="70">
        <v>60</v>
      </c>
    </row>
    <row r="37" spans="1:19">
      <c r="E37" s="28" t="s">
        <v>83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</row>
    <row r="38" spans="1:19" s="27" customFormat="1" ht="15">
      <c r="E38" s="27" t="s">
        <v>15</v>
      </c>
      <c r="F38" s="73">
        <v>39</v>
      </c>
      <c r="G38" s="73">
        <v>0</v>
      </c>
      <c r="H38" s="73">
        <v>0</v>
      </c>
      <c r="I38" s="73">
        <v>10</v>
      </c>
      <c r="J38" s="73">
        <v>15</v>
      </c>
      <c r="K38" s="73">
        <v>0</v>
      </c>
      <c r="L38" s="73">
        <v>50</v>
      </c>
      <c r="M38" s="73">
        <v>0</v>
      </c>
      <c r="N38" s="73">
        <v>0</v>
      </c>
      <c r="O38" s="73">
        <v>10</v>
      </c>
      <c r="P38" s="73">
        <v>17</v>
      </c>
      <c r="Q38" s="73">
        <v>0</v>
      </c>
      <c r="R38" s="73">
        <v>141</v>
      </c>
    </row>
    <row r="39" spans="1:19">
      <c r="E39" s="28" t="s">
        <v>16</v>
      </c>
      <c r="F39" s="70">
        <v>3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1</v>
      </c>
      <c r="M39" s="70">
        <v>0</v>
      </c>
      <c r="N39" s="70">
        <v>0</v>
      </c>
      <c r="O39" s="70">
        <v>0</v>
      </c>
      <c r="P39" s="70">
        <v>0</v>
      </c>
      <c r="Q39" s="70">
        <v>1</v>
      </c>
      <c r="R39" s="70">
        <v>5</v>
      </c>
    </row>
    <row r="40" spans="1:19">
      <c r="E40" s="28" t="s">
        <v>55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4</v>
      </c>
      <c r="Q40" s="70">
        <v>0</v>
      </c>
      <c r="R40" s="70">
        <v>4</v>
      </c>
    </row>
    <row r="41" spans="1:19">
      <c r="E41" s="28" t="s">
        <v>13</v>
      </c>
      <c r="F41" s="70">
        <v>0</v>
      </c>
      <c r="G41" s="70">
        <v>0</v>
      </c>
      <c r="H41" s="70">
        <v>0</v>
      </c>
      <c r="I41" s="70">
        <v>0</v>
      </c>
      <c r="J41" s="70">
        <v>11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13</v>
      </c>
      <c r="Q41" s="70">
        <v>0</v>
      </c>
      <c r="R41" s="70">
        <v>24</v>
      </c>
    </row>
    <row r="42" spans="1:19">
      <c r="E42" s="28" t="s">
        <v>80</v>
      </c>
      <c r="F42" s="70">
        <v>1</v>
      </c>
      <c r="G42" s="70">
        <v>0</v>
      </c>
      <c r="H42" s="70">
        <v>0</v>
      </c>
      <c r="I42" s="70">
        <v>4</v>
      </c>
      <c r="J42" s="70">
        <v>6</v>
      </c>
      <c r="K42" s="70">
        <v>0</v>
      </c>
      <c r="L42" s="70">
        <v>0</v>
      </c>
      <c r="M42" s="70">
        <v>1</v>
      </c>
      <c r="N42" s="70">
        <v>0</v>
      </c>
      <c r="O42" s="70">
        <v>4</v>
      </c>
      <c r="P42" s="70">
        <v>7</v>
      </c>
      <c r="Q42" s="70">
        <v>0</v>
      </c>
      <c r="R42" s="70">
        <v>23</v>
      </c>
    </row>
    <row r="43" spans="1:19"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</row>
    <row r="44" spans="1:19" s="27" customFormat="1" ht="15">
      <c r="A44" s="27" t="s">
        <v>17</v>
      </c>
      <c r="F44" s="67">
        <v>23726</v>
      </c>
      <c r="G44" s="67">
        <v>22821</v>
      </c>
      <c r="H44" s="67">
        <v>16244</v>
      </c>
      <c r="I44" s="67">
        <v>25165</v>
      </c>
      <c r="J44" s="67">
        <v>29325</v>
      </c>
      <c r="K44" s="67">
        <v>26053</v>
      </c>
      <c r="L44" s="67">
        <v>56329</v>
      </c>
      <c r="M44" s="67">
        <v>36452</v>
      </c>
      <c r="N44" s="67">
        <v>46493</v>
      </c>
      <c r="O44" s="67">
        <v>52627</v>
      </c>
      <c r="P44" s="67">
        <v>22827</v>
      </c>
      <c r="Q44" s="67">
        <v>21082</v>
      </c>
      <c r="R44" s="67">
        <v>379144</v>
      </c>
    </row>
    <row r="45" spans="1:19"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</row>
    <row r="46" spans="1:19">
      <c r="B46" s="28" t="s">
        <v>7</v>
      </c>
      <c r="F46" s="68">
        <v>17251</v>
      </c>
      <c r="G46" s="68">
        <v>7193</v>
      </c>
      <c r="H46" s="68">
        <v>11049</v>
      </c>
      <c r="I46" s="68">
        <v>22158</v>
      </c>
      <c r="J46" s="68">
        <v>22161</v>
      </c>
      <c r="K46" s="68">
        <v>19078</v>
      </c>
      <c r="L46" s="68">
        <v>50515</v>
      </c>
      <c r="M46" s="68">
        <v>10893</v>
      </c>
      <c r="N46" s="68">
        <v>29896</v>
      </c>
      <c r="O46" s="68">
        <v>32518</v>
      </c>
      <c r="P46" s="68">
        <v>16183</v>
      </c>
      <c r="Q46" s="68">
        <v>14597</v>
      </c>
      <c r="R46" s="68">
        <v>253492</v>
      </c>
    </row>
    <row r="47" spans="1:19">
      <c r="B47" s="28" t="s">
        <v>0</v>
      </c>
      <c r="C47" s="28" t="s">
        <v>8</v>
      </c>
      <c r="F47" s="70">
        <v>17102</v>
      </c>
      <c r="G47" s="70">
        <v>7148</v>
      </c>
      <c r="H47" s="70">
        <v>11049</v>
      </c>
      <c r="I47" s="70">
        <v>22158</v>
      </c>
      <c r="J47" s="70">
        <v>21847</v>
      </c>
      <c r="K47" s="70">
        <v>19078</v>
      </c>
      <c r="L47" s="70">
        <v>50515</v>
      </c>
      <c r="M47" s="70">
        <v>10893</v>
      </c>
      <c r="N47" s="70">
        <v>19866</v>
      </c>
      <c r="O47" s="70">
        <v>25309</v>
      </c>
      <c r="P47" s="70">
        <v>16183</v>
      </c>
      <c r="Q47" s="70">
        <v>14597</v>
      </c>
      <c r="R47" s="70">
        <v>235745</v>
      </c>
    </row>
    <row r="48" spans="1:19">
      <c r="C48" s="28" t="s">
        <v>104</v>
      </c>
      <c r="F48" s="70">
        <v>149</v>
      </c>
      <c r="G48" s="70">
        <v>45</v>
      </c>
      <c r="H48" s="70">
        <v>0</v>
      </c>
      <c r="I48" s="70">
        <v>0</v>
      </c>
      <c r="J48" s="70">
        <v>314</v>
      </c>
      <c r="K48" s="70">
        <v>0</v>
      </c>
      <c r="L48" s="70">
        <v>0</v>
      </c>
      <c r="M48" s="70">
        <v>0</v>
      </c>
      <c r="N48" s="70">
        <v>10030</v>
      </c>
      <c r="O48" s="70">
        <v>7209</v>
      </c>
      <c r="P48" s="70">
        <v>0</v>
      </c>
      <c r="Q48" s="70">
        <v>0</v>
      </c>
      <c r="R48" s="70">
        <v>17747</v>
      </c>
    </row>
    <row r="49" spans="2:18">
      <c r="D49" s="28" t="s">
        <v>102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0">
        <v>0</v>
      </c>
    </row>
    <row r="50" spans="2:18">
      <c r="D50" s="28" t="s">
        <v>124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</row>
    <row r="51" spans="2:18">
      <c r="D51" s="28" t="s">
        <v>131</v>
      </c>
      <c r="F51" s="70">
        <v>149</v>
      </c>
      <c r="G51" s="70">
        <v>45</v>
      </c>
      <c r="H51" s="70">
        <v>0</v>
      </c>
      <c r="I51" s="70">
        <v>0</v>
      </c>
      <c r="J51" s="70">
        <v>314</v>
      </c>
      <c r="K51" s="70">
        <v>0</v>
      </c>
      <c r="L51" s="70">
        <v>0</v>
      </c>
      <c r="M51" s="70">
        <v>0</v>
      </c>
      <c r="N51" s="70">
        <v>10030</v>
      </c>
      <c r="O51" s="70">
        <v>7209</v>
      </c>
      <c r="P51" s="70">
        <v>0</v>
      </c>
      <c r="Q51" s="70">
        <v>0</v>
      </c>
      <c r="R51" s="70">
        <v>17747</v>
      </c>
    </row>
    <row r="52" spans="2:18" hidden="1"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</row>
    <row r="53" spans="2:18" hidden="1">
      <c r="C53" s="28" t="s">
        <v>9</v>
      </c>
      <c r="F53" s="68">
        <v>0</v>
      </c>
      <c r="G53" s="68">
        <v>0</v>
      </c>
      <c r="H53" s="68">
        <v>0</v>
      </c>
      <c r="I53" s="68">
        <v>0</v>
      </c>
      <c r="J53" s="68">
        <v>0</v>
      </c>
      <c r="K53" s="68">
        <v>0</v>
      </c>
      <c r="L53" s="68">
        <v>0</v>
      </c>
      <c r="M53" s="68">
        <v>0</v>
      </c>
      <c r="N53" s="68">
        <v>0</v>
      </c>
      <c r="O53" s="68">
        <v>0</v>
      </c>
      <c r="P53" s="68">
        <v>0</v>
      </c>
      <c r="Q53" s="68">
        <v>0</v>
      </c>
      <c r="R53" s="68">
        <v>0</v>
      </c>
    </row>
    <row r="54" spans="2:18" hidden="1">
      <c r="E54" s="28" t="s">
        <v>10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</row>
    <row r="55" spans="2:18" hidden="1">
      <c r="E55" s="28" t="s">
        <v>11</v>
      </c>
      <c r="F55" s="70">
        <v>0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0</v>
      </c>
    </row>
    <row r="56" spans="2:18" hidden="1">
      <c r="E56" s="28" t="s">
        <v>16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</row>
    <row r="57" spans="2:18" hidden="1">
      <c r="E57" s="28" t="s">
        <v>39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70">
        <v>0</v>
      </c>
      <c r="N57" s="70">
        <v>0</v>
      </c>
      <c r="O57" s="70">
        <v>0</v>
      </c>
      <c r="P57" s="70">
        <v>0</v>
      </c>
      <c r="Q57" s="70">
        <v>0</v>
      </c>
      <c r="R57" s="70">
        <v>0</v>
      </c>
    </row>
    <row r="58" spans="2:18"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</row>
    <row r="59" spans="2:18">
      <c r="B59" s="28" t="s">
        <v>12</v>
      </c>
      <c r="F59" s="68">
        <v>6475</v>
      </c>
      <c r="G59" s="68">
        <v>15628</v>
      </c>
      <c r="H59" s="68">
        <v>5195</v>
      </c>
      <c r="I59" s="68">
        <v>3007</v>
      </c>
      <c r="J59" s="68">
        <v>7164</v>
      </c>
      <c r="K59" s="68">
        <v>6975</v>
      </c>
      <c r="L59" s="68">
        <v>5814</v>
      </c>
      <c r="M59" s="68">
        <v>25559</v>
      </c>
      <c r="N59" s="68">
        <v>16597</v>
      </c>
      <c r="O59" s="68">
        <v>20109</v>
      </c>
      <c r="P59" s="68">
        <v>6644</v>
      </c>
      <c r="Q59" s="68">
        <v>6485</v>
      </c>
      <c r="R59" s="68">
        <v>125652</v>
      </c>
    </row>
    <row r="60" spans="2:18">
      <c r="C60" s="28" t="s">
        <v>8</v>
      </c>
      <c r="F60" s="70">
        <v>3876</v>
      </c>
      <c r="G60" s="70">
        <v>15628</v>
      </c>
      <c r="H60" s="70">
        <v>5195</v>
      </c>
      <c r="I60" s="70">
        <v>2982</v>
      </c>
      <c r="J60" s="70">
        <v>6723</v>
      </c>
      <c r="K60" s="70">
        <v>6975</v>
      </c>
      <c r="L60" s="70">
        <v>4721</v>
      </c>
      <c r="M60" s="70">
        <v>25489</v>
      </c>
      <c r="N60" s="70">
        <v>16597</v>
      </c>
      <c r="O60" s="70">
        <v>20109</v>
      </c>
      <c r="P60" s="70">
        <v>6182</v>
      </c>
      <c r="Q60" s="70">
        <v>6481</v>
      </c>
      <c r="R60" s="70">
        <v>120958</v>
      </c>
    </row>
    <row r="61" spans="2:18">
      <c r="C61" s="28" t="s">
        <v>9</v>
      </c>
      <c r="F61" s="68">
        <v>2599</v>
      </c>
      <c r="G61" s="68">
        <v>0</v>
      </c>
      <c r="H61" s="68">
        <v>0</v>
      </c>
      <c r="I61" s="68">
        <v>25</v>
      </c>
      <c r="J61" s="68">
        <v>441</v>
      </c>
      <c r="K61" s="68">
        <v>0</v>
      </c>
      <c r="L61" s="68">
        <v>1093</v>
      </c>
      <c r="M61" s="68">
        <v>70</v>
      </c>
      <c r="N61" s="68">
        <v>0</v>
      </c>
      <c r="O61" s="68">
        <v>0</v>
      </c>
      <c r="P61" s="68">
        <v>462</v>
      </c>
      <c r="Q61" s="68">
        <v>4</v>
      </c>
      <c r="R61" s="68">
        <v>4694</v>
      </c>
    </row>
    <row r="62" spans="2:18">
      <c r="E62" s="28" t="s">
        <v>10</v>
      </c>
      <c r="F62" s="70">
        <v>1423</v>
      </c>
      <c r="G62" s="70">
        <v>0</v>
      </c>
      <c r="H62" s="70">
        <v>0</v>
      </c>
      <c r="I62" s="70">
        <v>0</v>
      </c>
      <c r="J62" s="70">
        <v>188</v>
      </c>
      <c r="K62" s="70">
        <v>0</v>
      </c>
      <c r="L62" s="70">
        <v>151</v>
      </c>
      <c r="M62" s="70">
        <v>47</v>
      </c>
      <c r="N62" s="70">
        <v>0</v>
      </c>
      <c r="O62" s="70">
        <v>0</v>
      </c>
      <c r="P62" s="70">
        <v>165</v>
      </c>
      <c r="Q62" s="70">
        <v>0</v>
      </c>
      <c r="R62" s="70">
        <v>1974</v>
      </c>
    </row>
    <row r="63" spans="2:18">
      <c r="E63" s="28" t="s">
        <v>11</v>
      </c>
      <c r="F63" s="70">
        <v>220</v>
      </c>
      <c r="G63" s="70">
        <v>0</v>
      </c>
      <c r="H63" s="70">
        <v>0</v>
      </c>
      <c r="I63" s="70">
        <v>0</v>
      </c>
      <c r="J63" s="70">
        <v>65</v>
      </c>
      <c r="K63" s="70">
        <v>0</v>
      </c>
      <c r="L63" s="70">
        <v>27</v>
      </c>
      <c r="M63" s="70">
        <v>0</v>
      </c>
      <c r="N63" s="70">
        <v>0</v>
      </c>
      <c r="O63" s="70">
        <v>0</v>
      </c>
      <c r="P63" s="70">
        <v>64</v>
      </c>
      <c r="Q63" s="70">
        <v>0</v>
      </c>
      <c r="R63" s="70">
        <v>376</v>
      </c>
    </row>
    <row r="64" spans="2:18">
      <c r="E64" s="28" t="s">
        <v>13</v>
      </c>
      <c r="F64" s="70">
        <v>7</v>
      </c>
      <c r="G64" s="70">
        <v>0</v>
      </c>
      <c r="H64" s="70">
        <v>0</v>
      </c>
      <c r="I64" s="70">
        <v>0</v>
      </c>
      <c r="J64" s="70">
        <v>64</v>
      </c>
      <c r="K64" s="70">
        <v>0</v>
      </c>
      <c r="L64" s="70">
        <v>7</v>
      </c>
      <c r="M64" s="70">
        <v>0</v>
      </c>
      <c r="N64" s="70">
        <v>0</v>
      </c>
      <c r="O64" s="70">
        <v>0</v>
      </c>
      <c r="P64" s="70">
        <v>64</v>
      </c>
      <c r="Q64" s="70">
        <v>0</v>
      </c>
      <c r="R64" s="70">
        <v>142</v>
      </c>
    </row>
    <row r="65" spans="1:34" s="27" customFormat="1" ht="15">
      <c r="E65" s="27" t="s">
        <v>15</v>
      </c>
      <c r="F65" s="73">
        <v>892</v>
      </c>
      <c r="G65" s="73">
        <v>0</v>
      </c>
      <c r="H65" s="73">
        <v>0</v>
      </c>
      <c r="I65" s="73">
        <v>0</v>
      </c>
      <c r="J65" s="73">
        <v>88</v>
      </c>
      <c r="K65" s="73">
        <v>0</v>
      </c>
      <c r="L65" s="73">
        <v>903</v>
      </c>
      <c r="M65" s="73">
        <v>0</v>
      </c>
      <c r="N65" s="73">
        <v>0</v>
      </c>
      <c r="O65" s="73">
        <v>0</v>
      </c>
      <c r="P65" s="73">
        <v>87</v>
      </c>
      <c r="Q65" s="73">
        <v>0</v>
      </c>
      <c r="R65" s="73">
        <v>1970</v>
      </c>
    </row>
    <row r="66" spans="1:34">
      <c r="E66" s="28" t="s">
        <v>16</v>
      </c>
      <c r="F66" s="70">
        <v>34</v>
      </c>
      <c r="G66" s="70">
        <v>0</v>
      </c>
      <c r="H66" s="70">
        <v>0</v>
      </c>
      <c r="I66" s="70">
        <v>25</v>
      </c>
      <c r="J66" s="70">
        <v>0</v>
      </c>
      <c r="K66" s="70">
        <v>0</v>
      </c>
      <c r="L66" s="70">
        <v>5</v>
      </c>
      <c r="M66" s="70">
        <v>0</v>
      </c>
      <c r="N66" s="70">
        <v>0</v>
      </c>
      <c r="O66" s="70">
        <v>0</v>
      </c>
      <c r="P66" s="70">
        <v>25</v>
      </c>
      <c r="Q66" s="70">
        <v>4</v>
      </c>
      <c r="R66" s="70">
        <v>93</v>
      </c>
    </row>
    <row r="67" spans="1:34">
      <c r="E67" s="28" t="s">
        <v>55</v>
      </c>
      <c r="F67" s="70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0</v>
      </c>
      <c r="O67" s="70">
        <v>0</v>
      </c>
      <c r="P67" s="70">
        <v>22</v>
      </c>
      <c r="Q67" s="70">
        <v>0</v>
      </c>
      <c r="R67" s="70">
        <v>22</v>
      </c>
    </row>
    <row r="68" spans="1:34">
      <c r="E68" s="28" t="s">
        <v>80</v>
      </c>
      <c r="F68" s="70">
        <v>23</v>
      </c>
      <c r="G68" s="70">
        <v>0</v>
      </c>
      <c r="H68" s="70">
        <v>0</v>
      </c>
      <c r="I68" s="70">
        <v>0</v>
      </c>
      <c r="J68" s="70">
        <v>36</v>
      </c>
      <c r="K68" s="70">
        <v>0</v>
      </c>
      <c r="L68" s="70">
        <v>0</v>
      </c>
      <c r="M68" s="70">
        <v>23</v>
      </c>
      <c r="N68" s="70">
        <v>0</v>
      </c>
      <c r="O68" s="70">
        <v>0</v>
      </c>
      <c r="P68" s="70">
        <v>35</v>
      </c>
      <c r="Q68" s="70">
        <v>0</v>
      </c>
      <c r="R68" s="70">
        <v>117</v>
      </c>
    </row>
    <row r="69" spans="1:34" hidden="1">
      <c r="E69" s="28" t="s">
        <v>82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0</v>
      </c>
    </row>
    <row r="70" spans="1:34"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</row>
    <row r="71" spans="1:34" s="27" customFormat="1" ht="15">
      <c r="E71" s="74" t="s">
        <v>18</v>
      </c>
      <c r="F71" s="75">
        <v>55428</v>
      </c>
      <c r="G71" s="75">
        <v>47882</v>
      </c>
      <c r="H71" s="75">
        <v>45004</v>
      </c>
      <c r="I71" s="75">
        <v>52082</v>
      </c>
      <c r="J71" s="75">
        <v>48279</v>
      </c>
      <c r="K71" s="75">
        <v>37748</v>
      </c>
      <c r="L71" s="75">
        <v>87496</v>
      </c>
      <c r="M71" s="75">
        <v>65734</v>
      </c>
      <c r="N71" s="75">
        <v>78243</v>
      </c>
      <c r="O71" s="75">
        <v>84311</v>
      </c>
      <c r="P71" s="75">
        <v>42231</v>
      </c>
      <c r="Q71" s="75">
        <v>34513</v>
      </c>
      <c r="R71" s="75">
        <v>678951</v>
      </c>
      <c r="S71" s="74" t="s">
        <v>0</v>
      </c>
      <c r="T71" s="74" t="s">
        <v>0</v>
      </c>
      <c r="U71" s="74" t="s">
        <v>0</v>
      </c>
      <c r="V71" s="74" t="s">
        <v>0</v>
      </c>
      <c r="W71" s="74" t="s">
        <v>0</v>
      </c>
      <c r="X71" s="74" t="s">
        <v>0</v>
      </c>
      <c r="Y71" s="74" t="s">
        <v>0</v>
      </c>
      <c r="Z71" s="74" t="s">
        <v>0</v>
      </c>
      <c r="AA71" s="74" t="s">
        <v>0</v>
      </c>
      <c r="AB71" s="74" t="s">
        <v>0</v>
      </c>
      <c r="AC71" s="74" t="s">
        <v>0</v>
      </c>
      <c r="AD71" s="74" t="s">
        <v>0</v>
      </c>
      <c r="AE71" s="74" t="s">
        <v>0</v>
      </c>
      <c r="AF71" s="74" t="s">
        <v>0</v>
      </c>
      <c r="AG71" s="74" t="s">
        <v>0</v>
      </c>
      <c r="AH71" s="74" t="s">
        <v>0</v>
      </c>
    </row>
    <row r="72" spans="1:34" s="27" customFormat="1" ht="15">
      <c r="E72" s="74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</row>
    <row r="73" spans="1:34" ht="15" thickBot="1">
      <c r="B73" s="76"/>
      <c r="C73" s="76"/>
      <c r="D73" s="76"/>
      <c r="E73" s="76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</row>
    <row r="74" spans="1:34" ht="15" thickTop="1">
      <c r="A74" s="77" t="s">
        <v>71</v>
      </c>
      <c r="B74" s="77"/>
      <c r="C74" s="77"/>
      <c r="D74" s="77"/>
      <c r="E74" s="77"/>
      <c r="F74" s="78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</row>
    <row r="75" spans="1:34">
      <c r="A75" s="77" t="s">
        <v>72</v>
      </c>
      <c r="B75" s="77"/>
      <c r="C75" s="77"/>
      <c r="D75" s="77"/>
      <c r="E75" s="77"/>
      <c r="F75" s="78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</row>
    <row r="76" spans="1:34"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</row>
    <row r="77" spans="1:34"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</row>
    <row r="78" spans="1:34">
      <c r="A78" s="28" t="s">
        <v>0</v>
      </c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</row>
    <row r="79" spans="1:34"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</row>
    <row r="80" spans="1:34"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</row>
    <row r="81" spans="6:18"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</row>
    <row r="82" spans="6:18"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</row>
    <row r="83" spans="6:18"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</row>
    <row r="84" spans="6:18"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</row>
    <row r="85" spans="6:18"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</row>
    <row r="86" spans="6:18"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</row>
    <row r="87" spans="6:18"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</row>
    <row r="88" spans="6:18"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</row>
    <row r="89" spans="6:18"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</row>
    <row r="90" spans="6:18"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</row>
    <row r="91" spans="6:18"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</row>
    <row r="92" spans="6:18"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</row>
    <row r="93" spans="6:18"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</row>
    <row r="94" spans="6:18"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</row>
    <row r="95" spans="6:18"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</row>
    <row r="96" spans="6:18"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</row>
    <row r="97" spans="6:18"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</row>
    <row r="98" spans="6:18"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</row>
    <row r="99" spans="6:18"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</row>
    <row r="100" spans="6:18"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</row>
    <row r="101" spans="6:18"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</row>
    <row r="102" spans="6:18"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</row>
    <row r="103" spans="6:18"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</row>
    <row r="104" spans="6:18"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</row>
    <row r="105" spans="6:18"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</row>
    <row r="106" spans="6:18"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</row>
    <row r="107" spans="6:18"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</row>
    <row r="108" spans="6:18"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</row>
    <row r="109" spans="6:18"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</row>
    <row r="110" spans="6:18"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</row>
    <row r="111" spans="6:18"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</row>
    <row r="112" spans="6:18"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</row>
    <row r="113" spans="6:18"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</row>
    <row r="114" spans="6:18"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</row>
    <row r="115" spans="6:18"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</row>
    <row r="116" spans="6:18"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</row>
    <row r="117" spans="6:18"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</row>
    <row r="118" spans="6:18"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</row>
    <row r="119" spans="6:18"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</row>
    <row r="120" spans="6:18"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</row>
    <row r="121" spans="6:18"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</row>
    <row r="122" spans="6:18"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</row>
    <row r="123" spans="6:18"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</row>
    <row r="124" spans="6:18"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</row>
    <row r="125" spans="6:18"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</row>
    <row r="126" spans="6:18"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</row>
    <row r="127" spans="6:18"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</row>
    <row r="128" spans="6:18"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</row>
    <row r="129" spans="6:18"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</row>
    <row r="130" spans="6:18"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</row>
    <row r="131" spans="6:18"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</row>
    <row r="132" spans="6:18"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</row>
    <row r="133" spans="6:18"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</row>
    <row r="134" spans="6:18"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</row>
    <row r="135" spans="6:18"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</row>
    <row r="136" spans="6:18"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</row>
    <row r="137" spans="6:18"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</row>
    <row r="138" spans="6:18"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</row>
    <row r="139" spans="6:18"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</row>
    <row r="140" spans="6:18"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</row>
    <row r="141" spans="6:18"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</row>
    <row r="142" spans="6:18"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</row>
    <row r="143" spans="6:18"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</row>
    <row r="144" spans="6:18"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</row>
    <row r="145" spans="6:18"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</row>
    <row r="146" spans="6:18"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</row>
    <row r="147" spans="6:18"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</row>
    <row r="148" spans="6:18"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</row>
    <row r="149" spans="6:18"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</row>
    <row r="150" spans="6:18"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</row>
    <row r="151" spans="6:18"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</row>
    <row r="152" spans="6:18"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</row>
    <row r="153" spans="6:18"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</row>
    <row r="154" spans="6:18"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</row>
    <row r="155" spans="6:18"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</row>
    <row r="156" spans="6:18"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</row>
    <row r="157" spans="6:18"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</row>
    <row r="158" spans="6:18"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</row>
    <row r="159" spans="6:18"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</row>
    <row r="160" spans="6:18"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</row>
    <row r="161" spans="6:18"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</row>
    <row r="162" spans="6:18"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</row>
    <row r="163" spans="6:18"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</row>
    <row r="164" spans="6:18"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</row>
    <row r="165" spans="6:18"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</row>
    <row r="166" spans="6:18"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</row>
    <row r="167" spans="6:18"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</row>
    <row r="168" spans="6:18"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6:18"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</row>
    <row r="170" spans="6:18"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</row>
    <row r="171" spans="6:18"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</row>
    <row r="172" spans="6:18"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6:18"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</row>
    <row r="174" spans="6:18"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</row>
    <row r="175" spans="6:18"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</row>
    <row r="176" spans="6:18"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6:18"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</row>
    <row r="178" spans="6:18"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spans="6:18"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</row>
    <row r="180" spans="6:18"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6:18"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</row>
    <row r="182" spans="6:18"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</row>
    <row r="183" spans="6:18"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</row>
    <row r="184" spans="6:18"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6:18"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</row>
    <row r="186" spans="6:18"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</row>
    <row r="187" spans="6:18"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</row>
    <row r="188" spans="6:18"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6:18"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</row>
    <row r="190" spans="6:18"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</row>
    <row r="191" spans="6:18"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</row>
    <row r="192" spans="6:18"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6:18"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</row>
    <row r="194" spans="6:18"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</row>
    <row r="195" spans="6:18"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</row>
    <row r="196" spans="6:18"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6:18"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</row>
    <row r="198" spans="6:18"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</row>
    <row r="199" spans="6:18"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</row>
    <row r="200" spans="6:18"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6:18"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</row>
    <row r="202" spans="6:18"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</row>
    <row r="203" spans="6:18"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</row>
    <row r="204" spans="6:18"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6:18"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</row>
    <row r="206" spans="6:18"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</row>
    <row r="207" spans="6:18"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</row>
    <row r="208" spans="6:18"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6:18"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</row>
    <row r="210" spans="6:18"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</row>
    <row r="211" spans="6:18"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</row>
    <row r="212" spans="6:18"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6:18"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</row>
    <row r="214" spans="6:18"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</row>
    <row r="215" spans="6:18"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</row>
    <row r="216" spans="6:18"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6:18"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</row>
    <row r="218" spans="6:18"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</row>
    <row r="219" spans="6:18"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</row>
    <row r="220" spans="6:18"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6:18"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</row>
    <row r="222" spans="6:18"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</row>
    <row r="223" spans="6:18"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</row>
    <row r="224" spans="6:18"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6:18"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</row>
    <row r="226" spans="6:18"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</row>
    <row r="227" spans="6:18"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</row>
    <row r="228" spans="6:18"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6:18"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</row>
    <row r="230" spans="6:18"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</row>
    <row r="231" spans="6:18"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</row>
    <row r="232" spans="6:18"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6:18"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</row>
    <row r="234" spans="6:18"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</row>
    <row r="235" spans="6:18"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</row>
    <row r="236" spans="6:18"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6:18"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6:18"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</row>
    <row r="239" spans="6:18"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6:18"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6:18"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6:18"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6:18"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6:18"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6:18"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6:18"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6:18"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6:18"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6:18"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6:18"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6:18"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6:18"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6:18"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6:18"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6:18"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6:18"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6:18"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</row>
    <row r="258" spans="6:18"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</row>
    <row r="259" spans="6:18"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</row>
    <row r="260" spans="6:18"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6:18"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</row>
    <row r="262" spans="6:18"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</row>
    <row r="263" spans="6:18"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</row>
    <row r="264" spans="6:18"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6:18"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</row>
    <row r="266" spans="6:18"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6:18"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6:18"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6:18"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6:18"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6:18"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6:18"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6:18"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6:18"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6:18"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6:18"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6:18"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6:18"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6:18"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6:18"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6:18"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6:18"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6:18"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6:18"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6:18"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6:18"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87" spans="6:18"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</row>
    <row r="288" spans="6:18"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6:18"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</row>
    <row r="290" spans="6:18"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</row>
    <row r="291" spans="6:18"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</row>
    <row r="292" spans="6:18"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6:18"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</row>
    <row r="294" spans="6:18"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</row>
    <row r="295" spans="6:18"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</row>
    <row r="296" spans="6:18"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6:18"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</row>
    <row r="298" spans="6:18"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</row>
    <row r="299" spans="6:18"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</row>
    <row r="300" spans="6:18"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6:18"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</row>
    <row r="302" spans="6:18"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</row>
    <row r="303" spans="6:18"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</row>
    <row r="304" spans="6:18"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6:18"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</row>
    <row r="306" spans="6:18"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</row>
    <row r="307" spans="6:18"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</row>
    <row r="308" spans="6:18"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6:18"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</row>
    <row r="310" spans="6:18"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</row>
    <row r="311" spans="6:18"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</row>
    <row r="312" spans="6:18"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6:18"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</row>
    <row r="314" spans="6:18"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</row>
    <row r="315" spans="6:18"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</row>
    <row r="316" spans="6:18"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6:18"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</row>
    <row r="318" spans="6:18"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</row>
    <row r="319" spans="6:18"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</row>
    <row r="320" spans="6:18"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6:18"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</row>
    <row r="322" spans="6:18"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</row>
    <row r="323" spans="6:18"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</row>
    <row r="324" spans="6:18"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6:18"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</row>
    <row r="326" spans="6:18"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</row>
    <row r="327" spans="6:18"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</row>
    <row r="328" spans="6:18"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6:18"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</row>
    <row r="330" spans="6:18"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</row>
    <row r="331" spans="6:18"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</row>
    <row r="332" spans="6:18"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6:18"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</row>
    <row r="334" spans="6:18"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</row>
    <row r="335" spans="6:18"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</row>
    <row r="336" spans="6:18"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6:18"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</row>
    <row r="338" spans="6:18"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</row>
    <row r="339" spans="6:18"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</row>
    <row r="340" spans="6:18"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6:18"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</row>
    <row r="342" spans="6:18"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</row>
    <row r="343" spans="6:18"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</row>
    <row r="344" spans="6:18"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6:18"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</row>
    <row r="346" spans="6:18"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</row>
    <row r="347" spans="6:18"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</row>
    <row r="348" spans="6:18"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6:18"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</row>
    <row r="350" spans="6:18"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</row>
    <row r="351" spans="6:18"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</row>
    <row r="352" spans="6:18"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6:18"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</row>
    <row r="354" spans="6:18"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</row>
    <row r="355" spans="6:18"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</row>
    <row r="356" spans="6:18"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6:18"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</row>
    <row r="358" spans="6:18"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</row>
    <row r="359" spans="6:18"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</row>
    <row r="360" spans="6:18"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6:18"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</row>
    <row r="362" spans="6:18"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</row>
    <row r="363" spans="6:18"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</row>
    <row r="364" spans="6:18"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6:18"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</row>
    <row r="366" spans="6:18"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</row>
    <row r="367" spans="6:18"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</row>
    <row r="368" spans="6:18"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6:18"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</row>
    <row r="370" spans="6:18"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</row>
    <row r="371" spans="6:18"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</row>
    <row r="372" spans="6:18"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6:18"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</row>
    <row r="374" spans="6:18"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</row>
    <row r="375" spans="6:18"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</row>
    <row r="376" spans="6:18"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6:18"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</row>
    <row r="378" spans="6:18"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</row>
    <row r="379" spans="6:18"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</row>
    <row r="380" spans="6:18"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6:18"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</row>
    <row r="382" spans="6:18"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</row>
    <row r="383" spans="6:18"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</row>
    <row r="384" spans="6:18"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6:18"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</row>
    <row r="386" spans="6:18"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</row>
  </sheetData>
  <mergeCells count="1">
    <mergeCell ref="A6:E6"/>
  </mergeCells>
  <printOptions horizontalCentered="1"/>
  <pageMargins left="0" right="0" top="0.98425196850393704" bottom="0.19685039370078741" header="0.51181102362204722" footer="0.51181102362204722"/>
  <pageSetup paperSize="9" scale="74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AH386"/>
  <sheetViews>
    <sheetView zoomScaleNormal="100" zoomScaleSheetLayoutView="85" workbookViewId="0">
      <pane xSplit="5" ySplit="6" topLeftCell="J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RowHeight="14.25"/>
  <cols>
    <col min="1" max="3" width="0.85546875" style="28" customWidth="1"/>
    <col min="4" max="4" width="1" style="28" customWidth="1"/>
    <col min="5" max="5" width="28.7109375" style="28" customWidth="1"/>
    <col min="6" max="17" width="8.28515625" style="28" customWidth="1"/>
    <col min="18" max="18" width="9.140625" style="28" bestFit="1" customWidth="1"/>
    <col min="19" max="29" width="8.7109375" style="28" customWidth="1"/>
    <col min="30" max="256" width="9.140625" style="28"/>
    <col min="257" max="259" width="0.85546875" style="28" customWidth="1"/>
    <col min="260" max="260" width="1" style="28" customWidth="1"/>
    <col min="261" max="261" width="21.7109375" style="28" customWidth="1"/>
    <col min="262" max="262" width="7" style="28" bestFit="1" customWidth="1"/>
    <col min="263" max="263" width="6.7109375" style="28" customWidth="1"/>
    <col min="264" max="273" width="7" style="28" bestFit="1" customWidth="1"/>
    <col min="274" max="274" width="7.85546875" style="28" customWidth="1"/>
    <col min="275" max="285" width="8.7109375" style="28" customWidth="1"/>
    <col min="286" max="512" width="9.140625" style="28"/>
    <col min="513" max="515" width="0.85546875" style="28" customWidth="1"/>
    <col min="516" max="516" width="1" style="28" customWidth="1"/>
    <col min="517" max="517" width="21.7109375" style="28" customWidth="1"/>
    <col min="518" max="518" width="7" style="28" bestFit="1" customWidth="1"/>
    <col min="519" max="519" width="6.7109375" style="28" customWidth="1"/>
    <col min="520" max="529" width="7" style="28" bestFit="1" customWidth="1"/>
    <col min="530" max="530" width="7.85546875" style="28" customWidth="1"/>
    <col min="531" max="541" width="8.7109375" style="28" customWidth="1"/>
    <col min="542" max="768" width="9.140625" style="28"/>
    <col min="769" max="771" width="0.85546875" style="28" customWidth="1"/>
    <col min="772" max="772" width="1" style="28" customWidth="1"/>
    <col min="773" max="773" width="21.7109375" style="28" customWidth="1"/>
    <col min="774" max="774" width="7" style="28" bestFit="1" customWidth="1"/>
    <col min="775" max="775" width="6.7109375" style="28" customWidth="1"/>
    <col min="776" max="785" width="7" style="28" bestFit="1" customWidth="1"/>
    <col min="786" max="786" width="7.85546875" style="28" customWidth="1"/>
    <col min="787" max="797" width="8.7109375" style="28" customWidth="1"/>
    <col min="798" max="1024" width="9.140625" style="28"/>
    <col min="1025" max="1027" width="0.85546875" style="28" customWidth="1"/>
    <col min="1028" max="1028" width="1" style="28" customWidth="1"/>
    <col min="1029" max="1029" width="21.7109375" style="28" customWidth="1"/>
    <col min="1030" max="1030" width="7" style="28" bestFit="1" customWidth="1"/>
    <col min="1031" max="1031" width="6.7109375" style="28" customWidth="1"/>
    <col min="1032" max="1041" width="7" style="28" bestFit="1" customWidth="1"/>
    <col min="1042" max="1042" width="7.85546875" style="28" customWidth="1"/>
    <col min="1043" max="1053" width="8.7109375" style="28" customWidth="1"/>
    <col min="1054" max="1280" width="9.140625" style="28"/>
    <col min="1281" max="1283" width="0.85546875" style="28" customWidth="1"/>
    <col min="1284" max="1284" width="1" style="28" customWidth="1"/>
    <col min="1285" max="1285" width="21.7109375" style="28" customWidth="1"/>
    <col min="1286" max="1286" width="7" style="28" bestFit="1" customWidth="1"/>
    <col min="1287" max="1287" width="6.7109375" style="28" customWidth="1"/>
    <col min="1288" max="1297" width="7" style="28" bestFit="1" customWidth="1"/>
    <col min="1298" max="1298" width="7.85546875" style="28" customWidth="1"/>
    <col min="1299" max="1309" width="8.7109375" style="28" customWidth="1"/>
    <col min="1310" max="1536" width="9.140625" style="28"/>
    <col min="1537" max="1539" width="0.85546875" style="28" customWidth="1"/>
    <col min="1540" max="1540" width="1" style="28" customWidth="1"/>
    <col min="1541" max="1541" width="21.7109375" style="28" customWidth="1"/>
    <col min="1542" max="1542" width="7" style="28" bestFit="1" customWidth="1"/>
    <col min="1543" max="1543" width="6.7109375" style="28" customWidth="1"/>
    <col min="1544" max="1553" width="7" style="28" bestFit="1" customWidth="1"/>
    <col min="1554" max="1554" width="7.85546875" style="28" customWidth="1"/>
    <col min="1555" max="1565" width="8.7109375" style="28" customWidth="1"/>
    <col min="1566" max="1792" width="9.140625" style="28"/>
    <col min="1793" max="1795" width="0.85546875" style="28" customWidth="1"/>
    <col min="1796" max="1796" width="1" style="28" customWidth="1"/>
    <col min="1797" max="1797" width="21.7109375" style="28" customWidth="1"/>
    <col min="1798" max="1798" width="7" style="28" bestFit="1" customWidth="1"/>
    <col min="1799" max="1799" width="6.7109375" style="28" customWidth="1"/>
    <col min="1800" max="1809" width="7" style="28" bestFit="1" customWidth="1"/>
    <col min="1810" max="1810" width="7.85546875" style="28" customWidth="1"/>
    <col min="1811" max="1821" width="8.7109375" style="28" customWidth="1"/>
    <col min="1822" max="2048" width="9.140625" style="28"/>
    <col min="2049" max="2051" width="0.85546875" style="28" customWidth="1"/>
    <col min="2052" max="2052" width="1" style="28" customWidth="1"/>
    <col min="2053" max="2053" width="21.7109375" style="28" customWidth="1"/>
    <col min="2054" max="2054" width="7" style="28" bestFit="1" customWidth="1"/>
    <col min="2055" max="2055" width="6.7109375" style="28" customWidth="1"/>
    <col min="2056" max="2065" width="7" style="28" bestFit="1" customWidth="1"/>
    <col min="2066" max="2066" width="7.85546875" style="28" customWidth="1"/>
    <col min="2067" max="2077" width="8.7109375" style="28" customWidth="1"/>
    <col min="2078" max="2304" width="9.140625" style="28"/>
    <col min="2305" max="2307" width="0.85546875" style="28" customWidth="1"/>
    <col min="2308" max="2308" width="1" style="28" customWidth="1"/>
    <col min="2309" max="2309" width="21.7109375" style="28" customWidth="1"/>
    <col min="2310" max="2310" width="7" style="28" bestFit="1" customWidth="1"/>
    <col min="2311" max="2311" width="6.7109375" style="28" customWidth="1"/>
    <col min="2312" max="2321" width="7" style="28" bestFit="1" customWidth="1"/>
    <col min="2322" max="2322" width="7.85546875" style="28" customWidth="1"/>
    <col min="2323" max="2333" width="8.7109375" style="28" customWidth="1"/>
    <col min="2334" max="2560" width="9.140625" style="28"/>
    <col min="2561" max="2563" width="0.85546875" style="28" customWidth="1"/>
    <col min="2564" max="2564" width="1" style="28" customWidth="1"/>
    <col min="2565" max="2565" width="21.7109375" style="28" customWidth="1"/>
    <col min="2566" max="2566" width="7" style="28" bestFit="1" customWidth="1"/>
    <col min="2567" max="2567" width="6.7109375" style="28" customWidth="1"/>
    <col min="2568" max="2577" width="7" style="28" bestFit="1" customWidth="1"/>
    <col min="2578" max="2578" width="7.85546875" style="28" customWidth="1"/>
    <col min="2579" max="2589" width="8.7109375" style="28" customWidth="1"/>
    <col min="2590" max="2816" width="9.140625" style="28"/>
    <col min="2817" max="2819" width="0.85546875" style="28" customWidth="1"/>
    <col min="2820" max="2820" width="1" style="28" customWidth="1"/>
    <col min="2821" max="2821" width="21.7109375" style="28" customWidth="1"/>
    <col min="2822" max="2822" width="7" style="28" bestFit="1" customWidth="1"/>
    <col min="2823" max="2823" width="6.7109375" style="28" customWidth="1"/>
    <col min="2824" max="2833" width="7" style="28" bestFit="1" customWidth="1"/>
    <col min="2834" max="2834" width="7.85546875" style="28" customWidth="1"/>
    <col min="2835" max="2845" width="8.7109375" style="28" customWidth="1"/>
    <col min="2846" max="3072" width="9.140625" style="28"/>
    <col min="3073" max="3075" width="0.85546875" style="28" customWidth="1"/>
    <col min="3076" max="3076" width="1" style="28" customWidth="1"/>
    <col min="3077" max="3077" width="21.7109375" style="28" customWidth="1"/>
    <col min="3078" max="3078" width="7" style="28" bestFit="1" customWidth="1"/>
    <col min="3079" max="3079" width="6.7109375" style="28" customWidth="1"/>
    <col min="3080" max="3089" width="7" style="28" bestFit="1" customWidth="1"/>
    <col min="3090" max="3090" width="7.85546875" style="28" customWidth="1"/>
    <col min="3091" max="3101" width="8.7109375" style="28" customWidth="1"/>
    <col min="3102" max="3328" width="9.140625" style="28"/>
    <col min="3329" max="3331" width="0.85546875" style="28" customWidth="1"/>
    <col min="3332" max="3332" width="1" style="28" customWidth="1"/>
    <col min="3333" max="3333" width="21.7109375" style="28" customWidth="1"/>
    <col min="3334" max="3334" width="7" style="28" bestFit="1" customWidth="1"/>
    <col min="3335" max="3335" width="6.7109375" style="28" customWidth="1"/>
    <col min="3336" max="3345" width="7" style="28" bestFit="1" customWidth="1"/>
    <col min="3346" max="3346" width="7.85546875" style="28" customWidth="1"/>
    <col min="3347" max="3357" width="8.7109375" style="28" customWidth="1"/>
    <col min="3358" max="3584" width="9.140625" style="28"/>
    <col min="3585" max="3587" width="0.85546875" style="28" customWidth="1"/>
    <col min="3588" max="3588" width="1" style="28" customWidth="1"/>
    <col min="3589" max="3589" width="21.7109375" style="28" customWidth="1"/>
    <col min="3590" max="3590" width="7" style="28" bestFit="1" customWidth="1"/>
    <col min="3591" max="3591" width="6.7109375" style="28" customWidth="1"/>
    <col min="3592" max="3601" width="7" style="28" bestFit="1" customWidth="1"/>
    <col min="3602" max="3602" width="7.85546875" style="28" customWidth="1"/>
    <col min="3603" max="3613" width="8.7109375" style="28" customWidth="1"/>
    <col min="3614" max="3840" width="9.140625" style="28"/>
    <col min="3841" max="3843" width="0.85546875" style="28" customWidth="1"/>
    <col min="3844" max="3844" width="1" style="28" customWidth="1"/>
    <col min="3845" max="3845" width="21.7109375" style="28" customWidth="1"/>
    <col min="3846" max="3846" width="7" style="28" bestFit="1" customWidth="1"/>
    <col min="3847" max="3847" width="6.7109375" style="28" customWidth="1"/>
    <col min="3848" max="3857" width="7" style="28" bestFit="1" customWidth="1"/>
    <col min="3858" max="3858" width="7.85546875" style="28" customWidth="1"/>
    <col min="3859" max="3869" width="8.7109375" style="28" customWidth="1"/>
    <col min="3870" max="4096" width="9.140625" style="28"/>
    <col min="4097" max="4099" width="0.85546875" style="28" customWidth="1"/>
    <col min="4100" max="4100" width="1" style="28" customWidth="1"/>
    <col min="4101" max="4101" width="21.7109375" style="28" customWidth="1"/>
    <col min="4102" max="4102" width="7" style="28" bestFit="1" customWidth="1"/>
    <col min="4103" max="4103" width="6.7109375" style="28" customWidth="1"/>
    <col min="4104" max="4113" width="7" style="28" bestFit="1" customWidth="1"/>
    <col min="4114" max="4114" width="7.85546875" style="28" customWidth="1"/>
    <col min="4115" max="4125" width="8.7109375" style="28" customWidth="1"/>
    <col min="4126" max="4352" width="9.140625" style="28"/>
    <col min="4353" max="4355" width="0.85546875" style="28" customWidth="1"/>
    <col min="4356" max="4356" width="1" style="28" customWidth="1"/>
    <col min="4357" max="4357" width="21.7109375" style="28" customWidth="1"/>
    <col min="4358" max="4358" width="7" style="28" bestFit="1" customWidth="1"/>
    <col min="4359" max="4359" width="6.7109375" style="28" customWidth="1"/>
    <col min="4360" max="4369" width="7" style="28" bestFit="1" customWidth="1"/>
    <col min="4370" max="4370" width="7.85546875" style="28" customWidth="1"/>
    <col min="4371" max="4381" width="8.7109375" style="28" customWidth="1"/>
    <col min="4382" max="4608" width="9.140625" style="28"/>
    <col min="4609" max="4611" width="0.85546875" style="28" customWidth="1"/>
    <col min="4612" max="4612" width="1" style="28" customWidth="1"/>
    <col min="4613" max="4613" width="21.7109375" style="28" customWidth="1"/>
    <col min="4614" max="4614" width="7" style="28" bestFit="1" customWidth="1"/>
    <col min="4615" max="4615" width="6.7109375" style="28" customWidth="1"/>
    <col min="4616" max="4625" width="7" style="28" bestFit="1" customWidth="1"/>
    <col min="4626" max="4626" width="7.85546875" style="28" customWidth="1"/>
    <col min="4627" max="4637" width="8.7109375" style="28" customWidth="1"/>
    <col min="4638" max="4864" width="9.140625" style="28"/>
    <col min="4865" max="4867" width="0.85546875" style="28" customWidth="1"/>
    <col min="4868" max="4868" width="1" style="28" customWidth="1"/>
    <col min="4869" max="4869" width="21.7109375" style="28" customWidth="1"/>
    <col min="4870" max="4870" width="7" style="28" bestFit="1" customWidth="1"/>
    <col min="4871" max="4871" width="6.7109375" style="28" customWidth="1"/>
    <col min="4872" max="4881" width="7" style="28" bestFit="1" customWidth="1"/>
    <col min="4882" max="4882" width="7.85546875" style="28" customWidth="1"/>
    <col min="4883" max="4893" width="8.7109375" style="28" customWidth="1"/>
    <col min="4894" max="5120" width="9.140625" style="28"/>
    <col min="5121" max="5123" width="0.85546875" style="28" customWidth="1"/>
    <col min="5124" max="5124" width="1" style="28" customWidth="1"/>
    <col min="5125" max="5125" width="21.7109375" style="28" customWidth="1"/>
    <col min="5126" max="5126" width="7" style="28" bestFit="1" customWidth="1"/>
    <col min="5127" max="5127" width="6.7109375" style="28" customWidth="1"/>
    <col min="5128" max="5137" width="7" style="28" bestFit="1" customWidth="1"/>
    <col min="5138" max="5138" width="7.85546875" style="28" customWidth="1"/>
    <col min="5139" max="5149" width="8.7109375" style="28" customWidth="1"/>
    <col min="5150" max="5376" width="9.140625" style="28"/>
    <col min="5377" max="5379" width="0.85546875" style="28" customWidth="1"/>
    <col min="5380" max="5380" width="1" style="28" customWidth="1"/>
    <col min="5381" max="5381" width="21.7109375" style="28" customWidth="1"/>
    <col min="5382" max="5382" width="7" style="28" bestFit="1" customWidth="1"/>
    <col min="5383" max="5383" width="6.7109375" style="28" customWidth="1"/>
    <col min="5384" max="5393" width="7" style="28" bestFit="1" customWidth="1"/>
    <col min="5394" max="5394" width="7.85546875" style="28" customWidth="1"/>
    <col min="5395" max="5405" width="8.7109375" style="28" customWidth="1"/>
    <col min="5406" max="5632" width="9.140625" style="28"/>
    <col min="5633" max="5635" width="0.85546875" style="28" customWidth="1"/>
    <col min="5636" max="5636" width="1" style="28" customWidth="1"/>
    <col min="5637" max="5637" width="21.7109375" style="28" customWidth="1"/>
    <col min="5638" max="5638" width="7" style="28" bestFit="1" customWidth="1"/>
    <col min="5639" max="5639" width="6.7109375" style="28" customWidth="1"/>
    <col min="5640" max="5649" width="7" style="28" bestFit="1" customWidth="1"/>
    <col min="5650" max="5650" width="7.85546875" style="28" customWidth="1"/>
    <col min="5651" max="5661" width="8.7109375" style="28" customWidth="1"/>
    <col min="5662" max="5888" width="9.140625" style="28"/>
    <col min="5889" max="5891" width="0.85546875" style="28" customWidth="1"/>
    <col min="5892" max="5892" width="1" style="28" customWidth="1"/>
    <col min="5893" max="5893" width="21.7109375" style="28" customWidth="1"/>
    <col min="5894" max="5894" width="7" style="28" bestFit="1" customWidth="1"/>
    <col min="5895" max="5895" width="6.7109375" style="28" customWidth="1"/>
    <col min="5896" max="5905" width="7" style="28" bestFit="1" customWidth="1"/>
    <col min="5906" max="5906" width="7.85546875" style="28" customWidth="1"/>
    <col min="5907" max="5917" width="8.7109375" style="28" customWidth="1"/>
    <col min="5918" max="6144" width="9.140625" style="28"/>
    <col min="6145" max="6147" width="0.85546875" style="28" customWidth="1"/>
    <col min="6148" max="6148" width="1" style="28" customWidth="1"/>
    <col min="6149" max="6149" width="21.7109375" style="28" customWidth="1"/>
    <col min="6150" max="6150" width="7" style="28" bestFit="1" customWidth="1"/>
    <col min="6151" max="6151" width="6.7109375" style="28" customWidth="1"/>
    <col min="6152" max="6161" width="7" style="28" bestFit="1" customWidth="1"/>
    <col min="6162" max="6162" width="7.85546875" style="28" customWidth="1"/>
    <col min="6163" max="6173" width="8.7109375" style="28" customWidth="1"/>
    <col min="6174" max="6400" width="9.140625" style="28"/>
    <col min="6401" max="6403" width="0.85546875" style="28" customWidth="1"/>
    <col min="6404" max="6404" width="1" style="28" customWidth="1"/>
    <col min="6405" max="6405" width="21.7109375" style="28" customWidth="1"/>
    <col min="6406" max="6406" width="7" style="28" bestFit="1" customWidth="1"/>
    <col min="6407" max="6407" width="6.7109375" style="28" customWidth="1"/>
    <col min="6408" max="6417" width="7" style="28" bestFit="1" customWidth="1"/>
    <col min="6418" max="6418" width="7.85546875" style="28" customWidth="1"/>
    <col min="6419" max="6429" width="8.7109375" style="28" customWidth="1"/>
    <col min="6430" max="6656" width="9.140625" style="28"/>
    <col min="6657" max="6659" width="0.85546875" style="28" customWidth="1"/>
    <col min="6660" max="6660" width="1" style="28" customWidth="1"/>
    <col min="6661" max="6661" width="21.7109375" style="28" customWidth="1"/>
    <col min="6662" max="6662" width="7" style="28" bestFit="1" customWidth="1"/>
    <col min="6663" max="6663" width="6.7109375" style="28" customWidth="1"/>
    <col min="6664" max="6673" width="7" style="28" bestFit="1" customWidth="1"/>
    <col min="6674" max="6674" width="7.85546875" style="28" customWidth="1"/>
    <col min="6675" max="6685" width="8.7109375" style="28" customWidth="1"/>
    <col min="6686" max="6912" width="9.140625" style="28"/>
    <col min="6913" max="6915" width="0.85546875" style="28" customWidth="1"/>
    <col min="6916" max="6916" width="1" style="28" customWidth="1"/>
    <col min="6917" max="6917" width="21.7109375" style="28" customWidth="1"/>
    <col min="6918" max="6918" width="7" style="28" bestFit="1" customWidth="1"/>
    <col min="6919" max="6919" width="6.7109375" style="28" customWidth="1"/>
    <col min="6920" max="6929" width="7" style="28" bestFit="1" customWidth="1"/>
    <col min="6930" max="6930" width="7.85546875" style="28" customWidth="1"/>
    <col min="6931" max="6941" width="8.7109375" style="28" customWidth="1"/>
    <col min="6942" max="7168" width="9.140625" style="28"/>
    <col min="7169" max="7171" width="0.85546875" style="28" customWidth="1"/>
    <col min="7172" max="7172" width="1" style="28" customWidth="1"/>
    <col min="7173" max="7173" width="21.7109375" style="28" customWidth="1"/>
    <col min="7174" max="7174" width="7" style="28" bestFit="1" customWidth="1"/>
    <col min="7175" max="7175" width="6.7109375" style="28" customWidth="1"/>
    <col min="7176" max="7185" width="7" style="28" bestFit="1" customWidth="1"/>
    <col min="7186" max="7186" width="7.85546875" style="28" customWidth="1"/>
    <col min="7187" max="7197" width="8.7109375" style="28" customWidth="1"/>
    <col min="7198" max="7424" width="9.140625" style="28"/>
    <col min="7425" max="7427" width="0.85546875" style="28" customWidth="1"/>
    <col min="7428" max="7428" width="1" style="28" customWidth="1"/>
    <col min="7429" max="7429" width="21.7109375" style="28" customWidth="1"/>
    <col min="7430" max="7430" width="7" style="28" bestFit="1" customWidth="1"/>
    <col min="7431" max="7431" width="6.7109375" style="28" customWidth="1"/>
    <col min="7432" max="7441" width="7" style="28" bestFit="1" customWidth="1"/>
    <col min="7442" max="7442" width="7.85546875" style="28" customWidth="1"/>
    <col min="7443" max="7453" width="8.7109375" style="28" customWidth="1"/>
    <col min="7454" max="7680" width="9.140625" style="28"/>
    <col min="7681" max="7683" width="0.85546875" style="28" customWidth="1"/>
    <col min="7684" max="7684" width="1" style="28" customWidth="1"/>
    <col min="7685" max="7685" width="21.7109375" style="28" customWidth="1"/>
    <col min="7686" max="7686" width="7" style="28" bestFit="1" customWidth="1"/>
    <col min="7687" max="7687" width="6.7109375" style="28" customWidth="1"/>
    <col min="7688" max="7697" width="7" style="28" bestFit="1" customWidth="1"/>
    <col min="7698" max="7698" width="7.85546875" style="28" customWidth="1"/>
    <col min="7699" max="7709" width="8.7109375" style="28" customWidth="1"/>
    <col min="7710" max="7936" width="9.140625" style="28"/>
    <col min="7937" max="7939" width="0.85546875" style="28" customWidth="1"/>
    <col min="7940" max="7940" width="1" style="28" customWidth="1"/>
    <col min="7941" max="7941" width="21.7109375" style="28" customWidth="1"/>
    <col min="7942" max="7942" width="7" style="28" bestFit="1" customWidth="1"/>
    <col min="7943" max="7943" width="6.7109375" style="28" customWidth="1"/>
    <col min="7944" max="7953" width="7" style="28" bestFit="1" customWidth="1"/>
    <col min="7954" max="7954" width="7.85546875" style="28" customWidth="1"/>
    <col min="7955" max="7965" width="8.7109375" style="28" customWidth="1"/>
    <col min="7966" max="8192" width="9.140625" style="28"/>
    <col min="8193" max="8195" width="0.85546875" style="28" customWidth="1"/>
    <col min="8196" max="8196" width="1" style="28" customWidth="1"/>
    <col min="8197" max="8197" width="21.7109375" style="28" customWidth="1"/>
    <col min="8198" max="8198" width="7" style="28" bestFit="1" customWidth="1"/>
    <col min="8199" max="8199" width="6.7109375" style="28" customWidth="1"/>
    <col min="8200" max="8209" width="7" style="28" bestFit="1" customWidth="1"/>
    <col min="8210" max="8210" width="7.85546875" style="28" customWidth="1"/>
    <col min="8211" max="8221" width="8.7109375" style="28" customWidth="1"/>
    <col min="8222" max="8448" width="9.140625" style="28"/>
    <col min="8449" max="8451" width="0.85546875" style="28" customWidth="1"/>
    <col min="8452" max="8452" width="1" style="28" customWidth="1"/>
    <col min="8453" max="8453" width="21.7109375" style="28" customWidth="1"/>
    <col min="8454" max="8454" width="7" style="28" bestFit="1" customWidth="1"/>
    <col min="8455" max="8455" width="6.7109375" style="28" customWidth="1"/>
    <col min="8456" max="8465" width="7" style="28" bestFit="1" customWidth="1"/>
    <col min="8466" max="8466" width="7.85546875" style="28" customWidth="1"/>
    <col min="8467" max="8477" width="8.7109375" style="28" customWidth="1"/>
    <col min="8478" max="8704" width="9.140625" style="28"/>
    <col min="8705" max="8707" width="0.85546875" style="28" customWidth="1"/>
    <col min="8708" max="8708" width="1" style="28" customWidth="1"/>
    <col min="8709" max="8709" width="21.7109375" style="28" customWidth="1"/>
    <col min="8710" max="8710" width="7" style="28" bestFit="1" customWidth="1"/>
    <col min="8711" max="8711" width="6.7109375" style="28" customWidth="1"/>
    <col min="8712" max="8721" width="7" style="28" bestFit="1" customWidth="1"/>
    <col min="8722" max="8722" width="7.85546875" style="28" customWidth="1"/>
    <col min="8723" max="8733" width="8.7109375" style="28" customWidth="1"/>
    <col min="8734" max="8960" width="9.140625" style="28"/>
    <col min="8961" max="8963" width="0.85546875" style="28" customWidth="1"/>
    <col min="8964" max="8964" width="1" style="28" customWidth="1"/>
    <col min="8965" max="8965" width="21.7109375" style="28" customWidth="1"/>
    <col min="8966" max="8966" width="7" style="28" bestFit="1" customWidth="1"/>
    <col min="8967" max="8967" width="6.7109375" style="28" customWidth="1"/>
    <col min="8968" max="8977" width="7" style="28" bestFit="1" customWidth="1"/>
    <col min="8978" max="8978" width="7.85546875" style="28" customWidth="1"/>
    <col min="8979" max="8989" width="8.7109375" style="28" customWidth="1"/>
    <col min="8990" max="9216" width="9.140625" style="28"/>
    <col min="9217" max="9219" width="0.85546875" style="28" customWidth="1"/>
    <col min="9220" max="9220" width="1" style="28" customWidth="1"/>
    <col min="9221" max="9221" width="21.7109375" style="28" customWidth="1"/>
    <col min="9222" max="9222" width="7" style="28" bestFit="1" customWidth="1"/>
    <col min="9223" max="9223" width="6.7109375" style="28" customWidth="1"/>
    <col min="9224" max="9233" width="7" style="28" bestFit="1" customWidth="1"/>
    <col min="9234" max="9234" width="7.85546875" style="28" customWidth="1"/>
    <col min="9235" max="9245" width="8.7109375" style="28" customWidth="1"/>
    <col min="9246" max="9472" width="9.140625" style="28"/>
    <col min="9473" max="9475" width="0.85546875" style="28" customWidth="1"/>
    <col min="9476" max="9476" width="1" style="28" customWidth="1"/>
    <col min="9477" max="9477" width="21.7109375" style="28" customWidth="1"/>
    <col min="9478" max="9478" width="7" style="28" bestFit="1" customWidth="1"/>
    <col min="9479" max="9479" width="6.7109375" style="28" customWidth="1"/>
    <col min="9480" max="9489" width="7" style="28" bestFit="1" customWidth="1"/>
    <col min="9490" max="9490" width="7.85546875" style="28" customWidth="1"/>
    <col min="9491" max="9501" width="8.7109375" style="28" customWidth="1"/>
    <col min="9502" max="9728" width="9.140625" style="28"/>
    <col min="9729" max="9731" width="0.85546875" style="28" customWidth="1"/>
    <col min="9732" max="9732" width="1" style="28" customWidth="1"/>
    <col min="9733" max="9733" width="21.7109375" style="28" customWidth="1"/>
    <col min="9734" max="9734" width="7" style="28" bestFit="1" customWidth="1"/>
    <col min="9735" max="9735" width="6.7109375" style="28" customWidth="1"/>
    <col min="9736" max="9745" width="7" style="28" bestFit="1" customWidth="1"/>
    <col min="9746" max="9746" width="7.85546875" style="28" customWidth="1"/>
    <col min="9747" max="9757" width="8.7109375" style="28" customWidth="1"/>
    <col min="9758" max="9984" width="9.140625" style="28"/>
    <col min="9985" max="9987" width="0.85546875" style="28" customWidth="1"/>
    <col min="9988" max="9988" width="1" style="28" customWidth="1"/>
    <col min="9989" max="9989" width="21.7109375" style="28" customWidth="1"/>
    <col min="9990" max="9990" width="7" style="28" bestFit="1" customWidth="1"/>
    <col min="9991" max="9991" width="6.7109375" style="28" customWidth="1"/>
    <col min="9992" max="10001" width="7" style="28" bestFit="1" customWidth="1"/>
    <col min="10002" max="10002" width="7.85546875" style="28" customWidth="1"/>
    <col min="10003" max="10013" width="8.7109375" style="28" customWidth="1"/>
    <col min="10014" max="10240" width="9.140625" style="28"/>
    <col min="10241" max="10243" width="0.85546875" style="28" customWidth="1"/>
    <col min="10244" max="10244" width="1" style="28" customWidth="1"/>
    <col min="10245" max="10245" width="21.7109375" style="28" customWidth="1"/>
    <col min="10246" max="10246" width="7" style="28" bestFit="1" customWidth="1"/>
    <col min="10247" max="10247" width="6.7109375" style="28" customWidth="1"/>
    <col min="10248" max="10257" width="7" style="28" bestFit="1" customWidth="1"/>
    <col min="10258" max="10258" width="7.85546875" style="28" customWidth="1"/>
    <col min="10259" max="10269" width="8.7109375" style="28" customWidth="1"/>
    <col min="10270" max="10496" width="9.140625" style="28"/>
    <col min="10497" max="10499" width="0.85546875" style="28" customWidth="1"/>
    <col min="10500" max="10500" width="1" style="28" customWidth="1"/>
    <col min="10501" max="10501" width="21.7109375" style="28" customWidth="1"/>
    <col min="10502" max="10502" width="7" style="28" bestFit="1" customWidth="1"/>
    <col min="10503" max="10503" width="6.7109375" style="28" customWidth="1"/>
    <col min="10504" max="10513" width="7" style="28" bestFit="1" customWidth="1"/>
    <col min="10514" max="10514" width="7.85546875" style="28" customWidth="1"/>
    <col min="10515" max="10525" width="8.7109375" style="28" customWidth="1"/>
    <col min="10526" max="10752" width="9.140625" style="28"/>
    <col min="10753" max="10755" width="0.85546875" style="28" customWidth="1"/>
    <col min="10756" max="10756" width="1" style="28" customWidth="1"/>
    <col min="10757" max="10757" width="21.7109375" style="28" customWidth="1"/>
    <col min="10758" max="10758" width="7" style="28" bestFit="1" customWidth="1"/>
    <col min="10759" max="10759" width="6.7109375" style="28" customWidth="1"/>
    <col min="10760" max="10769" width="7" style="28" bestFit="1" customWidth="1"/>
    <col min="10770" max="10770" width="7.85546875" style="28" customWidth="1"/>
    <col min="10771" max="10781" width="8.7109375" style="28" customWidth="1"/>
    <col min="10782" max="11008" width="9.140625" style="28"/>
    <col min="11009" max="11011" width="0.85546875" style="28" customWidth="1"/>
    <col min="11012" max="11012" width="1" style="28" customWidth="1"/>
    <col min="11013" max="11013" width="21.7109375" style="28" customWidth="1"/>
    <col min="11014" max="11014" width="7" style="28" bestFit="1" customWidth="1"/>
    <col min="11015" max="11015" width="6.7109375" style="28" customWidth="1"/>
    <col min="11016" max="11025" width="7" style="28" bestFit="1" customWidth="1"/>
    <col min="11026" max="11026" width="7.85546875" style="28" customWidth="1"/>
    <col min="11027" max="11037" width="8.7109375" style="28" customWidth="1"/>
    <col min="11038" max="11264" width="9.140625" style="28"/>
    <col min="11265" max="11267" width="0.85546875" style="28" customWidth="1"/>
    <col min="11268" max="11268" width="1" style="28" customWidth="1"/>
    <col min="11269" max="11269" width="21.7109375" style="28" customWidth="1"/>
    <col min="11270" max="11270" width="7" style="28" bestFit="1" customWidth="1"/>
    <col min="11271" max="11271" width="6.7109375" style="28" customWidth="1"/>
    <col min="11272" max="11281" width="7" style="28" bestFit="1" customWidth="1"/>
    <col min="11282" max="11282" width="7.85546875" style="28" customWidth="1"/>
    <col min="11283" max="11293" width="8.7109375" style="28" customWidth="1"/>
    <col min="11294" max="11520" width="9.140625" style="28"/>
    <col min="11521" max="11523" width="0.85546875" style="28" customWidth="1"/>
    <col min="11524" max="11524" width="1" style="28" customWidth="1"/>
    <col min="11525" max="11525" width="21.7109375" style="28" customWidth="1"/>
    <col min="11526" max="11526" width="7" style="28" bestFit="1" customWidth="1"/>
    <col min="11527" max="11527" width="6.7109375" style="28" customWidth="1"/>
    <col min="11528" max="11537" width="7" style="28" bestFit="1" customWidth="1"/>
    <col min="11538" max="11538" width="7.85546875" style="28" customWidth="1"/>
    <col min="11539" max="11549" width="8.7109375" style="28" customWidth="1"/>
    <col min="11550" max="11776" width="9.140625" style="28"/>
    <col min="11777" max="11779" width="0.85546875" style="28" customWidth="1"/>
    <col min="11780" max="11780" width="1" style="28" customWidth="1"/>
    <col min="11781" max="11781" width="21.7109375" style="28" customWidth="1"/>
    <col min="11782" max="11782" width="7" style="28" bestFit="1" customWidth="1"/>
    <col min="11783" max="11783" width="6.7109375" style="28" customWidth="1"/>
    <col min="11784" max="11793" width="7" style="28" bestFit="1" customWidth="1"/>
    <col min="11794" max="11794" width="7.85546875" style="28" customWidth="1"/>
    <col min="11795" max="11805" width="8.7109375" style="28" customWidth="1"/>
    <col min="11806" max="12032" width="9.140625" style="28"/>
    <col min="12033" max="12035" width="0.85546875" style="28" customWidth="1"/>
    <col min="12036" max="12036" width="1" style="28" customWidth="1"/>
    <col min="12037" max="12037" width="21.7109375" style="28" customWidth="1"/>
    <col min="12038" max="12038" width="7" style="28" bestFit="1" customWidth="1"/>
    <col min="12039" max="12039" width="6.7109375" style="28" customWidth="1"/>
    <col min="12040" max="12049" width="7" style="28" bestFit="1" customWidth="1"/>
    <col min="12050" max="12050" width="7.85546875" style="28" customWidth="1"/>
    <col min="12051" max="12061" width="8.7109375" style="28" customWidth="1"/>
    <col min="12062" max="12288" width="9.140625" style="28"/>
    <col min="12289" max="12291" width="0.85546875" style="28" customWidth="1"/>
    <col min="12292" max="12292" width="1" style="28" customWidth="1"/>
    <col min="12293" max="12293" width="21.7109375" style="28" customWidth="1"/>
    <col min="12294" max="12294" width="7" style="28" bestFit="1" customWidth="1"/>
    <col min="12295" max="12295" width="6.7109375" style="28" customWidth="1"/>
    <col min="12296" max="12305" width="7" style="28" bestFit="1" customWidth="1"/>
    <col min="12306" max="12306" width="7.85546875" style="28" customWidth="1"/>
    <col min="12307" max="12317" width="8.7109375" style="28" customWidth="1"/>
    <col min="12318" max="12544" width="9.140625" style="28"/>
    <col min="12545" max="12547" width="0.85546875" style="28" customWidth="1"/>
    <col min="12548" max="12548" width="1" style="28" customWidth="1"/>
    <col min="12549" max="12549" width="21.7109375" style="28" customWidth="1"/>
    <col min="12550" max="12550" width="7" style="28" bestFit="1" customWidth="1"/>
    <col min="12551" max="12551" width="6.7109375" style="28" customWidth="1"/>
    <col min="12552" max="12561" width="7" style="28" bestFit="1" customWidth="1"/>
    <col min="12562" max="12562" width="7.85546875" style="28" customWidth="1"/>
    <col min="12563" max="12573" width="8.7109375" style="28" customWidth="1"/>
    <col min="12574" max="12800" width="9.140625" style="28"/>
    <col min="12801" max="12803" width="0.85546875" style="28" customWidth="1"/>
    <col min="12804" max="12804" width="1" style="28" customWidth="1"/>
    <col min="12805" max="12805" width="21.7109375" style="28" customWidth="1"/>
    <col min="12806" max="12806" width="7" style="28" bestFit="1" customWidth="1"/>
    <col min="12807" max="12807" width="6.7109375" style="28" customWidth="1"/>
    <col min="12808" max="12817" width="7" style="28" bestFit="1" customWidth="1"/>
    <col min="12818" max="12818" width="7.85546875" style="28" customWidth="1"/>
    <col min="12819" max="12829" width="8.7109375" style="28" customWidth="1"/>
    <col min="12830" max="13056" width="9.140625" style="28"/>
    <col min="13057" max="13059" width="0.85546875" style="28" customWidth="1"/>
    <col min="13060" max="13060" width="1" style="28" customWidth="1"/>
    <col min="13061" max="13061" width="21.7109375" style="28" customWidth="1"/>
    <col min="13062" max="13062" width="7" style="28" bestFit="1" customWidth="1"/>
    <col min="13063" max="13063" width="6.7109375" style="28" customWidth="1"/>
    <col min="13064" max="13073" width="7" style="28" bestFit="1" customWidth="1"/>
    <col min="13074" max="13074" width="7.85546875" style="28" customWidth="1"/>
    <col min="13075" max="13085" width="8.7109375" style="28" customWidth="1"/>
    <col min="13086" max="13312" width="9.140625" style="28"/>
    <col min="13313" max="13315" width="0.85546875" style="28" customWidth="1"/>
    <col min="13316" max="13316" width="1" style="28" customWidth="1"/>
    <col min="13317" max="13317" width="21.7109375" style="28" customWidth="1"/>
    <col min="13318" max="13318" width="7" style="28" bestFit="1" customWidth="1"/>
    <col min="13319" max="13319" width="6.7109375" style="28" customWidth="1"/>
    <col min="13320" max="13329" width="7" style="28" bestFit="1" customWidth="1"/>
    <col min="13330" max="13330" width="7.85546875" style="28" customWidth="1"/>
    <col min="13331" max="13341" width="8.7109375" style="28" customWidth="1"/>
    <col min="13342" max="13568" width="9.140625" style="28"/>
    <col min="13569" max="13571" width="0.85546875" style="28" customWidth="1"/>
    <col min="13572" max="13572" width="1" style="28" customWidth="1"/>
    <col min="13573" max="13573" width="21.7109375" style="28" customWidth="1"/>
    <col min="13574" max="13574" width="7" style="28" bestFit="1" customWidth="1"/>
    <col min="13575" max="13575" width="6.7109375" style="28" customWidth="1"/>
    <col min="13576" max="13585" width="7" style="28" bestFit="1" customWidth="1"/>
    <col min="13586" max="13586" width="7.85546875" style="28" customWidth="1"/>
    <col min="13587" max="13597" width="8.7109375" style="28" customWidth="1"/>
    <col min="13598" max="13824" width="9.140625" style="28"/>
    <col min="13825" max="13827" width="0.85546875" style="28" customWidth="1"/>
    <col min="13828" max="13828" width="1" style="28" customWidth="1"/>
    <col min="13829" max="13829" width="21.7109375" style="28" customWidth="1"/>
    <col min="13830" max="13830" width="7" style="28" bestFit="1" customWidth="1"/>
    <col min="13831" max="13831" width="6.7109375" style="28" customWidth="1"/>
    <col min="13832" max="13841" width="7" style="28" bestFit="1" customWidth="1"/>
    <col min="13842" max="13842" width="7.85546875" style="28" customWidth="1"/>
    <col min="13843" max="13853" width="8.7109375" style="28" customWidth="1"/>
    <col min="13854" max="14080" width="9.140625" style="28"/>
    <col min="14081" max="14083" width="0.85546875" style="28" customWidth="1"/>
    <col min="14084" max="14084" width="1" style="28" customWidth="1"/>
    <col min="14085" max="14085" width="21.7109375" style="28" customWidth="1"/>
    <col min="14086" max="14086" width="7" style="28" bestFit="1" customWidth="1"/>
    <col min="14087" max="14087" width="6.7109375" style="28" customWidth="1"/>
    <col min="14088" max="14097" width="7" style="28" bestFit="1" customWidth="1"/>
    <col min="14098" max="14098" width="7.85546875" style="28" customWidth="1"/>
    <col min="14099" max="14109" width="8.7109375" style="28" customWidth="1"/>
    <col min="14110" max="14336" width="9.140625" style="28"/>
    <col min="14337" max="14339" width="0.85546875" style="28" customWidth="1"/>
    <col min="14340" max="14340" width="1" style="28" customWidth="1"/>
    <col min="14341" max="14341" width="21.7109375" style="28" customWidth="1"/>
    <col min="14342" max="14342" width="7" style="28" bestFit="1" customWidth="1"/>
    <col min="14343" max="14343" width="6.7109375" style="28" customWidth="1"/>
    <col min="14344" max="14353" width="7" style="28" bestFit="1" customWidth="1"/>
    <col min="14354" max="14354" width="7.85546875" style="28" customWidth="1"/>
    <col min="14355" max="14365" width="8.7109375" style="28" customWidth="1"/>
    <col min="14366" max="14592" width="9.140625" style="28"/>
    <col min="14593" max="14595" width="0.85546875" style="28" customWidth="1"/>
    <col min="14596" max="14596" width="1" style="28" customWidth="1"/>
    <col min="14597" max="14597" width="21.7109375" style="28" customWidth="1"/>
    <col min="14598" max="14598" width="7" style="28" bestFit="1" customWidth="1"/>
    <col min="14599" max="14599" width="6.7109375" style="28" customWidth="1"/>
    <col min="14600" max="14609" width="7" style="28" bestFit="1" customWidth="1"/>
    <col min="14610" max="14610" width="7.85546875" style="28" customWidth="1"/>
    <col min="14611" max="14621" width="8.7109375" style="28" customWidth="1"/>
    <col min="14622" max="14848" width="9.140625" style="28"/>
    <col min="14849" max="14851" width="0.85546875" style="28" customWidth="1"/>
    <col min="14852" max="14852" width="1" style="28" customWidth="1"/>
    <col min="14853" max="14853" width="21.7109375" style="28" customWidth="1"/>
    <col min="14854" max="14854" width="7" style="28" bestFit="1" customWidth="1"/>
    <col min="14855" max="14855" width="6.7109375" style="28" customWidth="1"/>
    <col min="14856" max="14865" width="7" style="28" bestFit="1" customWidth="1"/>
    <col min="14866" max="14866" width="7.85546875" style="28" customWidth="1"/>
    <col min="14867" max="14877" width="8.7109375" style="28" customWidth="1"/>
    <col min="14878" max="15104" width="9.140625" style="28"/>
    <col min="15105" max="15107" width="0.85546875" style="28" customWidth="1"/>
    <col min="15108" max="15108" width="1" style="28" customWidth="1"/>
    <col min="15109" max="15109" width="21.7109375" style="28" customWidth="1"/>
    <col min="15110" max="15110" width="7" style="28" bestFit="1" customWidth="1"/>
    <col min="15111" max="15111" width="6.7109375" style="28" customWidth="1"/>
    <col min="15112" max="15121" width="7" style="28" bestFit="1" customWidth="1"/>
    <col min="15122" max="15122" width="7.85546875" style="28" customWidth="1"/>
    <col min="15123" max="15133" width="8.7109375" style="28" customWidth="1"/>
    <col min="15134" max="15360" width="9.140625" style="28"/>
    <col min="15361" max="15363" width="0.85546875" style="28" customWidth="1"/>
    <col min="15364" max="15364" width="1" style="28" customWidth="1"/>
    <col min="15365" max="15365" width="21.7109375" style="28" customWidth="1"/>
    <col min="15366" max="15366" width="7" style="28" bestFit="1" customWidth="1"/>
    <col min="15367" max="15367" width="6.7109375" style="28" customWidth="1"/>
    <col min="15368" max="15377" width="7" style="28" bestFit="1" customWidth="1"/>
    <col min="15378" max="15378" width="7.85546875" style="28" customWidth="1"/>
    <col min="15379" max="15389" width="8.7109375" style="28" customWidth="1"/>
    <col min="15390" max="15616" width="9.140625" style="28"/>
    <col min="15617" max="15619" width="0.85546875" style="28" customWidth="1"/>
    <col min="15620" max="15620" width="1" style="28" customWidth="1"/>
    <col min="15621" max="15621" width="21.7109375" style="28" customWidth="1"/>
    <col min="15622" max="15622" width="7" style="28" bestFit="1" customWidth="1"/>
    <col min="15623" max="15623" width="6.7109375" style="28" customWidth="1"/>
    <col min="15624" max="15633" width="7" style="28" bestFit="1" customWidth="1"/>
    <col min="15634" max="15634" width="7.85546875" style="28" customWidth="1"/>
    <col min="15635" max="15645" width="8.7109375" style="28" customWidth="1"/>
    <col min="15646" max="15872" width="9.140625" style="28"/>
    <col min="15873" max="15875" width="0.85546875" style="28" customWidth="1"/>
    <col min="15876" max="15876" width="1" style="28" customWidth="1"/>
    <col min="15877" max="15877" width="21.7109375" style="28" customWidth="1"/>
    <col min="15878" max="15878" width="7" style="28" bestFit="1" customWidth="1"/>
    <col min="15879" max="15879" width="6.7109375" style="28" customWidth="1"/>
    <col min="15880" max="15889" width="7" style="28" bestFit="1" customWidth="1"/>
    <col min="15890" max="15890" width="7.85546875" style="28" customWidth="1"/>
    <col min="15891" max="15901" width="8.7109375" style="28" customWidth="1"/>
    <col min="15902" max="16128" width="9.140625" style="28"/>
    <col min="16129" max="16131" width="0.85546875" style="28" customWidth="1"/>
    <col min="16132" max="16132" width="1" style="28" customWidth="1"/>
    <col min="16133" max="16133" width="21.7109375" style="28" customWidth="1"/>
    <col min="16134" max="16134" width="7" style="28" bestFit="1" customWidth="1"/>
    <col min="16135" max="16135" width="6.7109375" style="28" customWidth="1"/>
    <col min="16136" max="16145" width="7" style="28" bestFit="1" customWidth="1"/>
    <col min="16146" max="16146" width="7.85546875" style="28" customWidth="1"/>
    <col min="16147" max="16157" width="8.7109375" style="28" customWidth="1"/>
    <col min="16158" max="16384" width="9.140625" style="28"/>
  </cols>
  <sheetData>
    <row r="1" spans="1:19" ht="15">
      <c r="A1" s="27" t="s">
        <v>20</v>
      </c>
      <c r="B1" s="27"/>
      <c r="C1" s="27"/>
      <c r="D1" s="27"/>
      <c r="E1" s="27"/>
      <c r="F1" s="27"/>
      <c r="G1" s="27"/>
    </row>
    <row r="2" spans="1:19" ht="15">
      <c r="A2" s="27" t="s">
        <v>81</v>
      </c>
      <c r="B2" s="27"/>
      <c r="C2" s="27"/>
      <c r="D2" s="27"/>
      <c r="E2" s="27"/>
      <c r="F2" s="27"/>
      <c r="G2" s="27"/>
    </row>
    <row r="3" spans="1:19">
      <c r="A3" s="28" t="s">
        <v>3</v>
      </c>
    </row>
    <row r="5" spans="1:19" ht="15">
      <c r="A5" s="24" t="s">
        <v>117</v>
      </c>
    </row>
    <row r="6" spans="1:19" ht="24.75" customHeight="1">
      <c r="A6" s="81" t="s">
        <v>4</v>
      </c>
      <c r="B6" s="82"/>
      <c r="C6" s="82"/>
      <c r="D6" s="82"/>
      <c r="E6" s="82"/>
      <c r="F6" s="64" t="s">
        <v>22</v>
      </c>
      <c r="G6" s="64" t="s">
        <v>23</v>
      </c>
      <c r="H6" s="64" t="s">
        <v>24</v>
      </c>
      <c r="I6" s="64" t="s">
        <v>25</v>
      </c>
      <c r="J6" s="64" t="s">
        <v>26</v>
      </c>
      <c r="K6" s="64" t="s">
        <v>27</v>
      </c>
      <c r="L6" s="64" t="s">
        <v>28</v>
      </c>
      <c r="M6" s="64" t="s">
        <v>29</v>
      </c>
      <c r="N6" s="64" t="s">
        <v>30</v>
      </c>
      <c r="O6" s="64" t="s">
        <v>31</v>
      </c>
      <c r="P6" s="64" t="s">
        <v>32</v>
      </c>
      <c r="Q6" s="64" t="s">
        <v>33</v>
      </c>
      <c r="R6" s="65" t="s">
        <v>5</v>
      </c>
    </row>
    <row r="8" spans="1:19" s="27" customFormat="1" ht="15">
      <c r="A8" s="27" t="s">
        <v>78</v>
      </c>
      <c r="F8" s="67">
        <v>31702</v>
      </c>
      <c r="G8" s="67">
        <v>25061</v>
      </c>
      <c r="H8" s="67">
        <v>28760</v>
      </c>
      <c r="I8" s="67">
        <v>26917</v>
      </c>
      <c r="J8" s="67">
        <v>18954</v>
      </c>
      <c r="K8" s="67">
        <v>11695</v>
      </c>
      <c r="L8" s="67">
        <v>31167</v>
      </c>
      <c r="M8" s="67">
        <v>29282</v>
      </c>
      <c r="N8" s="67">
        <v>31750</v>
      </c>
      <c r="O8" s="67">
        <v>31684</v>
      </c>
      <c r="P8" s="67">
        <v>19404</v>
      </c>
      <c r="Q8" s="67">
        <v>13431</v>
      </c>
      <c r="R8" s="67">
        <v>299807</v>
      </c>
    </row>
    <row r="9" spans="1:19" ht="3" customHeight="1"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19">
      <c r="B10" s="28" t="s">
        <v>7</v>
      </c>
      <c r="F10" s="68">
        <v>19382</v>
      </c>
      <c r="G10" s="68">
        <v>11793</v>
      </c>
      <c r="H10" s="68">
        <v>14288</v>
      </c>
      <c r="I10" s="68">
        <v>19124</v>
      </c>
      <c r="J10" s="68">
        <v>17054</v>
      </c>
      <c r="K10" s="68">
        <v>9331</v>
      </c>
      <c r="L10" s="68">
        <v>19219</v>
      </c>
      <c r="M10" s="68">
        <v>15006</v>
      </c>
      <c r="N10" s="68">
        <v>16385</v>
      </c>
      <c r="O10" s="68">
        <v>22820</v>
      </c>
      <c r="P10" s="68">
        <v>17564</v>
      </c>
      <c r="Q10" s="68">
        <v>8386</v>
      </c>
      <c r="R10" s="68">
        <v>190352</v>
      </c>
    </row>
    <row r="11" spans="1:19" ht="16.5" customHeight="1">
      <c r="B11" s="28" t="s">
        <v>0</v>
      </c>
      <c r="C11" s="28" t="s">
        <v>8</v>
      </c>
      <c r="F11" s="68">
        <v>19382</v>
      </c>
      <c r="G11" s="68">
        <v>11793</v>
      </c>
      <c r="H11" s="68">
        <v>14288</v>
      </c>
      <c r="I11" s="68">
        <v>19124</v>
      </c>
      <c r="J11" s="68">
        <v>17054</v>
      </c>
      <c r="K11" s="68">
        <v>9331</v>
      </c>
      <c r="L11" s="68">
        <v>19219</v>
      </c>
      <c r="M11" s="68">
        <v>15006</v>
      </c>
      <c r="N11" s="68">
        <v>16385</v>
      </c>
      <c r="O11" s="68">
        <v>22820</v>
      </c>
      <c r="P11" s="68">
        <v>17564</v>
      </c>
      <c r="Q11" s="68">
        <v>8386</v>
      </c>
      <c r="R11" s="68">
        <v>190352</v>
      </c>
      <c r="S11" s="69"/>
    </row>
    <row r="12" spans="1:19">
      <c r="D12" s="28" t="s">
        <v>34</v>
      </c>
      <c r="F12" s="70">
        <v>4265</v>
      </c>
      <c r="G12" s="70">
        <v>2577</v>
      </c>
      <c r="H12" s="70">
        <v>1248</v>
      </c>
      <c r="I12" s="70">
        <v>2476</v>
      </c>
      <c r="J12" s="70">
        <v>3266</v>
      </c>
      <c r="K12" s="70">
        <v>3392</v>
      </c>
      <c r="L12" s="70">
        <v>4767</v>
      </c>
      <c r="M12" s="70">
        <v>2514</v>
      </c>
      <c r="N12" s="70">
        <v>2571</v>
      </c>
      <c r="O12" s="70">
        <v>4505</v>
      </c>
      <c r="P12" s="70">
        <v>4131</v>
      </c>
      <c r="Q12" s="70">
        <v>1234</v>
      </c>
      <c r="R12" s="70">
        <v>36946</v>
      </c>
      <c r="S12" s="71"/>
    </row>
    <row r="13" spans="1:19">
      <c r="D13" s="28" t="s">
        <v>35</v>
      </c>
      <c r="F13" s="70">
        <v>22</v>
      </c>
      <c r="G13" s="70">
        <v>59</v>
      </c>
      <c r="H13" s="70">
        <v>0</v>
      </c>
      <c r="I13" s="70">
        <v>2</v>
      </c>
      <c r="J13" s="70">
        <v>6</v>
      </c>
      <c r="K13" s="70">
        <v>2</v>
      </c>
      <c r="L13" s="70">
        <v>0</v>
      </c>
      <c r="M13" s="70">
        <v>59</v>
      </c>
      <c r="N13" s="70">
        <v>0</v>
      </c>
      <c r="O13" s="70">
        <v>2</v>
      </c>
      <c r="P13" s="70">
        <v>6</v>
      </c>
      <c r="Q13" s="70">
        <v>2</v>
      </c>
      <c r="R13" s="70">
        <v>160</v>
      </c>
      <c r="S13" s="72"/>
    </row>
    <row r="14" spans="1:19">
      <c r="D14" s="28" t="s">
        <v>36</v>
      </c>
      <c r="F14" s="70">
        <v>5</v>
      </c>
      <c r="G14" s="70">
        <v>8</v>
      </c>
      <c r="H14" s="70">
        <v>1</v>
      </c>
      <c r="I14" s="70">
        <v>9</v>
      </c>
      <c r="J14" s="70">
        <v>12</v>
      </c>
      <c r="K14" s="70">
        <v>7</v>
      </c>
      <c r="L14" s="70">
        <v>5</v>
      </c>
      <c r="M14" s="70">
        <v>8</v>
      </c>
      <c r="N14" s="70">
        <v>1</v>
      </c>
      <c r="O14" s="70">
        <v>9</v>
      </c>
      <c r="P14" s="70">
        <v>4</v>
      </c>
      <c r="Q14" s="70">
        <v>6</v>
      </c>
      <c r="R14" s="70">
        <v>75</v>
      </c>
      <c r="S14" s="72"/>
    </row>
    <row r="15" spans="1:19">
      <c r="D15" s="28" t="s">
        <v>68</v>
      </c>
      <c r="F15" s="70">
        <v>11731</v>
      </c>
      <c r="G15" s="70">
        <v>7045</v>
      </c>
      <c r="H15" s="70">
        <v>10011</v>
      </c>
      <c r="I15" s="70">
        <v>13215</v>
      </c>
      <c r="J15" s="70">
        <v>11120</v>
      </c>
      <c r="K15" s="70">
        <v>3029</v>
      </c>
      <c r="L15" s="70">
        <v>11111</v>
      </c>
      <c r="M15" s="70">
        <v>10789</v>
      </c>
      <c r="N15" s="70">
        <v>8941</v>
      </c>
      <c r="O15" s="70">
        <v>13642</v>
      </c>
      <c r="P15" s="70">
        <v>12428</v>
      </c>
      <c r="Q15" s="70">
        <v>3697</v>
      </c>
      <c r="R15" s="70">
        <v>116759</v>
      </c>
    </row>
    <row r="16" spans="1:19">
      <c r="D16" s="28" t="s">
        <v>69</v>
      </c>
      <c r="F16" s="70">
        <v>0</v>
      </c>
      <c r="G16" s="70">
        <v>390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390</v>
      </c>
      <c r="N16" s="70">
        <v>0</v>
      </c>
      <c r="O16" s="70">
        <v>0</v>
      </c>
      <c r="P16" s="70">
        <v>0</v>
      </c>
      <c r="Q16" s="70">
        <v>0</v>
      </c>
      <c r="R16" s="70">
        <v>780</v>
      </c>
    </row>
    <row r="17" spans="2:18">
      <c r="D17" s="28" t="s">
        <v>77</v>
      </c>
      <c r="F17" s="70">
        <v>0</v>
      </c>
      <c r="G17" s="70">
        <v>0</v>
      </c>
      <c r="H17" s="70">
        <v>995</v>
      </c>
      <c r="I17" s="70">
        <v>316</v>
      </c>
      <c r="J17" s="70">
        <v>925</v>
      </c>
      <c r="K17" s="70">
        <v>0</v>
      </c>
      <c r="L17" s="70">
        <v>0</v>
      </c>
      <c r="M17" s="70">
        <v>0</v>
      </c>
      <c r="N17" s="70">
        <v>995</v>
      </c>
      <c r="O17" s="70">
        <v>316</v>
      </c>
      <c r="P17" s="70">
        <v>925</v>
      </c>
      <c r="Q17" s="70">
        <v>0</v>
      </c>
      <c r="R17" s="70">
        <v>4472</v>
      </c>
    </row>
    <row r="18" spans="2:18">
      <c r="D18" s="28" t="s">
        <v>67</v>
      </c>
      <c r="F18" s="70">
        <v>3028</v>
      </c>
      <c r="G18" s="70">
        <v>1354</v>
      </c>
      <c r="H18" s="70">
        <v>1954</v>
      </c>
      <c r="I18" s="70">
        <v>3028</v>
      </c>
      <c r="J18" s="70">
        <v>1353</v>
      </c>
      <c r="K18" s="70">
        <v>2641</v>
      </c>
      <c r="L18" s="70">
        <v>3028</v>
      </c>
      <c r="M18" s="70">
        <v>0</v>
      </c>
      <c r="N18" s="70">
        <v>2372</v>
      </c>
      <c r="O18" s="70">
        <v>3028</v>
      </c>
      <c r="P18" s="70">
        <v>0</v>
      </c>
      <c r="Q18" s="70">
        <v>3195</v>
      </c>
      <c r="R18" s="70">
        <v>24981</v>
      </c>
    </row>
    <row r="19" spans="2:18">
      <c r="D19" s="28" t="s">
        <v>41</v>
      </c>
      <c r="F19" s="70">
        <v>0</v>
      </c>
      <c r="G19" s="70">
        <v>278</v>
      </c>
      <c r="H19" s="70">
        <v>0</v>
      </c>
      <c r="I19" s="70">
        <v>0</v>
      </c>
      <c r="J19" s="70">
        <v>278</v>
      </c>
      <c r="K19" s="70">
        <v>0</v>
      </c>
      <c r="L19" s="70">
        <v>0</v>
      </c>
      <c r="M19" s="70">
        <v>278</v>
      </c>
      <c r="N19" s="70">
        <v>0</v>
      </c>
      <c r="O19" s="70">
        <v>0</v>
      </c>
      <c r="P19" s="70">
        <v>0</v>
      </c>
      <c r="Q19" s="70">
        <v>0</v>
      </c>
      <c r="R19" s="70">
        <v>834</v>
      </c>
    </row>
    <row r="20" spans="2:18">
      <c r="D20" s="28" t="s">
        <v>70</v>
      </c>
      <c r="F20" s="70">
        <v>192</v>
      </c>
      <c r="G20" s="70">
        <v>0</v>
      </c>
      <c r="H20" s="70">
        <v>0</v>
      </c>
      <c r="I20" s="70">
        <v>0</v>
      </c>
      <c r="J20" s="70">
        <v>0</v>
      </c>
      <c r="K20" s="70">
        <v>192</v>
      </c>
      <c r="L20" s="70">
        <v>193</v>
      </c>
      <c r="M20" s="70">
        <v>0</v>
      </c>
      <c r="N20" s="70">
        <v>0</v>
      </c>
      <c r="O20" s="70">
        <v>0</v>
      </c>
      <c r="P20" s="70">
        <v>0</v>
      </c>
      <c r="Q20" s="70">
        <v>191</v>
      </c>
      <c r="R20" s="70">
        <v>768</v>
      </c>
    </row>
    <row r="21" spans="2:18" hidden="1">
      <c r="D21" s="28" t="s">
        <v>144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</row>
    <row r="22" spans="2:18" hidden="1">
      <c r="D22" s="28" t="s">
        <v>37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</row>
    <row r="23" spans="2:18" hidden="1">
      <c r="D23" s="28" t="s">
        <v>42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</row>
    <row r="24" spans="2:18">
      <c r="D24" s="28" t="s">
        <v>38</v>
      </c>
      <c r="F24" s="70">
        <v>139</v>
      </c>
      <c r="G24" s="70">
        <v>82</v>
      </c>
      <c r="H24" s="70">
        <v>79</v>
      </c>
      <c r="I24" s="70">
        <v>78</v>
      </c>
      <c r="J24" s="70">
        <v>94</v>
      </c>
      <c r="K24" s="70">
        <v>68</v>
      </c>
      <c r="L24" s="70">
        <v>115</v>
      </c>
      <c r="M24" s="70">
        <v>968</v>
      </c>
      <c r="N24" s="70">
        <v>1505</v>
      </c>
      <c r="O24" s="70">
        <v>1318</v>
      </c>
      <c r="P24" s="70">
        <v>70</v>
      </c>
      <c r="Q24" s="70">
        <v>61</v>
      </c>
      <c r="R24" s="70">
        <v>4577</v>
      </c>
    </row>
    <row r="25" spans="2:18" ht="4.5" hidden="1" customHeight="1"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</row>
    <row r="26" spans="2:18" hidden="1">
      <c r="C26" s="28" t="s">
        <v>9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</row>
    <row r="27" spans="2:18" hidden="1">
      <c r="D27" s="28" t="s">
        <v>10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</row>
    <row r="28" spans="2:18" hidden="1">
      <c r="D28" s="28" t="s">
        <v>11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</row>
    <row r="29" spans="2:18" hidden="1">
      <c r="D29" s="28" t="s">
        <v>16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</row>
    <row r="30" spans="2:18" hidden="1">
      <c r="D30" s="28" t="s">
        <v>15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</row>
    <row r="31" spans="2:18"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</row>
    <row r="32" spans="2:18">
      <c r="B32" s="28" t="s">
        <v>12</v>
      </c>
      <c r="F32" s="68">
        <v>12320</v>
      </c>
      <c r="G32" s="68">
        <v>13268</v>
      </c>
      <c r="H32" s="68">
        <v>14472</v>
      </c>
      <c r="I32" s="68">
        <v>7793</v>
      </c>
      <c r="J32" s="68">
        <v>1900</v>
      </c>
      <c r="K32" s="68">
        <v>2364</v>
      </c>
      <c r="L32" s="68">
        <v>11948</v>
      </c>
      <c r="M32" s="68">
        <v>14276</v>
      </c>
      <c r="N32" s="68">
        <v>15365</v>
      </c>
      <c r="O32" s="68">
        <v>8864</v>
      </c>
      <c r="P32" s="68">
        <v>1840</v>
      </c>
      <c r="Q32" s="68">
        <v>5045</v>
      </c>
      <c r="R32" s="68">
        <v>109455</v>
      </c>
    </row>
    <row r="33" spans="1:19">
      <c r="C33" s="28" t="s">
        <v>8</v>
      </c>
      <c r="F33" s="70">
        <v>12135</v>
      </c>
      <c r="G33" s="70">
        <v>13268</v>
      </c>
      <c r="H33" s="70">
        <v>14472</v>
      </c>
      <c r="I33" s="70">
        <v>7766</v>
      </c>
      <c r="J33" s="70">
        <v>1824</v>
      </c>
      <c r="K33" s="70">
        <v>2363</v>
      </c>
      <c r="L33" s="70">
        <v>11886</v>
      </c>
      <c r="M33" s="70">
        <v>14269</v>
      </c>
      <c r="N33" s="70">
        <v>15365</v>
      </c>
      <c r="O33" s="70">
        <v>8837</v>
      </c>
      <c r="P33" s="70">
        <v>1753</v>
      </c>
      <c r="Q33" s="70">
        <v>5044</v>
      </c>
      <c r="R33" s="70">
        <v>108982</v>
      </c>
      <c r="S33" s="28" t="s">
        <v>0</v>
      </c>
    </row>
    <row r="34" spans="1:19">
      <c r="C34" s="28" t="s">
        <v>9</v>
      </c>
      <c r="F34" s="68">
        <v>185</v>
      </c>
      <c r="G34" s="68">
        <v>0</v>
      </c>
      <c r="H34" s="68">
        <v>0</v>
      </c>
      <c r="I34" s="68">
        <v>27</v>
      </c>
      <c r="J34" s="68">
        <v>76</v>
      </c>
      <c r="K34" s="68">
        <v>1</v>
      </c>
      <c r="L34" s="68">
        <v>62</v>
      </c>
      <c r="M34" s="68">
        <v>7</v>
      </c>
      <c r="N34" s="68">
        <v>0</v>
      </c>
      <c r="O34" s="68">
        <v>27</v>
      </c>
      <c r="P34" s="68">
        <v>87</v>
      </c>
      <c r="Q34" s="68">
        <v>1</v>
      </c>
      <c r="R34" s="68">
        <v>473</v>
      </c>
    </row>
    <row r="35" spans="1:19">
      <c r="E35" s="28" t="s">
        <v>10</v>
      </c>
      <c r="F35" s="70">
        <v>130</v>
      </c>
      <c r="G35" s="70">
        <v>0</v>
      </c>
      <c r="H35" s="70">
        <v>0</v>
      </c>
      <c r="I35" s="70">
        <v>4</v>
      </c>
      <c r="J35" s="70">
        <v>29</v>
      </c>
      <c r="K35" s="70">
        <v>1</v>
      </c>
      <c r="L35" s="70">
        <v>9</v>
      </c>
      <c r="M35" s="70">
        <v>6</v>
      </c>
      <c r="N35" s="70">
        <v>0</v>
      </c>
      <c r="O35" s="70">
        <v>4</v>
      </c>
      <c r="P35" s="70">
        <v>33</v>
      </c>
      <c r="Q35" s="70">
        <v>0</v>
      </c>
      <c r="R35" s="70">
        <v>216</v>
      </c>
    </row>
    <row r="36" spans="1:19">
      <c r="E36" s="28" t="s">
        <v>11</v>
      </c>
      <c r="F36" s="70">
        <v>12</v>
      </c>
      <c r="G36" s="70">
        <v>0</v>
      </c>
      <c r="H36" s="70">
        <v>0</v>
      </c>
      <c r="I36" s="70">
        <v>9</v>
      </c>
      <c r="J36" s="70">
        <v>15</v>
      </c>
      <c r="K36" s="70">
        <v>0</v>
      </c>
      <c r="L36" s="70">
        <v>2</v>
      </c>
      <c r="M36" s="70">
        <v>0</v>
      </c>
      <c r="N36" s="70">
        <v>0</v>
      </c>
      <c r="O36" s="70">
        <v>9</v>
      </c>
      <c r="P36" s="70">
        <v>13</v>
      </c>
      <c r="Q36" s="70">
        <v>0</v>
      </c>
      <c r="R36" s="70">
        <v>60</v>
      </c>
    </row>
    <row r="37" spans="1:19">
      <c r="E37" s="28" t="s">
        <v>83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</row>
    <row r="38" spans="1:19" s="27" customFormat="1" ht="15">
      <c r="E38" s="27" t="s">
        <v>15</v>
      </c>
      <c r="F38" s="73">
        <v>39</v>
      </c>
      <c r="G38" s="73">
        <v>0</v>
      </c>
      <c r="H38" s="73">
        <v>0</v>
      </c>
      <c r="I38" s="73">
        <v>10</v>
      </c>
      <c r="J38" s="73">
        <v>15</v>
      </c>
      <c r="K38" s="73">
        <v>0</v>
      </c>
      <c r="L38" s="73">
        <v>50</v>
      </c>
      <c r="M38" s="73">
        <v>0</v>
      </c>
      <c r="N38" s="73">
        <v>0</v>
      </c>
      <c r="O38" s="73">
        <v>10</v>
      </c>
      <c r="P38" s="73">
        <v>17</v>
      </c>
      <c r="Q38" s="73">
        <v>0</v>
      </c>
      <c r="R38" s="73">
        <v>141</v>
      </c>
    </row>
    <row r="39" spans="1:19">
      <c r="E39" s="28" t="s">
        <v>16</v>
      </c>
      <c r="F39" s="70">
        <v>3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1</v>
      </c>
      <c r="M39" s="70">
        <v>0</v>
      </c>
      <c r="N39" s="70">
        <v>0</v>
      </c>
      <c r="O39" s="70">
        <v>0</v>
      </c>
      <c r="P39" s="70">
        <v>0</v>
      </c>
      <c r="Q39" s="70">
        <v>1</v>
      </c>
      <c r="R39" s="70">
        <v>5</v>
      </c>
    </row>
    <row r="40" spans="1:19">
      <c r="E40" s="28" t="s">
        <v>55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4</v>
      </c>
      <c r="Q40" s="70">
        <v>0</v>
      </c>
      <c r="R40" s="70">
        <v>4</v>
      </c>
    </row>
    <row r="41" spans="1:19">
      <c r="E41" s="28" t="s">
        <v>13</v>
      </c>
      <c r="F41" s="70">
        <v>0</v>
      </c>
      <c r="G41" s="70">
        <v>0</v>
      </c>
      <c r="H41" s="70">
        <v>0</v>
      </c>
      <c r="I41" s="70">
        <v>0</v>
      </c>
      <c r="J41" s="70">
        <v>11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13</v>
      </c>
      <c r="Q41" s="70">
        <v>0</v>
      </c>
      <c r="R41" s="70">
        <v>24</v>
      </c>
    </row>
    <row r="42" spans="1:19">
      <c r="E42" s="28" t="s">
        <v>80</v>
      </c>
      <c r="F42" s="70">
        <v>1</v>
      </c>
      <c r="G42" s="70">
        <v>0</v>
      </c>
      <c r="H42" s="70">
        <v>0</v>
      </c>
      <c r="I42" s="70">
        <v>4</v>
      </c>
      <c r="J42" s="70">
        <v>6</v>
      </c>
      <c r="K42" s="70">
        <v>0</v>
      </c>
      <c r="L42" s="70">
        <v>0</v>
      </c>
      <c r="M42" s="70">
        <v>1</v>
      </c>
      <c r="N42" s="70">
        <v>0</v>
      </c>
      <c r="O42" s="70">
        <v>4</v>
      </c>
      <c r="P42" s="70">
        <v>7</v>
      </c>
      <c r="Q42" s="70">
        <v>0</v>
      </c>
      <c r="R42" s="70">
        <v>23</v>
      </c>
    </row>
    <row r="43" spans="1:19"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</row>
    <row r="44" spans="1:19" s="27" customFormat="1" ht="15">
      <c r="A44" s="27" t="s">
        <v>17</v>
      </c>
      <c r="F44" s="67">
        <v>18159</v>
      </c>
      <c r="G44" s="67">
        <v>20079</v>
      </c>
      <c r="H44" s="67">
        <v>20001</v>
      </c>
      <c r="I44" s="67">
        <v>17408</v>
      </c>
      <c r="J44" s="67">
        <v>47687</v>
      </c>
      <c r="K44" s="67">
        <v>41488</v>
      </c>
      <c r="L44" s="67">
        <v>29992</v>
      </c>
      <c r="M44" s="67">
        <v>33797</v>
      </c>
      <c r="N44" s="67">
        <v>56200</v>
      </c>
      <c r="O44" s="67">
        <v>39418</v>
      </c>
      <c r="P44" s="67">
        <v>17517</v>
      </c>
      <c r="Q44" s="67">
        <v>15841</v>
      </c>
      <c r="R44" s="67">
        <v>357587</v>
      </c>
    </row>
    <row r="45" spans="1:19"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</row>
    <row r="46" spans="1:19">
      <c r="B46" s="28" t="s">
        <v>7</v>
      </c>
      <c r="F46" s="68">
        <v>11684</v>
      </c>
      <c r="G46" s="68">
        <v>4451</v>
      </c>
      <c r="H46" s="68">
        <v>14806</v>
      </c>
      <c r="I46" s="68">
        <v>14401</v>
      </c>
      <c r="J46" s="68">
        <v>40523</v>
      </c>
      <c r="K46" s="68">
        <v>34513</v>
      </c>
      <c r="L46" s="68">
        <v>24178</v>
      </c>
      <c r="M46" s="68">
        <v>8238</v>
      </c>
      <c r="N46" s="68">
        <v>39603</v>
      </c>
      <c r="O46" s="68">
        <v>19309</v>
      </c>
      <c r="P46" s="68">
        <v>10873</v>
      </c>
      <c r="Q46" s="68">
        <v>9356</v>
      </c>
      <c r="R46" s="68">
        <v>231935</v>
      </c>
    </row>
    <row r="47" spans="1:19">
      <c r="B47" s="28" t="s">
        <v>0</v>
      </c>
      <c r="C47" s="28" t="s">
        <v>8</v>
      </c>
      <c r="F47" s="70">
        <v>11535</v>
      </c>
      <c r="G47" s="70">
        <v>4406</v>
      </c>
      <c r="H47" s="70">
        <v>14806</v>
      </c>
      <c r="I47" s="70">
        <v>14401</v>
      </c>
      <c r="J47" s="70">
        <v>40209</v>
      </c>
      <c r="K47" s="70">
        <v>34513</v>
      </c>
      <c r="L47" s="70">
        <v>24178</v>
      </c>
      <c r="M47" s="70">
        <v>8238</v>
      </c>
      <c r="N47" s="70">
        <v>29573</v>
      </c>
      <c r="O47" s="70">
        <v>12100</v>
      </c>
      <c r="P47" s="70">
        <v>10873</v>
      </c>
      <c r="Q47" s="70">
        <v>9356</v>
      </c>
      <c r="R47" s="70">
        <v>214188</v>
      </c>
    </row>
    <row r="48" spans="1:19">
      <c r="C48" s="28" t="s">
        <v>104</v>
      </c>
      <c r="F48" s="70">
        <v>149</v>
      </c>
      <c r="G48" s="70">
        <v>45</v>
      </c>
      <c r="H48" s="70">
        <v>0</v>
      </c>
      <c r="I48" s="70">
        <v>0</v>
      </c>
      <c r="J48" s="70">
        <v>314</v>
      </c>
      <c r="K48" s="70">
        <v>0</v>
      </c>
      <c r="L48" s="70">
        <v>0</v>
      </c>
      <c r="M48" s="70">
        <v>0</v>
      </c>
      <c r="N48" s="70">
        <v>10030</v>
      </c>
      <c r="O48" s="70">
        <v>7209</v>
      </c>
      <c r="P48" s="70">
        <v>0</v>
      </c>
      <c r="Q48" s="70">
        <v>0</v>
      </c>
      <c r="R48" s="70">
        <v>17747</v>
      </c>
    </row>
    <row r="49" spans="2:18">
      <c r="D49" s="28" t="s">
        <v>102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0">
        <v>0</v>
      </c>
    </row>
    <row r="50" spans="2:18">
      <c r="D50" s="28" t="s">
        <v>124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</row>
    <row r="51" spans="2:18">
      <c r="D51" s="28" t="s">
        <v>131</v>
      </c>
      <c r="F51" s="70">
        <v>149</v>
      </c>
      <c r="G51" s="70">
        <v>45</v>
      </c>
      <c r="H51" s="70">
        <v>0</v>
      </c>
      <c r="I51" s="70">
        <v>0</v>
      </c>
      <c r="J51" s="70">
        <v>314</v>
      </c>
      <c r="K51" s="70">
        <v>0</v>
      </c>
      <c r="L51" s="70">
        <v>0</v>
      </c>
      <c r="M51" s="70">
        <v>0</v>
      </c>
      <c r="N51" s="70">
        <v>10030</v>
      </c>
      <c r="O51" s="70">
        <v>7209</v>
      </c>
      <c r="P51" s="70">
        <v>0</v>
      </c>
      <c r="Q51" s="70">
        <v>0</v>
      </c>
      <c r="R51" s="70">
        <v>17747</v>
      </c>
    </row>
    <row r="52" spans="2:18" hidden="1"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</row>
    <row r="53" spans="2:18" hidden="1">
      <c r="C53" s="28" t="s">
        <v>9</v>
      </c>
      <c r="F53" s="68">
        <v>0</v>
      </c>
      <c r="G53" s="68">
        <v>0</v>
      </c>
      <c r="H53" s="68">
        <v>0</v>
      </c>
      <c r="I53" s="68">
        <v>0</v>
      </c>
      <c r="J53" s="68">
        <v>0</v>
      </c>
      <c r="K53" s="68">
        <v>0</v>
      </c>
      <c r="L53" s="68">
        <v>0</v>
      </c>
      <c r="M53" s="68">
        <v>0</v>
      </c>
      <c r="N53" s="68">
        <v>0</v>
      </c>
      <c r="O53" s="68">
        <v>0</v>
      </c>
      <c r="P53" s="68">
        <v>0</v>
      </c>
      <c r="Q53" s="68">
        <v>0</v>
      </c>
      <c r="R53" s="68">
        <v>0</v>
      </c>
    </row>
    <row r="54" spans="2:18" hidden="1">
      <c r="E54" s="28" t="s">
        <v>10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</row>
    <row r="55" spans="2:18" hidden="1">
      <c r="E55" s="28" t="s">
        <v>11</v>
      </c>
      <c r="F55" s="70">
        <v>0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0</v>
      </c>
    </row>
    <row r="56" spans="2:18" hidden="1">
      <c r="E56" s="28" t="s">
        <v>16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</row>
    <row r="57" spans="2:18" hidden="1">
      <c r="E57" s="28" t="s">
        <v>39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70">
        <v>0</v>
      </c>
      <c r="N57" s="70">
        <v>0</v>
      </c>
      <c r="O57" s="70">
        <v>0</v>
      </c>
      <c r="P57" s="70">
        <v>0</v>
      </c>
      <c r="Q57" s="70">
        <v>0</v>
      </c>
      <c r="R57" s="70">
        <v>0</v>
      </c>
    </row>
    <row r="58" spans="2:18"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</row>
    <row r="59" spans="2:18">
      <c r="B59" s="28" t="s">
        <v>12</v>
      </c>
      <c r="F59" s="68">
        <v>6475</v>
      </c>
      <c r="G59" s="68">
        <v>15628</v>
      </c>
      <c r="H59" s="68">
        <v>5195</v>
      </c>
      <c r="I59" s="68">
        <v>3007</v>
      </c>
      <c r="J59" s="68">
        <v>7164</v>
      </c>
      <c r="K59" s="68">
        <v>6975</v>
      </c>
      <c r="L59" s="68">
        <v>5814</v>
      </c>
      <c r="M59" s="68">
        <v>25559</v>
      </c>
      <c r="N59" s="68">
        <v>16597</v>
      </c>
      <c r="O59" s="68">
        <v>20109</v>
      </c>
      <c r="P59" s="68">
        <v>6644</v>
      </c>
      <c r="Q59" s="68">
        <v>6485</v>
      </c>
      <c r="R59" s="68">
        <v>125652</v>
      </c>
    </row>
    <row r="60" spans="2:18">
      <c r="C60" s="28" t="s">
        <v>8</v>
      </c>
      <c r="F60" s="70">
        <v>3876</v>
      </c>
      <c r="G60" s="70">
        <v>15628</v>
      </c>
      <c r="H60" s="70">
        <v>5195</v>
      </c>
      <c r="I60" s="70">
        <v>2982</v>
      </c>
      <c r="J60" s="70">
        <v>6723</v>
      </c>
      <c r="K60" s="70">
        <v>6975</v>
      </c>
      <c r="L60" s="70">
        <v>4721</v>
      </c>
      <c r="M60" s="70">
        <v>25489</v>
      </c>
      <c r="N60" s="70">
        <v>16597</v>
      </c>
      <c r="O60" s="70">
        <v>20109</v>
      </c>
      <c r="P60" s="70">
        <v>6182</v>
      </c>
      <c r="Q60" s="70">
        <v>6481</v>
      </c>
      <c r="R60" s="70">
        <v>120958</v>
      </c>
    </row>
    <row r="61" spans="2:18">
      <c r="C61" s="28" t="s">
        <v>9</v>
      </c>
      <c r="F61" s="68">
        <v>2599</v>
      </c>
      <c r="G61" s="68">
        <v>0</v>
      </c>
      <c r="H61" s="68">
        <v>0</v>
      </c>
      <c r="I61" s="68">
        <v>25</v>
      </c>
      <c r="J61" s="68">
        <v>441</v>
      </c>
      <c r="K61" s="68">
        <v>0</v>
      </c>
      <c r="L61" s="68">
        <v>1093</v>
      </c>
      <c r="M61" s="68">
        <v>70</v>
      </c>
      <c r="N61" s="68">
        <v>0</v>
      </c>
      <c r="O61" s="68">
        <v>0</v>
      </c>
      <c r="P61" s="68">
        <v>462</v>
      </c>
      <c r="Q61" s="68">
        <v>4</v>
      </c>
      <c r="R61" s="68">
        <v>4694</v>
      </c>
    </row>
    <row r="62" spans="2:18">
      <c r="E62" s="28" t="s">
        <v>10</v>
      </c>
      <c r="F62" s="70">
        <v>1423</v>
      </c>
      <c r="G62" s="70">
        <v>0</v>
      </c>
      <c r="H62" s="70">
        <v>0</v>
      </c>
      <c r="I62" s="70">
        <v>0</v>
      </c>
      <c r="J62" s="70">
        <v>188</v>
      </c>
      <c r="K62" s="70">
        <v>0</v>
      </c>
      <c r="L62" s="70">
        <v>151</v>
      </c>
      <c r="M62" s="70">
        <v>47</v>
      </c>
      <c r="N62" s="70">
        <v>0</v>
      </c>
      <c r="O62" s="70">
        <v>0</v>
      </c>
      <c r="P62" s="70">
        <v>165</v>
      </c>
      <c r="Q62" s="70">
        <v>0</v>
      </c>
      <c r="R62" s="70">
        <v>1974</v>
      </c>
    </row>
    <row r="63" spans="2:18">
      <c r="E63" s="28" t="s">
        <v>11</v>
      </c>
      <c r="F63" s="70">
        <v>220</v>
      </c>
      <c r="G63" s="70">
        <v>0</v>
      </c>
      <c r="H63" s="70">
        <v>0</v>
      </c>
      <c r="I63" s="70">
        <v>0</v>
      </c>
      <c r="J63" s="70">
        <v>65</v>
      </c>
      <c r="K63" s="70">
        <v>0</v>
      </c>
      <c r="L63" s="70">
        <v>27</v>
      </c>
      <c r="M63" s="70">
        <v>0</v>
      </c>
      <c r="N63" s="70">
        <v>0</v>
      </c>
      <c r="O63" s="70">
        <v>0</v>
      </c>
      <c r="P63" s="70">
        <v>64</v>
      </c>
      <c r="Q63" s="70">
        <v>0</v>
      </c>
      <c r="R63" s="70">
        <v>376</v>
      </c>
    </row>
    <row r="64" spans="2:18">
      <c r="E64" s="28" t="s">
        <v>13</v>
      </c>
      <c r="F64" s="70">
        <v>7</v>
      </c>
      <c r="G64" s="70">
        <v>0</v>
      </c>
      <c r="H64" s="70">
        <v>0</v>
      </c>
      <c r="I64" s="70">
        <v>0</v>
      </c>
      <c r="J64" s="70">
        <v>64</v>
      </c>
      <c r="K64" s="70">
        <v>0</v>
      </c>
      <c r="L64" s="70">
        <v>7</v>
      </c>
      <c r="M64" s="70">
        <v>0</v>
      </c>
      <c r="N64" s="70">
        <v>0</v>
      </c>
      <c r="O64" s="70">
        <v>0</v>
      </c>
      <c r="P64" s="70">
        <v>64</v>
      </c>
      <c r="Q64" s="70">
        <v>0</v>
      </c>
      <c r="R64" s="70">
        <v>142</v>
      </c>
    </row>
    <row r="65" spans="1:34" s="27" customFormat="1" ht="15">
      <c r="E65" s="27" t="s">
        <v>15</v>
      </c>
      <c r="F65" s="73">
        <v>892</v>
      </c>
      <c r="G65" s="73">
        <v>0</v>
      </c>
      <c r="H65" s="73">
        <v>0</v>
      </c>
      <c r="I65" s="73">
        <v>0</v>
      </c>
      <c r="J65" s="73">
        <v>88</v>
      </c>
      <c r="K65" s="73">
        <v>0</v>
      </c>
      <c r="L65" s="73">
        <v>903</v>
      </c>
      <c r="M65" s="73">
        <v>0</v>
      </c>
      <c r="N65" s="73">
        <v>0</v>
      </c>
      <c r="O65" s="73">
        <v>0</v>
      </c>
      <c r="P65" s="73">
        <v>87</v>
      </c>
      <c r="Q65" s="73">
        <v>0</v>
      </c>
      <c r="R65" s="73">
        <v>1970</v>
      </c>
    </row>
    <row r="66" spans="1:34">
      <c r="E66" s="28" t="s">
        <v>16</v>
      </c>
      <c r="F66" s="70">
        <v>34</v>
      </c>
      <c r="G66" s="70">
        <v>0</v>
      </c>
      <c r="H66" s="70">
        <v>0</v>
      </c>
      <c r="I66" s="70">
        <v>25</v>
      </c>
      <c r="J66" s="70">
        <v>0</v>
      </c>
      <c r="K66" s="70">
        <v>0</v>
      </c>
      <c r="L66" s="70">
        <v>5</v>
      </c>
      <c r="M66" s="70">
        <v>0</v>
      </c>
      <c r="N66" s="70">
        <v>0</v>
      </c>
      <c r="O66" s="70">
        <v>0</v>
      </c>
      <c r="P66" s="70">
        <v>25</v>
      </c>
      <c r="Q66" s="70">
        <v>4</v>
      </c>
      <c r="R66" s="70">
        <v>93</v>
      </c>
    </row>
    <row r="67" spans="1:34">
      <c r="E67" s="28" t="s">
        <v>55</v>
      </c>
      <c r="F67" s="70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0</v>
      </c>
      <c r="O67" s="70">
        <v>0</v>
      </c>
      <c r="P67" s="70">
        <v>22</v>
      </c>
      <c r="Q67" s="70">
        <v>0</v>
      </c>
      <c r="R67" s="70">
        <v>22</v>
      </c>
    </row>
    <row r="68" spans="1:34">
      <c r="E68" s="28" t="s">
        <v>80</v>
      </c>
      <c r="F68" s="70">
        <v>23</v>
      </c>
      <c r="G68" s="70">
        <v>0</v>
      </c>
      <c r="H68" s="70">
        <v>0</v>
      </c>
      <c r="I68" s="70">
        <v>0</v>
      </c>
      <c r="J68" s="70">
        <v>36</v>
      </c>
      <c r="K68" s="70">
        <v>0</v>
      </c>
      <c r="L68" s="70">
        <v>0</v>
      </c>
      <c r="M68" s="70">
        <v>23</v>
      </c>
      <c r="N68" s="70">
        <v>0</v>
      </c>
      <c r="O68" s="70">
        <v>0</v>
      </c>
      <c r="P68" s="70">
        <v>35</v>
      </c>
      <c r="Q68" s="70">
        <v>0</v>
      </c>
      <c r="R68" s="70">
        <v>117</v>
      </c>
    </row>
    <row r="69" spans="1:34" hidden="1">
      <c r="E69" s="28" t="s">
        <v>82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0</v>
      </c>
    </row>
    <row r="70" spans="1:34"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</row>
    <row r="71" spans="1:34" s="27" customFormat="1" ht="15">
      <c r="E71" s="74" t="s">
        <v>18</v>
      </c>
      <c r="F71" s="75">
        <v>49861</v>
      </c>
      <c r="G71" s="75">
        <v>45140</v>
      </c>
      <c r="H71" s="75">
        <v>48761</v>
      </c>
      <c r="I71" s="75">
        <v>44325</v>
      </c>
      <c r="J71" s="75">
        <v>66641</v>
      </c>
      <c r="K71" s="75">
        <v>53183</v>
      </c>
      <c r="L71" s="75">
        <v>61159</v>
      </c>
      <c r="M71" s="75">
        <v>63079</v>
      </c>
      <c r="N71" s="75">
        <v>87950</v>
      </c>
      <c r="O71" s="75">
        <v>71102</v>
      </c>
      <c r="P71" s="75">
        <v>36921</v>
      </c>
      <c r="Q71" s="75">
        <v>29272</v>
      </c>
      <c r="R71" s="75">
        <v>657394</v>
      </c>
      <c r="S71" s="74" t="s">
        <v>0</v>
      </c>
      <c r="T71" s="74" t="s">
        <v>0</v>
      </c>
      <c r="U71" s="74" t="s">
        <v>0</v>
      </c>
      <c r="V71" s="74" t="s">
        <v>0</v>
      </c>
      <c r="W71" s="74" t="s">
        <v>0</v>
      </c>
      <c r="X71" s="74" t="s">
        <v>0</v>
      </c>
      <c r="Y71" s="74" t="s">
        <v>0</v>
      </c>
      <c r="Z71" s="74" t="s">
        <v>0</v>
      </c>
      <c r="AA71" s="74" t="s">
        <v>0</v>
      </c>
      <c r="AB71" s="74" t="s">
        <v>0</v>
      </c>
      <c r="AC71" s="74" t="s">
        <v>0</v>
      </c>
      <c r="AD71" s="74" t="s">
        <v>0</v>
      </c>
      <c r="AE71" s="74" t="s">
        <v>0</v>
      </c>
      <c r="AF71" s="74" t="s">
        <v>0</v>
      </c>
      <c r="AG71" s="74" t="s">
        <v>0</v>
      </c>
      <c r="AH71" s="74" t="s">
        <v>0</v>
      </c>
    </row>
    <row r="72" spans="1:34" s="27" customFormat="1" ht="15">
      <c r="E72" s="74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</row>
    <row r="73" spans="1:34" ht="15" thickBot="1">
      <c r="B73" s="76"/>
      <c r="C73" s="76"/>
      <c r="D73" s="76"/>
      <c r="E73" s="76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</row>
    <row r="74" spans="1:34" ht="15" thickTop="1">
      <c r="A74" s="77" t="s">
        <v>71</v>
      </c>
      <c r="B74" s="77"/>
      <c r="C74" s="77"/>
      <c r="D74" s="77"/>
      <c r="E74" s="77"/>
      <c r="F74" s="78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</row>
    <row r="75" spans="1:34">
      <c r="A75" s="77" t="s">
        <v>72</v>
      </c>
      <c r="B75" s="77"/>
      <c r="C75" s="77"/>
      <c r="D75" s="77"/>
      <c r="E75" s="77"/>
      <c r="F75" s="78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</row>
    <row r="76" spans="1:34"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</row>
    <row r="77" spans="1:34"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</row>
    <row r="78" spans="1:34">
      <c r="A78" s="28" t="s">
        <v>0</v>
      </c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</row>
    <row r="79" spans="1:34"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</row>
    <row r="80" spans="1:34"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</row>
    <row r="81" spans="6:18"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</row>
    <row r="82" spans="6:18"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</row>
    <row r="83" spans="6:18"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</row>
    <row r="84" spans="6:18"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</row>
    <row r="85" spans="6:18"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</row>
    <row r="86" spans="6:18"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</row>
    <row r="87" spans="6:18"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</row>
    <row r="88" spans="6:18"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</row>
    <row r="89" spans="6:18"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</row>
    <row r="90" spans="6:18"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</row>
    <row r="91" spans="6:18"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</row>
    <row r="92" spans="6:18"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</row>
    <row r="93" spans="6:18"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</row>
    <row r="94" spans="6:18"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</row>
    <row r="95" spans="6:18"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</row>
    <row r="96" spans="6:18"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</row>
    <row r="97" spans="6:18"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</row>
    <row r="98" spans="6:18"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</row>
    <row r="99" spans="6:18"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</row>
    <row r="100" spans="6:18"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</row>
    <row r="101" spans="6:18"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</row>
    <row r="102" spans="6:18"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</row>
    <row r="103" spans="6:18"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</row>
    <row r="104" spans="6:18"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</row>
    <row r="105" spans="6:18"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</row>
    <row r="106" spans="6:18"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</row>
    <row r="107" spans="6:18"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</row>
    <row r="108" spans="6:18"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</row>
    <row r="109" spans="6:18"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</row>
    <row r="110" spans="6:18"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</row>
    <row r="111" spans="6:18"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</row>
    <row r="112" spans="6:18"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</row>
    <row r="113" spans="6:18"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</row>
    <row r="114" spans="6:18"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</row>
    <row r="115" spans="6:18"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</row>
    <row r="116" spans="6:18"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</row>
    <row r="117" spans="6:18"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</row>
    <row r="118" spans="6:18"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</row>
    <row r="119" spans="6:18"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</row>
    <row r="120" spans="6:18"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</row>
    <row r="121" spans="6:18"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</row>
    <row r="122" spans="6:18"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</row>
    <row r="123" spans="6:18"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</row>
    <row r="124" spans="6:18"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</row>
    <row r="125" spans="6:18"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</row>
    <row r="126" spans="6:18"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</row>
    <row r="127" spans="6:18"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</row>
    <row r="128" spans="6:18"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</row>
    <row r="129" spans="6:18"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</row>
    <row r="130" spans="6:18"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</row>
    <row r="131" spans="6:18"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</row>
    <row r="132" spans="6:18"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</row>
    <row r="133" spans="6:18"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</row>
    <row r="134" spans="6:18"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</row>
    <row r="135" spans="6:18"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</row>
    <row r="136" spans="6:18"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</row>
    <row r="137" spans="6:18"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</row>
    <row r="138" spans="6:18"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</row>
    <row r="139" spans="6:18"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</row>
    <row r="140" spans="6:18"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</row>
    <row r="141" spans="6:18"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</row>
    <row r="142" spans="6:18"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</row>
    <row r="143" spans="6:18"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</row>
    <row r="144" spans="6:18"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</row>
    <row r="145" spans="6:18"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</row>
    <row r="146" spans="6:18"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</row>
    <row r="147" spans="6:18"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</row>
    <row r="148" spans="6:18"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</row>
    <row r="149" spans="6:18"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</row>
    <row r="150" spans="6:18"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</row>
    <row r="151" spans="6:18"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</row>
    <row r="152" spans="6:18"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</row>
    <row r="153" spans="6:18"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</row>
    <row r="154" spans="6:18"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</row>
    <row r="155" spans="6:18"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</row>
    <row r="156" spans="6:18"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</row>
    <row r="157" spans="6:18"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</row>
    <row r="158" spans="6:18"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</row>
    <row r="159" spans="6:18"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</row>
    <row r="160" spans="6:18"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</row>
    <row r="161" spans="6:18"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</row>
    <row r="162" spans="6:18"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</row>
    <row r="163" spans="6:18"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</row>
    <row r="164" spans="6:18"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</row>
    <row r="165" spans="6:18"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</row>
    <row r="166" spans="6:18"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</row>
    <row r="167" spans="6:18"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</row>
    <row r="168" spans="6:18"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6:18"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</row>
    <row r="170" spans="6:18"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</row>
    <row r="171" spans="6:18"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</row>
    <row r="172" spans="6:18"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6:18"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</row>
    <row r="174" spans="6:18"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</row>
    <row r="175" spans="6:18"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</row>
    <row r="176" spans="6:18"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6:18"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</row>
    <row r="178" spans="6:18"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spans="6:18"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</row>
    <row r="180" spans="6:18"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6:18"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</row>
    <row r="182" spans="6:18"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</row>
    <row r="183" spans="6:18"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</row>
    <row r="184" spans="6:18"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6:18"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</row>
    <row r="186" spans="6:18"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</row>
    <row r="187" spans="6:18"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</row>
    <row r="188" spans="6:18"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6:18"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</row>
    <row r="190" spans="6:18"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</row>
    <row r="191" spans="6:18"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</row>
    <row r="192" spans="6:18"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6:18"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</row>
    <row r="194" spans="6:18"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</row>
    <row r="195" spans="6:18"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</row>
    <row r="196" spans="6:18"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6:18"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</row>
    <row r="198" spans="6:18"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</row>
    <row r="199" spans="6:18"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</row>
    <row r="200" spans="6:18"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6:18"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</row>
    <row r="202" spans="6:18"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</row>
    <row r="203" spans="6:18"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</row>
    <row r="204" spans="6:18"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6:18"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</row>
    <row r="206" spans="6:18"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</row>
    <row r="207" spans="6:18"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</row>
    <row r="208" spans="6:18"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6:18"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</row>
    <row r="210" spans="6:18"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</row>
    <row r="211" spans="6:18"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</row>
    <row r="212" spans="6:18"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6:18"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</row>
    <row r="214" spans="6:18"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</row>
    <row r="215" spans="6:18"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</row>
    <row r="216" spans="6:18"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6:18"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</row>
    <row r="218" spans="6:18"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</row>
    <row r="219" spans="6:18"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</row>
    <row r="220" spans="6:18"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6:18"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</row>
    <row r="222" spans="6:18"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</row>
    <row r="223" spans="6:18"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</row>
    <row r="224" spans="6:18"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6:18"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</row>
    <row r="226" spans="6:18"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</row>
    <row r="227" spans="6:18"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</row>
    <row r="228" spans="6:18"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6:18"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</row>
    <row r="230" spans="6:18"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</row>
    <row r="231" spans="6:18"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</row>
    <row r="232" spans="6:18"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6:18"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</row>
    <row r="234" spans="6:18"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</row>
    <row r="235" spans="6:18"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</row>
    <row r="236" spans="6:18"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6:18"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6:18"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</row>
    <row r="239" spans="6:18"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6:18"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6:18"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6:18"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6:18"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6:18"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6:18"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6:18"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6:18"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6:18"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6:18"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6:18"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6:18"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6:18"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6:18"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6:18"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6:18"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6:18"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6:18"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</row>
    <row r="258" spans="6:18"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</row>
    <row r="259" spans="6:18"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</row>
    <row r="260" spans="6:18"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6:18"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</row>
    <row r="262" spans="6:18"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</row>
    <row r="263" spans="6:18"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</row>
    <row r="264" spans="6:18"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6:18"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</row>
    <row r="266" spans="6:18"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6:18"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6:18"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6:18"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6:18"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6:18"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6:18"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6:18"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6:18"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6:18"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6:18"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6:18"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6:18"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6:18"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6:18"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6:18"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6:18"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6:18"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6:18"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6:18"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6:18"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87" spans="6:18"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</row>
    <row r="288" spans="6:18"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6:18"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</row>
    <row r="290" spans="6:18"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</row>
    <row r="291" spans="6:18"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</row>
    <row r="292" spans="6:18"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6:18"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</row>
    <row r="294" spans="6:18"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</row>
    <row r="295" spans="6:18"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</row>
    <row r="296" spans="6:18"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6:18"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</row>
    <row r="298" spans="6:18"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</row>
    <row r="299" spans="6:18"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</row>
    <row r="300" spans="6:18"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6:18"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</row>
    <row r="302" spans="6:18"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</row>
    <row r="303" spans="6:18"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</row>
    <row r="304" spans="6:18"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6:18"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</row>
    <row r="306" spans="6:18"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</row>
    <row r="307" spans="6:18"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</row>
    <row r="308" spans="6:18"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6:18"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</row>
    <row r="310" spans="6:18"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</row>
    <row r="311" spans="6:18"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</row>
    <row r="312" spans="6:18"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6:18"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</row>
    <row r="314" spans="6:18"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</row>
    <row r="315" spans="6:18"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</row>
    <row r="316" spans="6:18"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6:18"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</row>
    <row r="318" spans="6:18"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</row>
    <row r="319" spans="6:18"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</row>
    <row r="320" spans="6:18"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6:18"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</row>
    <row r="322" spans="6:18"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</row>
    <row r="323" spans="6:18"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</row>
    <row r="324" spans="6:18"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6:18"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</row>
    <row r="326" spans="6:18"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</row>
    <row r="327" spans="6:18"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</row>
    <row r="328" spans="6:18"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6:18"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</row>
    <row r="330" spans="6:18"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</row>
    <row r="331" spans="6:18"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</row>
    <row r="332" spans="6:18"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6:18"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</row>
    <row r="334" spans="6:18"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</row>
    <row r="335" spans="6:18"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</row>
    <row r="336" spans="6:18"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6:18"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</row>
    <row r="338" spans="6:18"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</row>
    <row r="339" spans="6:18"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</row>
    <row r="340" spans="6:18"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6:18"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</row>
    <row r="342" spans="6:18"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</row>
    <row r="343" spans="6:18"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</row>
    <row r="344" spans="6:18"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6:18"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</row>
    <row r="346" spans="6:18"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</row>
    <row r="347" spans="6:18"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</row>
    <row r="348" spans="6:18"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6:18"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</row>
    <row r="350" spans="6:18"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</row>
    <row r="351" spans="6:18"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</row>
    <row r="352" spans="6:18"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6:18"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</row>
    <row r="354" spans="6:18"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</row>
    <row r="355" spans="6:18"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</row>
    <row r="356" spans="6:18"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6:18"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</row>
    <row r="358" spans="6:18"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</row>
    <row r="359" spans="6:18"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</row>
    <row r="360" spans="6:18"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6:18"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</row>
    <row r="362" spans="6:18"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</row>
    <row r="363" spans="6:18"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</row>
    <row r="364" spans="6:18"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6:18"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</row>
    <row r="366" spans="6:18"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</row>
    <row r="367" spans="6:18"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</row>
    <row r="368" spans="6:18"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6:18"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</row>
    <row r="370" spans="6:18"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</row>
    <row r="371" spans="6:18"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</row>
    <row r="372" spans="6:18"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6:18"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</row>
    <row r="374" spans="6:18"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</row>
    <row r="375" spans="6:18"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</row>
    <row r="376" spans="6:18"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6:18"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</row>
    <row r="378" spans="6:18"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</row>
    <row r="379" spans="6:18"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</row>
    <row r="380" spans="6:18"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6:18"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</row>
    <row r="382" spans="6:18"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</row>
    <row r="383" spans="6:18"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</row>
    <row r="384" spans="6:18"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6:18"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</row>
    <row r="386" spans="6:18"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</row>
  </sheetData>
  <printOptions horizontalCentered="1"/>
  <pageMargins left="0" right="0" top="0.98425196850393704" bottom="0.19685039370078741" header="0.51181102362204722" footer="0.51181102362204722"/>
  <pageSetup paperSize="9" scale="73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AH387"/>
  <sheetViews>
    <sheetView zoomScaleNormal="100" zoomScaleSheetLayoutView="85" workbookViewId="0">
      <pane xSplit="5" ySplit="6" topLeftCell="J7" activePane="bottomRight" state="frozen"/>
      <selection pane="topRight" activeCell="F1" sqref="F1"/>
      <selection pane="bottomLeft" activeCell="A7" sqref="A7"/>
      <selection pane="bottomRight" activeCell="Q40" sqref="Q40"/>
    </sheetView>
  </sheetViews>
  <sheetFormatPr defaultRowHeight="14.25"/>
  <cols>
    <col min="1" max="3" width="0.85546875" style="28" customWidth="1"/>
    <col min="4" max="4" width="1" style="28" customWidth="1"/>
    <col min="5" max="5" width="30.42578125" style="28" customWidth="1"/>
    <col min="6" max="18" width="9.42578125" style="28" customWidth="1"/>
    <col min="19" max="29" width="8.7109375" style="28" customWidth="1"/>
    <col min="30" max="256" width="9.140625" style="28"/>
    <col min="257" max="259" width="0.85546875" style="28" customWidth="1"/>
    <col min="260" max="260" width="1" style="28" customWidth="1"/>
    <col min="261" max="261" width="21.85546875" style="28" customWidth="1"/>
    <col min="262" max="262" width="7" style="28" bestFit="1" customWidth="1"/>
    <col min="263" max="263" width="6.85546875" style="28" customWidth="1"/>
    <col min="264" max="266" width="7" style="28" bestFit="1" customWidth="1"/>
    <col min="267" max="267" width="6.7109375" style="28" customWidth="1"/>
    <col min="268" max="272" width="7" style="28" bestFit="1" customWidth="1"/>
    <col min="273" max="273" width="7" style="28" customWidth="1"/>
    <col min="274" max="274" width="8" style="28" bestFit="1" customWidth="1"/>
    <col min="275" max="285" width="8.7109375" style="28" customWidth="1"/>
    <col min="286" max="512" width="9.140625" style="28"/>
    <col min="513" max="515" width="0.85546875" style="28" customWidth="1"/>
    <col min="516" max="516" width="1" style="28" customWidth="1"/>
    <col min="517" max="517" width="21.85546875" style="28" customWidth="1"/>
    <col min="518" max="518" width="7" style="28" bestFit="1" customWidth="1"/>
    <col min="519" max="519" width="6.85546875" style="28" customWidth="1"/>
    <col min="520" max="522" width="7" style="28" bestFit="1" customWidth="1"/>
    <col min="523" max="523" width="6.7109375" style="28" customWidth="1"/>
    <col min="524" max="528" width="7" style="28" bestFit="1" customWidth="1"/>
    <col min="529" max="529" width="7" style="28" customWidth="1"/>
    <col min="530" max="530" width="8" style="28" bestFit="1" customWidth="1"/>
    <col min="531" max="541" width="8.7109375" style="28" customWidth="1"/>
    <col min="542" max="768" width="9.140625" style="28"/>
    <col min="769" max="771" width="0.85546875" style="28" customWidth="1"/>
    <col min="772" max="772" width="1" style="28" customWidth="1"/>
    <col min="773" max="773" width="21.85546875" style="28" customWidth="1"/>
    <col min="774" max="774" width="7" style="28" bestFit="1" customWidth="1"/>
    <col min="775" max="775" width="6.85546875" style="28" customWidth="1"/>
    <col min="776" max="778" width="7" style="28" bestFit="1" customWidth="1"/>
    <col min="779" max="779" width="6.7109375" style="28" customWidth="1"/>
    <col min="780" max="784" width="7" style="28" bestFit="1" customWidth="1"/>
    <col min="785" max="785" width="7" style="28" customWidth="1"/>
    <col min="786" max="786" width="8" style="28" bestFit="1" customWidth="1"/>
    <col min="787" max="797" width="8.7109375" style="28" customWidth="1"/>
    <col min="798" max="1024" width="9.140625" style="28"/>
    <col min="1025" max="1027" width="0.85546875" style="28" customWidth="1"/>
    <col min="1028" max="1028" width="1" style="28" customWidth="1"/>
    <col min="1029" max="1029" width="21.85546875" style="28" customWidth="1"/>
    <col min="1030" max="1030" width="7" style="28" bestFit="1" customWidth="1"/>
    <col min="1031" max="1031" width="6.85546875" style="28" customWidth="1"/>
    <col min="1032" max="1034" width="7" style="28" bestFit="1" customWidth="1"/>
    <col min="1035" max="1035" width="6.7109375" style="28" customWidth="1"/>
    <col min="1036" max="1040" width="7" style="28" bestFit="1" customWidth="1"/>
    <col min="1041" max="1041" width="7" style="28" customWidth="1"/>
    <col min="1042" max="1042" width="8" style="28" bestFit="1" customWidth="1"/>
    <col min="1043" max="1053" width="8.7109375" style="28" customWidth="1"/>
    <col min="1054" max="1280" width="9.140625" style="28"/>
    <col min="1281" max="1283" width="0.85546875" style="28" customWidth="1"/>
    <col min="1284" max="1284" width="1" style="28" customWidth="1"/>
    <col min="1285" max="1285" width="21.85546875" style="28" customWidth="1"/>
    <col min="1286" max="1286" width="7" style="28" bestFit="1" customWidth="1"/>
    <col min="1287" max="1287" width="6.85546875" style="28" customWidth="1"/>
    <col min="1288" max="1290" width="7" style="28" bestFit="1" customWidth="1"/>
    <col min="1291" max="1291" width="6.7109375" style="28" customWidth="1"/>
    <col min="1292" max="1296" width="7" style="28" bestFit="1" customWidth="1"/>
    <col min="1297" max="1297" width="7" style="28" customWidth="1"/>
    <col min="1298" max="1298" width="8" style="28" bestFit="1" customWidth="1"/>
    <col min="1299" max="1309" width="8.7109375" style="28" customWidth="1"/>
    <col min="1310" max="1536" width="9.140625" style="28"/>
    <col min="1537" max="1539" width="0.85546875" style="28" customWidth="1"/>
    <col min="1540" max="1540" width="1" style="28" customWidth="1"/>
    <col min="1541" max="1541" width="21.85546875" style="28" customWidth="1"/>
    <col min="1542" max="1542" width="7" style="28" bestFit="1" customWidth="1"/>
    <col min="1543" max="1543" width="6.85546875" style="28" customWidth="1"/>
    <col min="1544" max="1546" width="7" style="28" bestFit="1" customWidth="1"/>
    <col min="1547" max="1547" width="6.7109375" style="28" customWidth="1"/>
    <col min="1548" max="1552" width="7" style="28" bestFit="1" customWidth="1"/>
    <col min="1553" max="1553" width="7" style="28" customWidth="1"/>
    <col min="1554" max="1554" width="8" style="28" bestFit="1" customWidth="1"/>
    <col min="1555" max="1565" width="8.7109375" style="28" customWidth="1"/>
    <col min="1566" max="1792" width="9.140625" style="28"/>
    <col min="1793" max="1795" width="0.85546875" style="28" customWidth="1"/>
    <col min="1796" max="1796" width="1" style="28" customWidth="1"/>
    <col min="1797" max="1797" width="21.85546875" style="28" customWidth="1"/>
    <col min="1798" max="1798" width="7" style="28" bestFit="1" customWidth="1"/>
    <col min="1799" max="1799" width="6.85546875" style="28" customWidth="1"/>
    <col min="1800" max="1802" width="7" style="28" bestFit="1" customWidth="1"/>
    <col min="1803" max="1803" width="6.7109375" style="28" customWidth="1"/>
    <col min="1804" max="1808" width="7" style="28" bestFit="1" customWidth="1"/>
    <col min="1809" max="1809" width="7" style="28" customWidth="1"/>
    <col min="1810" max="1810" width="8" style="28" bestFit="1" customWidth="1"/>
    <col min="1811" max="1821" width="8.7109375" style="28" customWidth="1"/>
    <col min="1822" max="2048" width="9.140625" style="28"/>
    <col min="2049" max="2051" width="0.85546875" style="28" customWidth="1"/>
    <col min="2052" max="2052" width="1" style="28" customWidth="1"/>
    <col min="2053" max="2053" width="21.85546875" style="28" customWidth="1"/>
    <col min="2054" max="2054" width="7" style="28" bestFit="1" customWidth="1"/>
    <col min="2055" max="2055" width="6.85546875" style="28" customWidth="1"/>
    <col min="2056" max="2058" width="7" style="28" bestFit="1" customWidth="1"/>
    <col min="2059" max="2059" width="6.7109375" style="28" customWidth="1"/>
    <col min="2060" max="2064" width="7" style="28" bestFit="1" customWidth="1"/>
    <col min="2065" max="2065" width="7" style="28" customWidth="1"/>
    <col min="2066" max="2066" width="8" style="28" bestFit="1" customWidth="1"/>
    <col min="2067" max="2077" width="8.7109375" style="28" customWidth="1"/>
    <col min="2078" max="2304" width="9.140625" style="28"/>
    <col min="2305" max="2307" width="0.85546875" style="28" customWidth="1"/>
    <col min="2308" max="2308" width="1" style="28" customWidth="1"/>
    <col min="2309" max="2309" width="21.85546875" style="28" customWidth="1"/>
    <col min="2310" max="2310" width="7" style="28" bestFit="1" customWidth="1"/>
    <col min="2311" max="2311" width="6.85546875" style="28" customWidth="1"/>
    <col min="2312" max="2314" width="7" style="28" bestFit="1" customWidth="1"/>
    <col min="2315" max="2315" width="6.7109375" style="28" customWidth="1"/>
    <col min="2316" max="2320" width="7" style="28" bestFit="1" customWidth="1"/>
    <col min="2321" max="2321" width="7" style="28" customWidth="1"/>
    <col min="2322" max="2322" width="8" style="28" bestFit="1" customWidth="1"/>
    <col min="2323" max="2333" width="8.7109375" style="28" customWidth="1"/>
    <col min="2334" max="2560" width="9.140625" style="28"/>
    <col min="2561" max="2563" width="0.85546875" style="28" customWidth="1"/>
    <col min="2564" max="2564" width="1" style="28" customWidth="1"/>
    <col min="2565" max="2565" width="21.85546875" style="28" customWidth="1"/>
    <col min="2566" max="2566" width="7" style="28" bestFit="1" customWidth="1"/>
    <col min="2567" max="2567" width="6.85546875" style="28" customWidth="1"/>
    <col min="2568" max="2570" width="7" style="28" bestFit="1" customWidth="1"/>
    <col min="2571" max="2571" width="6.7109375" style="28" customWidth="1"/>
    <col min="2572" max="2576" width="7" style="28" bestFit="1" customWidth="1"/>
    <col min="2577" max="2577" width="7" style="28" customWidth="1"/>
    <col min="2578" max="2578" width="8" style="28" bestFit="1" customWidth="1"/>
    <col min="2579" max="2589" width="8.7109375" style="28" customWidth="1"/>
    <col min="2590" max="2816" width="9.140625" style="28"/>
    <col min="2817" max="2819" width="0.85546875" style="28" customWidth="1"/>
    <col min="2820" max="2820" width="1" style="28" customWidth="1"/>
    <col min="2821" max="2821" width="21.85546875" style="28" customWidth="1"/>
    <col min="2822" max="2822" width="7" style="28" bestFit="1" customWidth="1"/>
    <col min="2823" max="2823" width="6.85546875" style="28" customWidth="1"/>
    <col min="2824" max="2826" width="7" style="28" bestFit="1" customWidth="1"/>
    <col min="2827" max="2827" width="6.7109375" style="28" customWidth="1"/>
    <col min="2828" max="2832" width="7" style="28" bestFit="1" customWidth="1"/>
    <col min="2833" max="2833" width="7" style="28" customWidth="1"/>
    <col min="2834" max="2834" width="8" style="28" bestFit="1" customWidth="1"/>
    <col min="2835" max="2845" width="8.7109375" style="28" customWidth="1"/>
    <col min="2846" max="3072" width="9.140625" style="28"/>
    <col min="3073" max="3075" width="0.85546875" style="28" customWidth="1"/>
    <col min="3076" max="3076" width="1" style="28" customWidth="1"/>
    <col min="3077" max="3077" width="21.85546875" style="28" customWidth="1"/>
    <col min="3078" max="3078" width="7" style="28" bestFit="1" customWidth="1"/>
    <col min="3079" max="3079" width="6.85546875" style="28" customWidth="1"/>
    <col min="3080" max="3082" width="7" style="28" bestFit="1" customWidth="1"/>
    <col min="3083" max="3083" width="6.7109375" style="28" customWidth="1"/>
    <col min="3084" max="3088" width="7" style="28" bestFit="1" customWidth="1"/>
    <col min="3089" max="3089" width="7" style="28" customWidth="1"/>
    <col min="3090" max="3090" width="8" style="28" bestFit="1" customWidth="1"/>
    <col min="3091" max="3101" width="8.7109375" style="28" customWidth="1"/>
    <col min="3102" max="3328" width="9.140625" style="28"/>
    <col min="3329" max="3331" width="0.85546875" style="28" customWidth="1"/>
    <col min="3332" max="3332" width="1" style="28" customWidth="1"/>
    <col min="3333" max="3333" width="21.85546875" style="28" customWidth="1"/>
    <col min="3334" max="3334" width="7" style="28" bestFit="1" customWidth="1"/>
    <col min="3335" max="3335" width="6.85546875" style="28" customWidth="1"/>
    <col min="3336" max="3338" width="7" style="28" bestFit="1" customWidth="1"/>
    <col min="3339" max="3339" width="6.7109375" style="28" customWidth="1"/>
    <col min="3340" max="3344" width="7" style="28" bestFit="1" customWidth="1"/>
    <col min="3345" max="3345" width="7" style="28" customWidth="1"/>
    <col min="3346" max="3346" width="8" style="28" bestFit="1" customWidth="1"/>
    <col min="3347" max="3357" width="8.7109375" style="28" customWidth="1"/>
    <col min="3358" max="3584" width="9.140625" style="28"/>
    <col min="3585" max="3587" width="0.85546875" style="28" customWidth="1"/>
    <col min="3588" max="3588" width="1" style="28" customWidth="1"/>
    <col min="3589" max="3589" width="21.85546875" style="28" customWidth="1"/>
    <col min="3590" max="3590" width="7" style="28" bestFit="1" customWidth="1"/>
    <col min="3591" max="3591" width="6.85546875" style="28" customWidth="1"/>
    <col min="3592" max="3594" width="7" style="28" bestFit="1" customWidth="1"/>
    <col min="3595" max="3595" width="6.7109375" style="28" customWidth="1"/>
    <col min="3596" max="3600" width="7" style="28" bestFit="1" customWidth="1"/>
    <col min="3601" max="3601" width="7" style="28" customWidth="1"/>
    <col min="3602" max="3602" width="8" style="28" bestFit="1" customWidth="1"/>
    <col min="3603" max="3613" width="8.7109375" style="28" customWidth="1"/>
    <col min="3614" max="3840" width="9.140625" style="28"/>
    <col min="3841" max="3843" width="0.85546875" style="28" customWidth="1"/>
    <col min="3844" max="3844" width="1" style="28" customWidth="1"/>
    <col min="3845" max="3845" width="21.85546875" style="28" customWidth="1"/>
    <col min="3846" max="3846" width="7" style="28" bestFit="1" customWidth="1"/>
    <col min="3847" max="3847" width="6.85546875" style="28" customWidth="1"/>
    <col min="3848" max="3850" width="7" style="28" bestFit="1" customWidth="1"/>
    <col min="3851" max="3851" width="6.7109375" style="28" customWidth="1"/>
    <col min="3852" max="3856" width="7" style="28" bestFit="1" customWidth="1"/>
    <col min="3857" max="3857" width="7" style="28" customWidth="1"/>
    <col min="3858" max="3858" width="8" style="28" bestFit="1" customWidth="1"/>
    <col min="3859" max="3869" width="8.7109375" style="28" customWidth="1"/>
    <col min="3870" max="4096" width="9.140625" style="28"/>
    <col min="4097" max="4099" width="0.85546875" style="28" customWidth="1"/>
    <col min="4100" max="4100" width="1" style="28" customWidth="1"/>
    <col min="4101" max="4101" width="21.85546875" style="28" customWidth="1"/>
    <col min="4102" max="4102" width="7" style="28" bestFit="1" customWidth="1"/>
    <col min="4103" max="4103" width="6.85546875" style="28" customWidth="1"/>
    <col min="4104" max="4106" width="7" style="28" bestFit="1" customWidth="1"/>
    <col min="4107" max="4107" width="6.7109375" style="28" customWidth="1"/>
    <col min="4108" max="4112" width="7" style="28" bestFit="1" customWidth="1"/>
    <col min="4113" max="4113" width="7" style="28" customWidth="1"/>
    <col min="4114" max="4114" width="8" style="28" bestFit="1" customWidth="1"/>
    <col min="4115" max="4125" width="8.7109375" style="28" customWidth="1"/>
    <col min="4126" max="4352" width="9.140625" style="28"/>
    <col min="4353" max="4355" width="0.85546875" style="28" customWidth="1"/>
    <col min="4356" max="4356" width="1" style="28" customWidth="1"/>
    <col min="4357" max="4357" width="21.85546875" style="28" customWidth="1"/>
    <col min="4358" max="4358" width="7" style="28" bestFit="1" customWidth="1"/>
    <col min="4359" max="4359" width="6.85546875" style="28" customWidth="1"/>
    <col min="4360" max="4362" width="7" style="28" bestFit="1" customWidth="1"/>
    <col min="4363" max="4363" width="6.7109375" style="28" customWidth="1"/>
    <col min="4364" max="4368" width="7" style="28" bestFit="1" customWidth="1"/>
    <col min="4369" max="4369" width="7" style="28" customWidth="1"/>
    <col min="4370" max="4370" width="8" style="28" bestFit="1" customWidth="1"/>
    <col min="4371" max="4381" width="8.7109375" style="28" customWidth="1"/>
    <col min="4382" max="4608" width="9.140625" style="28"/>
    <col min="4609" max="4611" width="0.85546875" style="28" customWidth="1"/>
    <col min="4612" max="4612" width="1" style="28" customWidth="1"/>
    <col min="4613" max="4613" width="21.85546875" style="28" customWidth="1"/>
    <col min="4614" max="4614" width="7" style="28" bestFit="1" customWidth="1"/>
    <col min="4615" max="4615" width="6.85546875" style="28" customWidth="1"/>
    <col min="4616" max="4618" width="7" style="28" bestFit="1" customWidth="1"/>
    <col min="4619" max="4619" width="6.7109375" style="28" customWidth="1"/>
    <col min="4620" max="4624" width="7" style="28" bestFit="1" customWidth="1"/>
    <col min="4625" max="4625" width="7" style="28" customWidth="1"/>
    <col min="4626" max="4626" width="8" style="28" bestFit="1" customWidth="1"/>
    <col min="4627" max="4637" width="8.7109375" style="28" customWidth="1"/>
    <col min="4638" max="4864" width="9.140625" style="28"/>
    <col min="4865" max="4867" width="0.85546875" style="28" customWidth="1"/>
    <col min="4868" max="4868" width="1" style="28" customWidth="1"/>
    <col min="4869" max="4869" width="21.85546875" style="28" customWidth="1"/>
    <col min="4870" max="4870" width="7" style="28" bestFit="1" customWidth="1"/>
    <col min="4871" max="4871" width="6.85546875" style="28" customWidth="1"/>
    <col min="4872" max="4874" width="7" style="28" bestFit="1" customWidth="1"/>
    <col min="4875" max="4875" width="6.7109375" style="28" customWidth="1"/>
    <col min="4876" max="4880" width="7" style="28" bestFit="1" customWidth="1"/>
    <col min="4881" max="4881" width="7" style="28" customWidth="1"/>
    <col min="4882" max="4882" width="8" style="28" bestFit="1" customWidth="1"/>
    <col min="4883" max="4893" width="8.7109375" style="28" customWidth="1"/>
    <col min="4894" max="5120" width="9.140625" style="28"/>
    <col min="5121" max="5123" width="0.85546875" style="28" customWidth="1"/>
    <col min="5124" max="5124" width="1" style="28" customWidth="1"/>
    <col min="5125" max="5125" width="21.85546875" style="28" customWidth="1"/>
    <col min="5126" max="5126" width="7" style="28" bestFit="1" customWidth="1"/>
    <col min="5127" max="5127" width="6.85546875" style="28" customWidth="1"/>
    <col min="5128" max="5130" width="7" style="28" bestFit="1" customWidth="1"/>
    <col min="5131" max="5131" width="6.7109375" style="28" customWidth="1"/>
    <col min="5132" max="5136" width="7" style="28" bestFit="1" customWidth="1"/>
    <col min="5137" max="5137" width="7" style="28" customWidth="1"/>
    <col min="5138" max="5138" width="8" style="28" bestFit="1" customWidth="1"/>
    <col min="5139" max="5149" width="8.7109375" style="28" customWidth="1"/>
    <col min="5150" max="5376" width="9.140625" style="28"/>
    <col min="5377" max="5379" width="0.85546875" style="28" customWidth="1"/>
    <col min="5380" max="5380" width="1" style="28" customWidth="1"/>
    <col min="5381" max="5381" width="21.85546875" style="28" customWidth="1"/>
    <col min="5382" max="5382" width="7" style="28" bestFit="1" customWidth="1"/>
    <col min="5383" max="5383" width="6.85546875" style="28" customWidth="1"/>
    <col min="5384" max="5386" width="7" style="28" bestFit="1" customWidth="1"/>
    <col min="5387" max="5387" width="6.7109375" style="28" customWidth="1"/>
    <col min="5388" max="5392" width="7" style="28" bestFit="1" customWidth="1"/>
    <col min="5393" max="5393" width="7" style="28" customWidth="1"/>
    <col min="5394" max="5394" width="8" style="28" bestFit="1" customWidth="1"/>
    <col min="5395" max="5405" width="8.7109375" style="28" customWidth="1"/>
    <col min="5406" max="5632" width="9.140625" style="28"/>
    <col min="5633" max="5635" width="0.85546875" style="28" customWidth="1"/>
    <col min="5636" max="5636" width="1" style="28" customWidth="1"/>
    <col min="5637" max="5637" width="21.85546875" style="28" customWidth="1"/>
    <col min="5638" max="5638" width="7" style="28" bestFit="1" customWidth="1"/>
    <col min="5639" max="5639" width="6.85546875" style="28" customWidth="1"/>
    <col min="5640" max="5642" width="7" style="28" bestFit="1" customWidth="1"/>
    <col min="5643" max="5643" width="6.7109375" style="28" customWidth="1"/>
    <col min="5644" max="5648" width="7" style="28" bestFit="1" customWidth="1"/>
    <col min="5649" max="5649" width="7" style="28" customWidth="1"/>
    <col min="5650" max="5650" width="8" style="28" bestFit="1" customWidth="1"/>
    <col min="5651" max="5661" width="8.7109375" style="28" customWidth="1"/>
    <col min="5662" max="5888" width="9.140625" style="28"/>
    <col min="5889" max="5891" width="0.85546875" style="28" customWidth="1"/>
    <col min="5892" max="5892" width="1" style="28" customWidth="1"/>
    <col min="5893" max="5893" width="21.85546875" style="28" customWidth="1"/>
    <col min="5894" max="5894" width="7" style="28" bestFit="1" customWidth="1"/>
    <col min="5895" max="5895" width="6.85546875" style="28" customWidth="1"/>
    <col min="5896" max="5898" width="7" style="28" bestFit="1" customWidth="1"/>
    <col min="5899" max="5899" width="6.7109375" style="28" customWidth="1"/>
    <col min="5900" max="5904" width="7" style="28" bestFit="1" customWidth="1"/>
    <col min="5905" max="5905" width="7" style="28" customWidth="1"/>
    <col min="5906" max="5906" width="8" style="28" bestFit="1" customWidth="1"/>
    <col min="5907" max="5917" width="8.7109375" style="28" customWidth="1"/>
    <col min="5918" max="6144" width="9.140625" style="28"/>
    <col min="6145" max="6147" width="0.85546875" style="28" customWidth="1"/>
    <col min="6148" max="6148" width="1" style="28" customWidth="1"/>
    <col min="6149" max="6149" width="21.85546875" style="28" customWidth="1"/>
    <col min="6150" max="6150" width="7" style="28" bestFit="1" customWidth="1"/>
    <col min="6151" max="6151" width="6.85546875" style="28" customWidth="1"/>
    <col min="6152" max="6154" width="7" style="28" bestFit="1" customWidth="1"/>
    <col min="6155" max="6155" width="6.7109375" style="28" customWidth="1"/>
    <col min="6156" max="6160" width="7" style="28" bestFit="1" customWidth="1"/>
    <col min="6161" max="6161" width="7" style="28" customWidth="1"/>
    <col min="6162" max="6162" width="8" style="28" bestFit="1" customWidth="1"/>
    <col min="6163" max="6173" width="8.7109375" style="28" customWidth="1"/>
    <col min="6174" max="6400" width="9.140625" style="28"/>
    <col min="6401" max="6403" width="0.85546875" style="28" customWidth="1"/>
    <col min="6404" max="6404" width="1" style="28" customWidth="1"/>
    <col min="6405" max="6405" width="21.85546875" style="28" customWidth="1"/>
    <col min="6406" max="6406" width="7" style="28" bestFit="1" customWidth="1"/>
    <col min="6407" max="6407" width="6.85546875" style="28" customWidth="1"/>
    <col min="6408" max="6410" width="7" style="28" bestFit="1" customWidth="1"/>
    <col min="6411" max="6411" width="6.7109375" style="28" customWidth="1"/>
    <col min="6412" max="6416" width="7" style="28" bestFit="1" customWidth="1"/>
    <col min="6417" max="6417" width="7" style="28" customWidth="1"/>
    <col min="6418" max="6418" width="8" style="28" bestFit="1" customWidth="1"/>
    <col min="6419" max="6429" width="8.7109375" style="28" customWidth="1"/>
    <col min="6430" max="6656" width="9.140625" style="28"/>
    <col min="6657" max="6659" width="0.85546875" style="28" customWidth="1"/>
    <col min="6660" max="6660" width="1" style="28" customWidth="1"/>
    <col min="6661" max="6661" width="21.85546875" style="28" customWidth="1"/>
    <col min="6662" max="6662" width="7" style="28" bestFit="1" customWidth="1"/>
    <col min="6663" max="6663" width="6.85546875" style="28" customWidth="1"/>
    <col min="6664" max="6666" width="7" style="28" bestFit="1" customWidth="1"/>
    <col min="6667" max="6667" width="6.7109375" style="28" customWidth="1"/>
    <col min="6668" max="6672" width="7" style="28" bestFit="1" customWidth="1"/>
    <col min="6673" max="6673" width="7" style="28" customWidth="1"/>
    <col min="6674" max="6674" width="8" style="28" bestFit="1" customWidth="1"/>
    <col min="6675" max="6685" width="8.7109375" style="28" customWidth="1"/>
    <col min="6686" max="6912" width="9.140625" style="28"/>
    <col min="6913" max="6915" width="0.85546875" style="28" customWidth="1"/>
    <col min="6916" max="6916" width="1" style="28" customWidth="1"/>
    <col min="6917" max="6917" width="21.85546875" style="28" customWidth="1"/>
    <col min="6918" max="6918" width="7" style="28" bestFit="1" customWidth="1"/>
    <col min="6919" max="6919" width="6.85546875" style="28" customWidth="1"/>
    <col min="6920" max="6922" width="7" style="28" bestFit="1" customWidth="1"/>
    <col min="6923" max="6923" width="6.7109375" style="28" customWidth="1"/>
    <col min="6924" max="6928" width="7" style="28" bestFit="1" customWidth="1"/>
    <col min="6929" max="6929" width="7" style="28" customWidth="1"/>
    <col min="6930" max="6930" width="8" style="28" bestFit="1" customWidth="1"/>
    <col min="6931" max="6941" width="8.7109375" style="28" customWidth="1"/>
    <col min="6942" max="7168" width="9.140625" style="28"/>
    <col min="7169" max="7171" width="0.85546875" style="28" customWidth="1"/>
    <col min="7172" max="7172" width="1" style="28" customWidth="1"/>
    <col min="7173" max="7173" width="21.85546875" style="28" customWidth="1"/>
    <col min="7174" max="7174" width="7" style="28" bestFit="1" customWidth="1"/>
    <col min="7175" max="7175" width="6.85546875" style="28" customWidth="1"/>
    <col min="7176" max="7178" width="7" style="28" bestFit="1" customWidth="1"/>
    <col min="7179" max="7179" width="6.7109375" style="28" customWidth="1"/>
    <col min="7180" max="7184" width="7" style="28" bestFit="1" customWidth="1"/>
    <col min="7185" max="7185" width="7" style="28" customWidth="1"/>
    <col min="7186" max="7186" width="8" style="28" bestFit="1" customWidth="1"/>
    <col min="7187" max="7197" width="8.7109375" style="28" customWidth="1"/>
    <col min="7198" max="7424" width="9.140625" style="28"/>
    <col min="7425" max="7427" width="0.85546875" style="28" customWidth="1"/>
    <col min="7428" max="7428" width="1" style="28" customWidth="1"/>
    <col min="7429" max="7429" width="21.85546875" style="28" customWidth="1"/>
    <col min="7430" max="7430" width="7" style="28" bestFit="1" customWidth="1"/>
    <col min="7431" max="7431" width="6.85546875" style="28" customWidth="1"/>
    <col min="7432" max="7434" width="7" style="28" bestFit="1" customWidth="1"/>
    <col min="7435" max="7435" width="6.7109375" style="28" customWidth="1"/>
    <col min="7436" max="7440" width="7" style="28" bestFit="1" customWidth="1"/>
    <col min="7441" max="7441" width="7" style="28" customWidth="1"/>
    <col min="7442" max="7442" width="8" style="28" bestFit="1" customWidth="1"/>
    <col min="7443" max="7453" width="8.7109375" style="28" customWidth="1"/>
    <col min="7454" max="7680" width="9.140625" style="28"/>
    <col min="7681" max="7683" width="0.85546875" style="28" customWidth="1"/>
    <col min="7684" max="7684" width="1" style="28" customWidth="1"/>
    <col min="7685" max="7685" width="21.85546875" style="28" customWidth="1"/>
    <col min="7686" max="7686" width="7" style="28" bestFit="1" customWidth="1"/>
    <col min="7687" max="7687" width="6.85546875" style="28" customWidth="1"/>
    <col min="7688" max="7690" width="7" style="28" bestFit="1" customWidth="1"/>
    <col min="7691" max="7691" width="6.7109375" style="28" customWidth="1"/>
    <col min="7692" max="7696" width="7" style="28" bestFit="1" customWidth="1"/>
    <col min="7697" max="7697" width="7" style="28" customWidth="1"/>
    <col min="7698" max="7698" width="8" style="28" bestFit="1" customWidth="1"/>
    <col min="7699" max="7709" width="8.7109375" style="28" customWidth="1"/>
    <col min="7710" max="7936" width="9.140625" style="28"/>
    <col min="7937" max="7939" width="0.85546875" style="28" customWidth="1"/>
    <col min="7940" max="7940" width="1" style="28" customWidth="1"/>
    <col min="7941" max="7941" width="21.85546875" style="28" customWidth="1"/>
    <col min="7942" max="7942" width="7" style="28" bestFit="1" customWidth="1"/>
    <col min="7943" max="7943" width="6.85546875" style="28" customWidth="1"/>
    <col min="7944" max="7946" width="7" style="28" bestFit="1" customWidth="1"/>
    <col min="7947" max="7947" width="6.7109375" style="28" customWidth="1"/>
    <col min="7948" max="7952" width="7" style="28" bestFit="1" customWidth="1"/>
    <col min="7953" max="7953" width="7" style="28" customWidth="1"/>
    <col min="7954" max="7954" width="8" style="28" bestFit="1" customWidth="1"/>
    <col min="7955" max="7965" width="8.7109375" style="28" customWidth="1"/>
    <col min="7966" max="8192" width="9.140625" style="28"/>
    <col min="8193" max="8195" width="0.85546875" style="28" customWidth="1"/>
    <col min="8196" max="8196" width="1" style="28" customWidth="1"/>
    <col min="8197" max="8197" width="21.85546875" style="28" customWidth="1"/>
    <col min="8198" max="8198" width="7" style="28" bestFit="1" customWidth="1"/>
    <col min="8199" max="8199" width="6.85546875" style="28" customWidth="1"/>
    <col min="8200" max="8202" width="7" style="28" bestFit="1" customWidth="1"/>
    <col min="8203" max="8203" width="6.7109375" style="28" customWidth="1"/>
    <col min="8204" max="8208" width="7" style="28" bestFit="1" customWidth="1"/>
    <col min="8209" max="8209" width="7" style="28" customWidth="1"/>
    <col min="8210" max="8210" width="8" style="28" bestFit="1" customWidth="1"/>
    <col min="8211" max="8221" width="8.7109375" style="28" customWidth="1"/>
    <col min="8222" max="8448" width="9.140625" style="28"/>
    <col min="8449" max="8451" width="0.85546875" style="28" customWidth="1"/>
    <col min="8452" max="8452" width="1" style="28" customWidth="1"/>
    <col min="8453" max="8453" width="21.85546875" style="28" customWidth="1"/>
    <col min="8454" max="8454" width="7" style="28" bestFit="1" customWidth="1"/>
    <col min="8455" max="8455" width="6.85546875" style="28" customWidth="1"/>
    <col min="8456" max="8458" width="7" style="28" bestFit="1" customWidth="1"/>
    <col min="8459" max="8459" width="6.7109375" style="28" customWidth="1"/>
    <col min="8460" max="8464" width="7" style="28" bestFit="1" customWidth="1"/>
    <col min="8465" max="8465" width="7" style="28" customWidth="1"/>
    <col min="8466" max="8466" width="8" style="28" bestFit="1" customWidth="1"/>
    <col min="8467" max="8477" width="8.7109375" style="28" customWidth="1"/>
    <col min="8478" max="8704" width="9.140625" style="28"/>
    <col min="8705" max="8707" width="0.85546875" style="28" customWidth="1"/>
    <col min="8708" max="8708" width="1" style="28" customWidth="1"/>
    <col min="8709" max="8709" width="21.85546875" style="28" customWidth="1"/>
    <col min="8710" max="8710" width="7" style="28" bestFit="1" customWidth="1"/>
    <col min="8711" max="8711" width="6.85546875" style="28" customWidth="1"/>
    <col min="8712" max="8714" width="7" style="28" bestFit="1" customWidth="1"/>
    <col min="8715" max="8715" width="6.7109375" style="28" customWidth="1"/>
    <col min="8716" max="8720" width="7" style="28" bestFit="1" customWidth="1"/>
    <col min="8721" max="8721" width="7" style="28" customWidth="1"/>
    <col min="8722" max="8722" width="8" style="28" bestFit="1" customWidth="1"/>
    <col min="8723" max="8733" width="8.7109375" style="28" customWidth="1"/>
    <col min="8734" max="8960" width="9.140625" style="28"/>
    <col min="8961" max="8963" width="0.85546875" style="28" customWidth="1"/>
    <col min="8964" max="8964" width="1" style="28" customWidth="1"/>
    <col min="8965" max="8965" width="21.85546875" style="28" customWidth="1"/>
    <col min="8966" max="8966" width="7" style="28" bestFit="1" customWidth="1"/>
    <col min="8967" max="8967" width="6.85546875" style="28" customWidth="1"/>
    <col min="8968" max="8970" width="7" style="28" bestFit="1" customWidth="1"/>
    <col min="8971" max="8971" width="6.7109375" style="28" customWidth="1"/>
    <col min="8972" max="8976" width="7" style="28" bestFit="1" customWidth="1"/>
    <col min="8977" max="8977" width="7" style="28" customWidth="1"/>
    <col min="8978" max="8978" width="8" style="28" bestFit="1" customWidth="1"/>
    <col min="8979" max="8989" width="8.7109375" style="28" customWidth="1"/>
    <col min="8990" max="9216" width="9.140625" style="28"/>
    <col min="9217" max="9219" width="0.85546875" style="28" customWidth="1"/>
    <col min="9220" max="9220" width="1" style="28" customWidth="1"/>
    <col min="9221" max="9221" width="21.85546875" style="28" customWidth="1"/>
    <col min="9222" max="9222" width="7" style="28" bestFit="1" customWidth="1"/>
    <col min="9223" max="9223" width="6.85546875" style="28" customWidth="1"/>
    <col min="9224" max="9226" width="7" style="28" bestFit="1" customWidth="1"/>
    <col min="9227" max="9227" width="6.7109375" style="28" customWidth="1"/>
    <col min="9228" max="9232" width="7" style="28" bestFit="1" customWidth="1"/>
    <col min="9233" max="9233" width="7" style="28" customWidth="1"/>
    <col min="9234" max="9234" width="8" style="28" bestFit="1" customWidth="1"/>
    <col min="9235" max="9245" width="8.7109375" style="28" customWidth="1"/>
    <col min="9246" max="9472" width="9.140625" style="28"/>
    <col min="9473" max="9475" width="0.85546875" style="28" customWidth="1"/>
    <col min="9476" max="9476" width="1" style="28" customWidth="1"/>
    <col min="9477" max="9477" width="21.85546875" style="28" customWidth="1"/>
    <col min="9478" max="9478" width="7" style="28" bestFit="1" customWidth="1"/>
    <col min="9479" max="9479" width="6.85546875" style="28" customWidth="1"/>
    <col min="9480" max="9482" width="7" style="28" bestFit="1" customWidth="1"/>
    <col min="9483" max="9483" width="6.7109375" style="28" customWidth="1"/>
    <col min="9484" max="9488" width="7" style="28" bestFit="1" customWidth="1"/>
    <col min="9489" max="9489" width="7" style="28" customWidth="1"/>
    <col min="9490" max="9490" width="8" style="28" bestFit="1" customWidth="1"/>
    <col min="9491" max="9501" width="8.7109375" style="28" customWidth="1"/>
    <col min="9502" max="9728" width="9.140625" style="28"/>
    <col min="9729" max="9731" width="0.85546875" style="28" customWidth="1"/>
    <col min="9732" max="9732" width="1" style="28" customWidth="1"/>
    <col min="9733" max="9733" width="21.85546875" style="28" customWidth="1"/>
    <col min="9734" max="9734" width="7" style="28" bestFit="1" customWidth="1"/>
    <col min="9735" max="9735" width="6.85546875" style="28" customWidth="1"/>
    <col min="9736" max="9738" width="7" style="28" bestFit="1" customWidth="1"/>
    <col min="9739" max="9739" width="6.7109375" style="28" customWidth="1"/>
    <col min="9740" max="9744" width="7" style="28" bestFit="1" customWidth="1"/>
    <col min="9745" max="9745" width="7" style="28" customWidth="1"/>
    <col min="9746" max="9746" width="8" style="28" bestFit="1" customWidth="1"/>
    <col min="9747" max="9757" width="8.7109375" style="28" customWidth="1"/>
    <col min="9758" max="9984" width="9.140625" style="28"/>
    <col min="9985" max="9987" width="0.85546875" style="28" customWidth="1"/>
    <col min="9988" max="9988" width="1" style="28" customWidth="1"/>
    <col min="9989" max="9989" width="21.85546875" style="28" customWidth="1"/>
    <col min="9990" max="9990" width="7" style="28" bestFit="1" customWidth="1"/>
    <col min="9991" max="9991" width="6.85546875" style="28" customWidth="1"/>
    <col min="9992" max="9994" width="7" style="28" bestFit="1" customWidth="1"/>
    <col min="9995" max="9995" width="6.7109375" style="28" customWidth="1"/>
    <col min="9996" max="10000" width="7" style="28" bestFit="1" customWidth="1"/>
    <col min="10001" max="10001" width="7" style="28" customWidth="1"/>
    <col min="10002" max="10002" width="8" style="28" bestFit="1" customWidth="1"/>
    <col min="10003" max="10013" width="8.7109375" style="28" customWidth="1"/>
    <col min="10014" max="10240" width="9.140625" style="28"/>
    <col min="10241" max="10243" width="0.85546875" style="28" customWidth="1"/>
    <col min="10244" max="10244" width="1" style="28" customWidth="1"/>
    <col min="10245" max="10245" width="21.85546875" style="28" customWidth="1"/>
    <col min="10246" max="10246" width="7" style="28" bestFit="1" customWidth="1"/>
    <col min="10247" max="10247" width="6.85546875" style="28" customWidth="1"/>
    <col min="10248" max="10250" width="7" style="28" bestFit="1" customWidth="1"/>
    <col min="10251" max="10251" width="6.7109375" style="28" customWidth="1"/>
    <col min="10252" max="10256" width="7" style="28" bestFit="1" customWidth="1"/>
    <col min="10257" max="10257" width="7" style="28" customWidth="1"/>
    <col min="10258" max="10258" width="8" style="28" bestFit="1" customWidth="1"/>
    <col min="10259" max="10269" width="8.7109375" style="28" customWidth="1"/>
    <col min="10270" max="10496" width="9.140625" style="28"/>
    <col min="10497" max="10499" width="0.85546875" style="28" customWidth="1"/>
    <col min="10500" max="10500" width="1" style="28" customWidth="1"/>
    <col min="10501" max="10501" width="21.85546875" style="28" customWidth="1"/>
    <col min="10502" max="10502" width="7" style="28" bestFit="1" customWidth="1"/>
    <col min="10503" max="10503" width="6.85546875" style="28" customWidth="1"/>
    <col min="10504" max="10506" width="7" style="28" bestFit="1" customWidth="1"/>
    <col min="10507" max="10507" width="6.7109375" style="28" customWidth="1"/>
    <col min="10508" max="10512" width="7" style="28" bestFit="1" customWidth="1"/>
    <col min="10513" max="10513" width="7" style="28" customWidth="1"/>
    <col min="10514" max="10514" width="8" style="28" bestFit="1" customWidth="1"/>
    <col min="10515" max="10525" width="8.7109375" style="28" customWidth="1"/>
    <col min="10526" max="10752" width="9.140625" style="28"/>
    <col min="10753" max="10755" width="0.85546875" style="28" customWidth="1"/>
    <col min="10756" max="10756" width="1" style="28" customWidth="1"/>
    <col min="10757" max="10757" width="21.85546875" style="28" customWidth="1"/>
    <col min="10758" max="10758" width="7" style="28" bestFit="1" customWidth="1"/>
    <col min="10759" max="10759" width="6.85546875" style="28" customWidth="1"/>
    <col min="10760" max="10762" width="7" style="28" bestFit="1" customWidth="1"/>
    <col min="10763" max="10763" width="6.7109375" style="28" customWidth="1"/>
    <col min="10764" max="10768" width="7" style="28" bestFit="1" customWidth="1"/>
    <col min="10769" max="10769" width="7" style="28" customWidth="1"/>
    <col min="10770" max="10770" width="8" style="28" bestFit="1" customWidth="1"/>
    <col min="10771" max="10781" width="8.7109375" style="28" customWidth="1"/>
    <col min="10782" max="11008" width="9.140625" style="28"/>
    <col min="11009" max="11011" width="0.85546875" style="28" customWidth="1"/>
    <col min="11012" max="11012" width="1" style="28" customWidth="1"/>
    <col min="11013" max="11013" width="21.85546875" style="28" customWidth="1"/>
    <col min="11014" max="11014" width="7" style="28" bestFit="1" customWidth="1"/>
    <col min="11015" max="11015" width="6.85546875" style="28" customWidth="1"/>
    <col min="11016" max="11018" width="7" style="28" bestFit="1" customWidth="1"/>
    <col min="11019" max="11019" width="6.7109375" style="28" customWidth="1"/>
    <col min="11020" max="11024" width="7" style="28" bestFit="1" customWidth="1"/>
    <col min="11025" max="11025" width="7" style="28" customWidth="1"/>
    <col min="11026" max="11026" width="8" style="28" bestFit="1" customWidth="1"/>
    <col min="11027" max="11037" width="8.7109375" style="28" customWidth="1"/>
    <col min="11038" max="11264" width="9.140625" style="28"/>
    <col min="11265" max="11267" width="0.85546875" style="28" customWidth="1"/>
    <col min="11268" max="11268" width="1" style="28" customWidth="1"/>
    <col min="11269" max="11269" width="21.85546875" style="28" customWidth="1"/>
    <col min="11270" max="11270" width="7" style="28" bestFit="1" customWidth="1"/>
    <col min="11271" max="11271" width="6.85546875" style="28" customWidth="1"/>
    <col min="11272" max="11274" width="7" style="28" bestFit="1" customWidth="1"/>
    <col min="11275" max="11275" width="6.7109375" style="28" customWidth="1"/>
    <col min="11276" max="11280" width="7" style="28" bestFit="1" customWidth="1"/>
    <col min="11281" max="11281" width="7" style="28" customWidth="1"/>
    <col min="11282" max="11282" width="8" style="28" bestFit="1" customWidth="1"/>
    <col min="11283" max="11293" width="8.7109375" style="28" customWidth="1"/>
    <col min="11294" max="11520" width="9.140625" style="28"/>
    <col min="11521" max="11523" width="0.85546875" style="28" customWidth="1"/>
    <col min="11524" max="11524" width="1" style="28" customWidth="1"/>
    <col min="11525" max="11525" width="21.85546875" style="28" customWidth="1"/>
    <col min="11526" max="11526" width="7" style="28" bestFit="1" customWidth="1"/>
    <col min="11527" max="11527" width="6.85546875" style="28" customWidth="1"/>
    <col min="11528" max="11530" width="7" style="28" bestFit="1" customWidth="1"/>
    <col min="11531" max="11531" width="6.7109375" style="28" customWidth="1"/>
    <col min="11532" max="11536" width="7" style="28" bestFit="1" customWidth="1"/>
    <col min="11537" max="11537" width="7" style="28" customWidth="1"/>
    <col min="11538" max="11538" width="8" style="28" bestFit="1" customWidth="1"/>
    <col min="11539" max="11549" width="8.7109375" style="28" customWidth="1"/>
    <col min="11550" max="11776" width="9.140625" style="28"/>
    <col min="11777" max="11779" width="0.85546875" style="28" customWidth="1"/>
    <col min="11780" max="11780" width="1" style="28" customWidth="1"/>
    <col min="11781" max="11781" width="21.85546875" style="28" customWidth="1"/>
    <col min="11782" max="11782" width="7" style="28" bestFit="1" customWidth="1"/>
    <col min="11783" max="11783" width="6.85546875" style="28" customWidth="1"/>
    <col min="11784" max="11786" width="7" style="28" bestFit="1" customWidth="1"/>
    <col min="11787" max="11787" width="6.7109375" style="28" customWidth="1"/>
    <col min="11788" max="11792" width="7" style="28" bestFit="1" customWidth="1"/>
    <col min="11793" max="11793" width="7" style="28" customWidth="1"/>
    <col min="11794" max="11794" width="8" style="28" bestFit="1" customWidth="1"/>
    <col min="11795" max="11805" width="8.7109375" style="28" customWidth="1"/>
    <col min="11806" max="12032" width="9.140625" style="28"/>
    <col min="12033" max="12035" width="0.85546875" style="28" customWidth="1"/>
    <col min="12036" max="12036" width="1" style="28" customWidth="1"/>
    <col min="12037" max="12037" width="21.85546875" style="28" customWidth="1"/>
    <col min="12038" max="12038" width="7" style="28" bestFit="1" customWidth="1"/>
    <col min="12039" max="12039" width="6.85546875" style="28" customWidth="1"/>
    <col min="12040" max="12042" width="7" style="28" bestFit="1" customWidth="1"/>
    <col min="12043" max="12043" width="6.7109375" style="28" customWidth="1"/>
    <col min="12044" max="12048" width="7" style="28" bestFit="1" customWidth="1"/>
    <col min="12049" max="12049" width="7" style="28" customWidth="1"/>
    <col min="12050" max="12050" width="8" style="28" bestFit="1" customWidth="1"/>
    <col min="12051" max="12061" width="8.7109375" style="28" customWidth="1"/>
    <col min="12062" max="12288" width="9.140625" style="28"/>
    <col min="12289" max="12291" width="0.85546875" style="28" customWidth="1"/>
    <col min="12292" max="12292" width="1" style="28" customWidth="1"/>
    <col min="12293" max="12293" width="21.85546875" style="28" customWidth="1"/>
    <col min="12294" max="12294" width="7" style="28" bestFit="1" customWidth="1"/>
    <col min="12295" max="12295" width="6.85546875" style="28" customWidth="1"/>
    <col min="12296" max="12298" width="7" style="28" bestFit="1" customWidth="1"/>
    <col min="12299" max="12299" width="6.7109375" style="28" customWidth="1"/>
    <col min="12300" max="12304" width="7" style="28" bestFit="1" customWidth="1"/>
    <col min="12305" max="12305" width="7" style="28" customWidth="1"/>
    <col min="12306" max="12306" width="8" style="28" bestFit="1" customWidth="1"/>
    <col min="12307" max="12317" width="8.7109375" style="28" customWidth="1"/>
    <col min="12318" max="12544" width="9.140625" style="28"/>
    <col min="12545" max="12547" width="0.85546875" style="28" customWidth="1"/>
    <col min="12548" max="12548" width="1" style="28" customWidth="1"/>
    <col min="12549" max="12549" width="21.85546875" style="28" customWidth="1"/>
    <col min="12550" max="12550" width="7" style="28" bestFit="1" customWidth="1"/>
    <col min="12551" max="12551" width="6.85546875" style="28" customWidth="1"/>
    <col min="12552" max="12554" width="7" style="28" bestFit="1" customWidth="1"/>
    <col min="12555" max="12555" width="6.7109375" style="28" customWidth="1"/>
    <col min="12556" max="12560" width="7" style="28" bestFit="1" customWidth="1"/>
    <col min="12561" max="12561" width="7" style="28" customWidth="1"/>
    <col min="12562" max="12562" width="8" style="28" bestFit="1" customWidth="1"/>
    <col min="12563" max="12573" width="8.7109375" style="28" customWidth="1"/>
    <col min="12574" max="12800" width="9.140625" style="28"/>
    <col min="12801" max="12803" width="0.85546875" style="28" customWidth="1"/>
    <col min="12804" max="12804" width="1" style="28" customWidth="1"/>
    <col min="12805" max="12805" width="21.85546875" style="28" customWidth="1"/>
    <col min="12806" max="12806" width="7" style="28" bestFit="1" customWidth="1"/>
    <col min="12807" max="12807" width="6.85546875" style="28" customWidth="1"/>
    <col min="12808" max="12810" width="7" style="28" bestFit="1" customWidth="1"/>
    <col min="12811" max="12811" width="6.7109375" style="28" customWidth="1"/>
    <col min="12812" max="12816" width="7" style="28" bestFit="1" customWidth="1"/>
    <col min="12817" max="12817" width="7" style="28" customWidth="1"/>
    <col min="12818" max="12818" width="8" style="28" bestFit="1" customWidth="1"/>
    <col min="12819" max="12829" width="8.7109375" style="28" customWidth="1"/>
    <col min="12830" max="13056" width="9.140625" style="28"/>
    <col min="13057" max="13059" width="0.85546875" style="28" customWidth="1"/>
    <col min="13060" max="13060" width="1" style="28" customWidth="1"/>
    <col min="13061" max="13061" width="21.85546875" style="28" customWidth="1"/>
    <col min="13062" max="13062" width="7" style="28" bestFit="1" customWidth="1"/>
    <col min="13063" max="13063" width="6.85546875" style="28" customWidth="1"/>
    <col min="13064" max="13066" width="7" style="28" bestFit="1" customWidth="1"/>
    <col min="13067" max="13067" width="6.7109375" style="28" customWidth="1"/>
    <col min="13068" max="13072" width="7" style="28" bestFit="1" customWidth="1"/>
    <col min="13073" max="13073" width="7" style="28" customWidth="1"/>
    <col min="13074" max="13074" width="8" style="28" bestFit="1" customWidth="1"/>
    <col min="13075" max="13085" width="8.7109375" style="28" customWidth="1"/>
    <col min="13086" max="13312" width="9.140625" style="28"/>
    <col min="13313" max="13315" width="0.85546875" style="28" customWidth="1"/>
    <col min="13316" max="13316" width="1" style="28" customWidth="1"/>
    <col min="13317" max="13317" width="21.85546875" style="28" customWidth="1"/>
    <col min="13318" max="13318" width="7" style="28" bestFit="1" customWidth="1"/>
    <col min="13319" max="13319" width="6.85546875" style="28" customWidth="1"/>
    <col min="13320" max="13322" width="7" style="28" bestFit="1" customWidth="1"/>
    <col min="13323" max="13323" width="6.7109375" style="28" customWidth="1"/>
    <col min="13324" max="13328" width="7" style="28" bestFit="1" customWidth="1"/>
    <col min="13329" max="13329" width="7" style="28" customWidth="1"/>
    <col min="13330" max="13330" width="8" style="28" bestFit="1" customWidth="1"/>
    <col min="13331" max="13341" width="8.7109375" style="28" customWidth="1"/>
    <col min="13342" max="13568" width="9.140625" style="28"/>
    <col min="13569" max="13571" width="0.85546875" style="28" customWidth="1"/>
    <col min="13572" max="13572" width="1" style="28" customWidth="1"/>
    <col min="13573" max="13573" width="21.85546875" style="28" customWidth="1"/>
    <col min="13574" max="13574" width="7" style="28" bestFit="1" customWidth="1"/>
    <col min="13575" max="13575" width="6.85546875" style="28" customWidth="1"/>
    <col min="13576" max="13578" width="7" style="28" bestFit="1" customWidth="1"/>
    <col min="13579" max="13579" width="6.7109375" style="28" customWidth="1"/>
    <col min="13580" max="13584" width="7" style="28" bestFit="1" customWidth="1"/>
    <col min="13585" max="13585" width="7" style="28" customWidth="1"/>
    <col min="13586" max="13586" width="8" style="28" bestFit="1" customWidth="1"/>
    <col min="13587" max="13597" width="8.7109375" style="28" customWidth="1"/>
    <col min="13598" max="13824" width="9.140625" style="28"/>
    <col min="13825" max="13827" width="0.85546875" style="28" customWidth="1"/>
    <col min="13828" max="13828" width="1" style="28" customWidth="1"/>
    <col min="13829" max="13829" width="21.85546875" style="28" customWidth="1"/>
    <col min="13830" max="13830" width="7" style="28" bestFit="1" customWidth="1"/>
    <col min="13831" max="13831" width="6.85546875" style="28" customWidth="1"/>
    <col min="13832" max="13834" width="7" style="28" bestFit="1" customWidth="1"/>
    <col min="13835" max="13835" width="6.7109375" style="28" customWidth="1"/>
    <col min="13836" max="13840" width="7" style="28" bestFit="1" customWidth="1"/>
    <col min="13841" max="13841" width="7" style="28" customWidth="1"/>
    <col min="13842" max="13842" width="8" style="28" bestFit="1" customWidth="1"/>
    <col min="13843" max="13853" width="8.7109375" style="28" customWidth="1"/>
    <col min="13854" max="14080" width="9.140625" style="28"/>
    <col min="14081" max="14083" width="0.85546875" style="28" customWidth="1"/>
    <col min="14084" max="14084" width="1" style="28" customWidth="1"/>
    <col min="14085" max="14085" width="21.85546875" style="28" customWidth="1"/>
    <col min="14086" max="14086" width="7" style="28" bestFit="1" customWidth="1"/>
    <col min="14087" max="14087" width="6.85546875" style="28" customWidth="1"/>
    <col min="14088" max="14090" width="7" style="28" bestFit="1" customWidth="1"/>
    <col min="14091" max="14091" width="6.7109375" style="28" customWidth="1"/>
    <col min="14092" max="14096" width="7" style="28" bestFit="1" customWidth="1"/>
    <col min="14097" max="14097" width="7" style="28" customWidth="1"/>
    <col min="14098" max="14098" width="8" style="28" bestFit="1" customWidth="1"/>
    <col min="14099" max="14109" width="8.7109375" style="28" customWidth="1"/>
    <col min="14110" max="14336" width="9.140625" style="28"/>
    <col min="14337" max="14339" width="0.85546875" style="28" customWidth="1"/>
    <col min="14340" max="14340" width="1" style="28" customWidth="1"/>
    <col min="14341" max="14341" width="21.85546875" style="28" customWidth="1"/>
    <col min="14342" max="14342" width="7" style="28" bestFit="1" customWidth="1"/>
    <col min="14343" max="14343" width="6.85546875" style="28" customWidth="1"/>
    <col min="14344" max="14346" width="7" style="28" bestFit="1" customWidth="1"/>
    <col min="14347" max="14347" width="6.7109375" style="28" customWidth="1"/>
    <col min="14348" max="14352" width="7" style="28" bestFit="1" customWidth="1"/>
    <col min="14353" max="14353" width="7" style="28" customWidth="1"/>
    <col min="14354" max="14354" width="8" style="28" bestFit="1" customWidth="1"/>
    <col min="14355" max="14365" width="8.7109375" style="28" customWidth="1"/>
    <col min="14366" max="14592" width="9.140625" style="28"/>
    <col min="14593" max="14595" width="0.85546875" style="28" customWidth="1"/>
    <col min="14596" max="14596" width="1" style="28" customWidth="1"/>
    <col min="14597" max="14597" width="21.85546875" style="28" customWidth="1"/>
    <col min="14598" max="14598" width="7" style="28" bestFit="1" customWidth="1"/>
    <col min="14599" max="14599" width="6.85546875" style="28" customWidth="1"/>
    <col min="14600" max="14602" width="7" style="28" bestFit="1" customWidth="1"/>
    <col min="14603" max="14603" width="6.7109375" style="28" customWidth="1"/>
    <col min="14604" max="14608" width="7" style="28" bestFit="1" customWidth="1"/>
    <col min="14609" max="14609" width="7" style="28" customWidth="1"/>
    <col min="14610" max="14610" width="8" style="28" bestFit="1" customWidth="1"/>
    <col min="14611" max="14621" width="8.7109375" style="28" customWidth="1"/>
    <col min="14622" max="14848" width="9.140625" style="28"/>
    <col min="14849" max="14851" width="0.85546875" style="28" customWidth="1"/>
    <col min="14852" max="14852" width="1" style="28" customWidth="1"/>
    <col min="14853" max="14853" width="21.85546875" style="28" customWidth="1"/>
    <col min="14854" max="14854" width="7" style="28" bestFit="1" customWidth="1"/>
    <col min="14855" max="14855" width="6.85546875" style="28" customWidth="1"/>
    <col min="14856" max="14858" width="7" style="28" bestFit="1" customWidth="1"/>
    <col min="14859" max="14859" width="6.7109375" style="28" customWidth="1"/>
    <col min="14860" max="14864" width="7" style="28" bestFit="1" customWidth="1"/>
    <col min="14865" max="14865" width="7" style="28" customWidth="1"/>
    <col min="14866" max="14866" width="8" style="28" bestFit="1" customWidth="1"/>
    <col min="14867" max="14877" width="8.7109375" style="28" customWidth="1"/>
    <col min="14878" max="15104" width="9.140625" style="28"/>
    <col min="15105" max="15107" width="0.85546875" style="28" customWidth="1"/>
    <col min="15108" max="15108" width="1" style="28" customWidth="1"/>
    <col min="15109" max="15109" width="21.85546875" style="28" customWidth="1"/>
    <col min="15110" max="15110" width="7" style="28" bestFit="1" customWidth="1"/>
    <col min="15111" max="15111" width="6.85546875" style="28" customWidth="1"/>
    <col min="15112" max="15114" width="7" style="28" bestFit="1" customWidth="1"/>
    <col min="15115" max="15115" width="6.7109375" style="28" customWidth="1"/>
    <col min="15116" max="15120" width="7" style="28" bestFit="1" customWidth="1"/>
    <col min="15121" max="15121" width="7" style="28" customWidth="1"/>
    <col min="15122" max="15122" width="8" style="28" bestFit="1" customWidth="1"/>
    <col min="15123" max="15133" width="8.7109375" style="28" customWidth="1"/>
    <col min="15134" max="15360" width="9.140625" style="28"/>
    <col min="15361" max="15363" width="0.85546875" style="28" customWidth="1"/>
    <col min="15364" max="15364" width="1" style="28" customWidth="1"/>
    <col min="15365" max="15365" width="21.85546875" style="28" customWidth="1"/>
    <col min="15366" max="15366" width="7" style="28" bestFit="1" customWidth="1"/>
    <col min="15367" max="15367" width="6.85546875" style="28" customWidth="1"/>
    <col min="15368" max="15370" width="7" style="28" bestFit="1" customWidth="1"/>
    <col min="15371" max="15371" width="6.7109375" style="28" customWidth="1"/>
    <col min="15372" max="15376" width="7" style="28" bestFit="1" customWidth="1"/>
    <col min="15377" max="15377" width="7" style="28" customWidth="1"/>
    <col min="15378" max="15378" width="8" style="28" bestFit="1" customWidth="1"/>
    <col min="15379" max="15389" width="8.7109375" style="28" customWidth="1"/>
    <col min="15390" max="15616" width="9.140625" style="28"/>
    <col min="15617" max="15619" width="0.85546875" style="28" customWidth="1"/>
    <col min="15620" max="15620" width="1" style="28" customWidth="1"/>
    <col min="15621" max="15621" width="21.85546875" style="28" customWidth="1"/>
    <col min="15622" max="15622" width="7" style="28" bestFit="1" customWidth="1"/>
    <col min="15623" max="15623" width="6.85546875" style="28" customWidth="1"/>
    <col min="15624" max="15626" width="7" style="28" bestFit="1" customWidth="1"/>
    <col min="15627" max="15627" width="6.7109375" style="28" customWidth="1"/>
    <col min="15628" max="15632" width="7" style="28" bestFit="1" customWidth="1"/>
    <col min="15633" max="15633" width="7" style="28" customWidth="1"/>
    <col min="15634" max="15634" width="8" style="28" bestFit="1" customWidth="1"/>
    <col min="15635" max="15645" width="8.7109375" style="28" customWidth="1"/>
    <col min="15646" max="15872" width="9.140625" style="28"/>
    <col min="15873" max="15875" width="0.85546875" style="28" customWidth="1"/>
    <col min="15876" max="15876" width="1" style="28" customWidth="1"/>
    <col min="15877" max="15877" width="21.85546875" style="28" customWidth="1"/>
    <col min="15878" max="15878" width="7" style="28" bestFit="1" customWidth="1"/>
    <col min="15879" max="15879" width="6.85546875" style="28" customWidth="1"/>
    <col min="15880" max="15882" width="7" style="28" bestFit="1" customWidth="1"/>
    <col min="15883" max="15883" width="6.7109375" style="28" customWidth="1"/>
    <col min="15884" max="15888" width="7" style="28" bestFit="1" customWidth="1"/>
    <col min="15889" max="15889" width="7" style="28" customWidth="1"/>
    <col min="15890" max="15890" width="8" style="28" bestFit="1" customWidth="1"/>
    <col min="15891" max="15901" width="8.7109375" style="28" customWidth="1"/>
    <col min="15902" max="16128" width="9.140625" style="28"/>
    <col min="16129" max="16131" width="0.85546875" style="28" customWidth="1"/>
    <col min="16132" max="16132" width="1" style="28" customWidth="1"/>
    <col min="16133" max="16133" width="21.85546875" style="28" customWidth="1"/>
    <col min="16134" max="16134" width="7" style="28" bestFit="1" customWidth="1"/>
    <col min="16135" max="16135" width="6.85546875" style="28" customWidth="1"/>
    <col min="16136" max="16138" width="7" style="28" bestFit="1" customWidth="1"/>
    <col min="16139" max="16139" width="6.7109375" style="28" customWidth="1"/>
    <col min="16140" max="16144" width="7" style="28" bestFit="1" customWidth="1"/>
    <col min="16145" max="16145" width="7" style="28" customWidth="1"/>
    <col min="16146" max="16146" width="8" style="28" bestFit="1" customWidth="1"/>
    <col min="16147" max="16157" width="8.7109375" style="28" customWidth="1"/>
    <col min="16158" max="16384" width="9.140625" style="28"/>
  </cols>
  <sheetData>
    <row r="1" spans="1:19" ht="15">
      <c r="A1" s="27" t="s">
        <v>20</v>
      </c>
      <c r="B1" s="27"/>
      <c r="C1" s="27"/>
      <c r="D1" s="27"/>
      <c r="E1" s="27"/>
      <c r="F1" s="27"/>
      <c r="G1" s="27"/>
    </row>
    <row r="2" spans="1:19" ht="15">
      <c r="A2" s="27" t="s">
        <v>79</v>
      </c>
      <c r="B2" s="27"/>
      <c r="C2" s="27"/>
      <c r="D2" s="27"/>
      <c r="E2" s="27"/>
      <c r="F2" s="27"/>
      <c r="G2" s="27"/>
    </row>
    <row r="3" spans="1:19">
      <c r="A3" s="28" t="s">
        <v>3</v>
      </c>
    </row>
    <row r="5" spans="1:19" ht="15">
      <c r="A5" s="79" t="s">
        <v>128</v>
      </c>
    </row>
    <row r="6" spans="1:19" s="80" customFormat="1" ht="21.75" customHeight="1">
      <c r="A6" s="190" t="s">
        <v>4</v>
      </c>
      <c r="B6" s="191"/>
      <c r="C6" s="191"/>
      <c r="D6" s="191"/>
      <c r="E6" s="191"/>
      <c r="F6" s="64" t="s">
        <v>22</v>
      </c>
      <c r="G6" s="64" t="s">
        <v>23</v>
      </c>
      <c r="H6" s="64" t="s">
        <v>24</v>
      </c>
      <c r="I6" s="64" t="s">
        <v>25</v>
      </c>
      <c r="J6" s="64" t="s">
        <v>26</v>
      </c>
      <c r="K6" s="64" t="s">
        <v>27</v>
      </c>
      <c r="L6" s="64" t="s">
        <v>28</v>
      </c>
      <c r="M6" s="64" t="s">
        <v>29</v>
      </c>
      <c r="N6" s="64" t="s">
        <v>30</v>
      </c>
      <c r="O6" s="64" t="s">
        <v>31</v>
      </c>
      <c r="P6" s="64" t="s">
        <v>32</v>
      </c>
      <c r="Q6" s="64" t="s">
        <v>33</v>
      </c>
      <c r="R6" s="65" t="s">
        <v>5</v>
      </c>
    </row>
    <row r="8" spans="1:19" s="27" customFormat="1" ht="15">
      <c r="A8" s="27" t="s">
        <v>78</v>
      </c>
      <c r="F8" s="67">
        <v>22953</v>
      </c>
      <c r="G8" s="67">
        <v>17823</v>
      </c>
      <c r="H8" s="67">
        <v>26039</v>
      </c>
      <c r="I8" s="67">
        <v>25965</v>
      </c>
      <c r="J8" s="67">
        <v>16258</v>
      </c>
      <c r="K8" s="67">
        <v>11972</v>
      </c>
      <c r="L8" s="67">
        <v>28495</v>
      </c>
      <c r="M8" s="67">
        <v>19463</v>
      </c>
      <c r="N8" s="67">
        <v>30067</v>
      </c>
      <c r="O8" s="67">
        <v>27640</v>
      </c>
      <c r="P8" s="67">
        <v>18488</v>
      </c>
      <c r="Q8" s="67">
        <v>15738</v>
      </c>
      <c r="R8" s="67">
        <v>260901</v>
      </c>
    </row>
    <row r="9" spans="1:19" ht="3" customHeight="1"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19">
      <c r="B10" s="28" t="s">
        <v>7</v>
      </c>
      <c r="F10" s="68">
        <v>12915</v>
      </c>
      <c r="G10" s="68">
        <v>10574</v>
      </c>
      <c r="H10" s="68">
        <v>15142</v>
      </c>
      <c r="I10" s="68">
        <v>17730</v>
      </c>
      <c r="J10" s="68">
        <v>14273</v>
      </c>
      <c r="K10" s="68">
        <v>9452</v>
      </c>
      <c r="L10" s="68">
        <v>17021</v>
      </c>
      <c r="M10" s="68">
        <v>10852</v>
      </c>
      <c r="N10" s="68">
        <v>15681</v>
      </c>
      <c r="O10" s="68">
        <v>20178</v>
      </c>
      <c r="P10" s="68">
        <v>16777</v>
      </c>
      <c r="Q10" s="68">
        <v>9402</v>
      </c>
      <c r="R10" s="68">
        <v>169997</v>
      </c>
    </row>
    <row r="11" spans="1:19" ht="16.5" customHeight="1">
      <c r="B11" s="28" t="s">
        <v>0</v>
      </c>
      <c r="C11" s="28" t="s">
        <v>8</v>
      </c>
      <c r="F11" s="68">
        <v>12915</v>
      </c>
      <c r="G11" s="68">
        <v>10574</v>
      </c>
      <c r="H11" s="68">
        <v>15142</v>
      </c>
      <c r="I11" s="68">
        <v>17730</v>
      </c>
      <c r="J11" s="68">
        <v>14273</v>
      </c>
      <c r="K11" s="68">
        <v>9452</v>
      </c>
      <c r="L11" s="68">
        <v>17021</v>
      </c>
      <c r="M11" s="68">
        <v>10852</v>
      </c>
      <c r="N11" s="68">
        <v>15681</v>
      </c>
      <c r="O11" s="68">
        <v>20178</v>
      </c>
      <c r="P11" s="68">
        <v>16777</v>
      </c>
      <c r="Q11" s="68">
        <v>9402</v>
      </c>
      <c r="R11" s="68">
        <v>169997</v>
      </c>
      <c r="S11" s="69"/>
    </row>
    <row r="12" spans="1:19">
      <c r="D12" s="28" t="s">
        <v>34</v>
      </c>
      <c r="F12" s="70">
        <v>2809</v>
      </c>
      <c r="G12" s="70">
        <v>2521</v>
      </c>
      <c r="H12" s="70">
        <v>2394</v>
      </c>
      <c r="I12" s="70">
        <v>2396</v>
      </c>
      <c r="J12" s="70">
        <v>2535</v>
      </c>
      <c r="K12" s="70">
        <v>2828</v>
      </c>
      <c r="L12" s="70">
        <v>5124</v>
      </c>
      <c r="M12" s="70">
        <v>1558</v>
      </c>
      <c r="N12" s="70">
        <v>3345</v>
      </c>
      <c r="O12" s="70">
        <v>4294</v>
      </c>
      <c r="P12" s="70">
        <v>2836</v>
      </c>
      <c r="Q12" s="70">
        <v>2101</v>
      </c>
      <c r="R12" s="70">
        <v>34741</v>
      </c>
      <c r="S12" s="71"/>
    </row>
    <row r="13" spans="1:19">
      <c r="D13" s="28" t="s">
        <v>35</v>
      </c>
      <c r="F13" s="70">
        <v>24</v>
      </c>
      <c r="G13" s="70">
        <v>59</v>
      </c>
      <c r="H13" s="70">
        <v>0</v>
      </c>
      <c r="I13" s="70">
        <v>1</v>
      </c>
      <c r="J13" s="70">
        <v>6</v>
      </c>
      <c r="K13" s="70">
        <v>2</v>
      </c>
      <c r="L13" s="70">
        <v>24</v>
      </c>
      <c r="M13" s="70">
        <v>59</v>
      </c>
      <c r="N13" s="70">
        <v>0</v>
      </c>
      <c r="O13" s="70">
        <v>1</v>
      </c>
      <c r="P13" s="70">
        <v>6</v>
      </c>
      <c r="Q13" s="70">
        <v>4</v>
      </c>
      <c r="R13" s="70">
        <v>186</v>
      </c>
      <c r="S13" s="72"/>
    </row>
    <row r="14" spans="1:19">
      <c r="D14" s="28" t="s">
        <v>36</v>
      </c>
      <c r="F14" s="70">
        <v>5</v>
      </c>
      <c r="G14" s="70">
        <v>8</v>
      </c>
      <c r="H14" s="70">
        <v>1</v>
      </c>
      <c r="I14" s="70">
        <v>9</v>
      </c>
      <c r="J14" s="70">
        <v>12</v>
      </c>
      <c r="K14" s="70">
        <v>7</v>
      </c>
      <c r="L14" s="70">
        <v>5</v>
      </c>
      <c r="M14" s="70">
        <v>8</v>
      </c>
      <c r="N14" s="70">
        <v>1</v>
      </c>
      <c r="O14" s="70">
        <v>9</v>
      </c>
      <c r="P14" s="70">
        <v>12</v>
      </c>
      <c r="Q14" s="70">
        <v>7</v>
      </c>
      <c r="R14" s="70">
        <v>84</v>
      </c>
      <c r="S14" s="72"/>
    </row>
    <row r="15" spans="1:19">
      <c r="D15" s="28" t="s">
        <v>68</v>
      </c>
      <c r="F15" s="70">
        <v>6912</v>
      </c>
      <c r="G15" s="70">
        <v>6059</v>
      </c>
      <c r="H15" s="70">
        <v>8583</v>
      </c>
      <c r="I15" s="70">
        <v>12038</v>
      </c>
      <c r="J15" s="70">
        <v>8882</v>
      </c>
      <c r="K15" s="70">
        <v>3691</v>
      </c>
      <c r="L15" s="70">
        <v>8610</v>
      </c>
      <c r="M15" s="70">
        <v>6604</v>
      </c>
      <c r="N15" s="70">
        <v>8614</v>
      </c>
      <c r="O15" s="70">
        <v>12527</v>
      </c>
      <c r="P15" s="70">
        <v>11071</v>
      </c>
      <c r="Q15" s="70">
        <v>3871</v>
      </c>
      <c r="R15" s="70">
        <v>97462</v>
      </c>
    </row>
    <row r="16" spans="1:19">
      <c r="D16" s="28" t="s">
        <v>69</v>
      </c>
      <c r="F16" s="70">
        <v>0</v>
      </c>
      <c r="G16" s="70">
        <v>187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187</v>
      </c>
      <c r="N16" s="70">
        <v>0</v>
      </c>
      <c r="O16" s="70">
        <v>0</v>
      </c>
      <c r="P16" s="70">
        <v>0</v>
      </c>
      <c r="Q16" s="70">
        <v>430</v>
      </c>
      <c r="R16" s="70">
        <v>804</v>
      </c>
    </row>
    <row r="17" spans="2:18">
      <c r="D17" s="28" t="s">
        <v>77</v>
      </c>
      <c r="F17" s="70">
        <v>0</v>
      </c>
      <c r="G17" s="70">
        <v>0</v>
      </c>
      <c r="H17" s="70">
        <v>995</v>
      </c>
      <c r="I17" s="70">
        <v>316</v>
      </c>
      <c r="J17" s="70">
        <v>925</v>
      </c>
      <c r="K17" s="70">
        <v>0</v>
      </c>
      <c r="L17" s="70">
        <v>0</v>
      </c>
      <c r="M17" s="70">
        <v>0</v>
      </c>
      <c r="N17" s="70">
        <v>995</v>
      </c>
      <c r="O17" s="70">
        <v>316</v>
      </c>
      <c r="P17" s="70">
        <v>925</v>
      </c>
      <c r="Q17" s="70">
        <v>0</v>
      </c>
      <c r="R17" s="70">
        <v>4472</v>
      </c>
    </row>
    <row r="18" spans="2:18">
      <c r="D18" s="28" t="s">
        <v>67</v>
      </c>
      <c r="F18" s="70">
        <v>1847</v>
      </c>
      <c r="G18" s="70">
        <v>1353</v>
      </c>
      <c r="H18" s="70">
        <v>2562</v>
      </c>
      <c r="I18" s="70">
        <v>1847</v>
      </c>
      <c r="J18" s="70">
        <v>1353</v>
      </c>
      <c r="K18" s="70">
        <v>2641</v>
      </c>
      <c r="L18" s="70">
        <v>1900</v>
      </c>
      <c r="M18" s="70">
        <v>1354</v>
      </c>
      <c r="N18" s="70">
        <v>2637</v>
      </c>
      <c r="O18" s="70">
        <v>2905</v>
      </c>
      <c r="P18" s="70">
        <v>1505</v>
      </c>
      <c r="Q18" s="70">
        <v>2641</v>
      </c>
      <c r="R18" s="70">
        <v>24545</v>
      </c>
    </row>
    <row r="19" spans="2:18">
      <c r="D19" s="28" t="s">
        <v>41</v>
      </c>
      <c r="F19" s="70">
        <v>0</v>
      </c>
      <c r="G19" s="70">
        <v>115</v>
      </c>
      <c r="H19" s="70">
        <v>162</v>
      </c>
      <c r="I19" s="70">
        <v>0</v>
      </c>
      <c r="J19" s="70">
        <v>278</v>
      </c>
      <c r="K19" s="70">
        <v>0</v>
      </c>
      <c r="L19" s="70">
        <v>0</v>
      </c>
      <c r="M19" s="70">
        <v>278</v>
      </c>
      <c r="N19" s="70">
        <v>0</v>
      </c>
      <c r="O19" s="70">
        <v>0</v>
      </c>
      <c r="P19" s="70">
        <v>126</v>
      </c>
      <c r="Q19" s="70">
        <v>0</v>
      </c>
      <c r="R19" s="70">
        <v>959</v>
      </c>
    </row>
    <row r="20" spans="2:18">
      <c r="D20" s="28" t="s">
        <v>70</v>
      </c>
      <c r="F20" s="70">
        <v>192</v>
      </c>
      <c r="G20" s="70">
        <v>0</v>
      </c>
      <c r="H20" s="70">
        <v>0</v>
      </c>
      <c r="I20" s="70">
        <v>0</v>
      </c>
      <c r="J20" s="70">
        <v>196</v>
      </c>
      <c r="K20" s="70">
        <v>197</v>
      </c>
      <c r="L20" s="70">
        <v>193</v>
      </c>
      <c r="M20" s="70">
        <v>0</v>
      </c>
      <c r="N20" s="70">
        <v>0</v>
      </c>
      <c r="O20" s="70">
        <v>0</v>
      </c>
      <c r="P20" s="70">
        <v>197</v>
      </c>
      <c r="Q20" s="70">
        <v>198</v>
      </c>
      <c r="R20" s="70">
        <v>1173</v>
      </c>
    </row>
    <row r="21" spans="2:18">
      <c r="D21" s="28" t="s">
        <v>144</v>
      </c>
      <c r="F21" s="70">
        <v>1031</v>
      </c>
      <c r="G21" s="70">
        <v>0</v>
      </c>
      <c r="H21" s="70">
        <v>0</v>
      </c>
      <c r="I21" s="70">
        <v>1031</v>
      </c>
      <c r="J21" s="70">
        <v>0</v>
      </c>
      <c r="K21" s="70">
        <v>0</v>
      </c>
      <c r="L21" s="70">
        <v>1031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3093</v>
      </c>
    </row>
    <row r="22" spans="2:18" hidden="1">
      <c r="D22" s="28" t="s">
        <v>37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</row>
    <row r="23" spans="2:18" hidden="1">
      <c r="D23" s="28" t="s">
        <v>42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</row>
    <row r="24" spans="2:18">
      <c r="D24" s="28" t="s">
        <v>38</v>
      </c>
      <c r="F24" s="70">
        <v>95</v>
      </c>
      <c r="G24" s="70">
        <v>272</v>
      </c>
      <c r="H24" s="70">
        <v>445</v>
      </c>
      <c r="I24" s="70">
        <v>92</v>
      </c>
      <c r="J24" s="70">
        <v>86</v>
      </c>
      <c r="K24" s="70">
        <v>86</v>
      </c>
      <c r="L24" s="70">
        <v>134</v>
      </c>
      <c r="M24" s="70">
        <v>804</v>
      </c>
      <c r="N24" s="70">
        <v>89</v>
      </c>
      <c r="O24" s="70">
        <v>126</v>
      </c>
      <c r="P24" s="70">
        <v>99</v>
      </c>
      <c r="Q24" s="70">
        <v>150</v>
      </c>
      <c r="R24" s="70">
        <v>2478</v>
      </c>
    </row>
    <row r="25" spans="2:18" ht="4.5" hidden="1" customHeight="1"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</row>
    <row r="26" spans="2:18" hidden="1">
      <c r="C26" s="28" t="s">
        <v>9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</row>
    <row r="27" spans="2:18" hidden="1">
      <c r="D27" s="28" t="s">
        <v>10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</row>
    <row r="28" spans="2:18" hidden="1">
      <c r="D28" s="28" t="s">
        <v>11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</row>
    <row r="29" spans="2:18" hidden="1">
      <c r="D29" s="28" t="s">
        <v>16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</row>
    <row r="30" spans="2:18" hidden="1">
      <c r="D30" s="28" t="s">
        <v>15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</row>
    <row r="31" spans="2:18"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</row>
    <row r="32" spans="2:18">
      <c r="B32" s="28" t="s">
        <v>12</v>
      </c>
      <c r="F32" s="68">
        <v>10038</v>
      </c>
      <c r="G32" s="68">
        <v>7249</v>
      </c>
      <c r="H32" s="68">
        <v>10897</v>
      </c>
      <c r="I32" s="68">
        <v>8235</v>
      </c>
      <c r="J32" s="68">
        <v>1985</v>
      </c>
      <c r="K32" s="68">
        <v>2520</v>
      </c>
      <c r="L32" s="68">
        <v>11474</v>
      </c>
      <c r="M32" s="68">
        <v>8611</v>
      </c>
      <c r="N32" s="68">
        <v>14386</v>
      </c>
      <c r="O32" s="68">
        <v>7462</v>
      </c>
      <c r="P32" s="68">
        <v>1711</v>
      </c>
      <c r="Q32" s="68">
        <v>6336</v>
      </c>
      <c r="R32" s="68">
        <v>90904</v>
      </c>
    </row>
    <row r="33" spans="1:19">
      <c r="C33" s="28" t="s">
        <v>8</v>
      </c>
      <c r="F33" s="70">
        <v>9858</v>
      </c>
      <c r="G33" s="70">
        <v>7158</v>
      </c>
      <c r="H33" s="70">
        <v>10896</v>
      </c>
      <c r="I33" s="70">
        <v>8208</v>
      </c>
      <c r="J33" s="70">
        <v>1928</v>
      </c>
      <c r="K33" s="70">
        <v>2517</v>
      </c>
      <c r="L33" s="70">
        <v>11330</v>
      </c>
      <c r="M33" s="70">
        <v>8555</v>
      </c>
      <c r="N33" s="70">
        <v>14386</v>
      </c>
      <c r="O33" s="70">
        <v>7434</v>
      </c>
      <c r="P33" s="70">
        <v>1649</v>
      </c>
      <c r="Q33" s="70">
        <v>6333</v>
      </c>
      <c r="R33" s="70">
        <v>90252</v>
      </c>
      <c r="S33" s="28" t="s">
        <v>0</v>
      </c>
    </row>
    <row r="34" spans="1:19">
      <c r="C34" s="28" t="s">
        <v>9</v>
      </c>
      <c r="F34" s="68">
        <v>180</v>
      </c>
      <c r="G34" s="68">
        <v>91</v>
      </c>
      <c r="H34" s="68">
        <v>1</v>
      </c>
      <c r="I34" s="68">
        <v>27</v>
      </c>
      <c r="J34" s="68">
        <v>57</v>
      </c>
      <c r="K34" s="68">
        <v>3</v>
      </c>
      <c r="L34" s="68">
        <v>144</v>
      </c>
      <c r="M34" s="68">
        <v>56</v>
      </c>
      <c r="N34" s="68">
        <v>0</v>
      </c>
      <c r="O34" s="68">
        <v>28</v>
      </c>
      <c r="P34" s="68">
        <v>62</v>
      </c>
      <c r="Q34" s="68">
        <v>3</v>
      </c>
      <c r="R34" s="68">
        <v>652</v>
      </c>
    </row>
    <row r="35" spans="1:19">
      <c r="E35" s="28" t="s">
        <v>10</v>
      </c>
      <c r="F35" s="70">
        <v>163</v>
      </c>
      <c r="G35" s="70">
        <v>11</v>
      </c>
      <c r="H35" s="70">
        <v>1</v>
      </c>
      <c r="I35" s="70">
        <v>4</v>
      </c>
      <c r="J35" s="70">
        <v>22</v>
      </c>
      <c r="K35" s="70">
        <v>0</v>
      </c>
      <c r="L35" s="70">
        <v>129</v>
      </c>
      <c r="M35" s="70">
        <v>9</v>
      </c>
      <c r="N35" s="70">
        <v>0</v>
      </c>
      <c r="O35" s="70">
        <v>5</v>
      </c>
      <c r="P35" s="70">
        <v>24</v>
      </c>
      <c r="Q35" s="70">
        <v>0</v>
      </c>
      <c r="R35" s="70">
        <v>368</v>
      </c>
    </row>
    <row r="36" spans="1:19" hidden="1">
      <c r="E36" s="28" t="s">
        <v>13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</row>
    <row r="37" spans="1:19" hidden="1">
      <c r="E37" s="28" t="s">
        <v>14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</row>
    <row r="38" spans="1:19">
      <c r="E38" s="28" t="s">
        <v>11</v>
      </c>
      <c r="F38" s="70">
        <v>12</v>
      </c>
      <c r="G38" s="70">
        <v>1</v>
      </c>
      <c r="H38" s="70">
        <v>0</v>
      </c>
      <c r="I38" s="70">
        <v>9</v>
      </c>
      <c r="J38" s="70">
        <v>11</v>
      </c>
      <c r="K38" s="70">
        <v>0</v>
      </c>
      <c r="L38" s="70">
        <v>11</v>
      </c>
      <c r="M38" s="70">
        <v>1</v>
      </c>
      <c r="N38" s="70">
        <v>0</v>
      </c>
      <c r="O38" s="70">
        <v>9</v>
      </c>
      <c r="P38" s="70">
        <v>9</v>
      </c>
      <c r="Q38" s="70">
        <v>0</v>
      </c>
      <c r="R38" s="70">
        <v>63</v>
      </c>
    </row>
    <row r="39" spans="1:19" s="27" customFormat="1" ht="15">
      <c r="E39" s="27" t="s">
        <v>15</v>
      </c>
      <c r="F39" s="73">
        <v>1</v>
      </c>
      <c r="G39" s="73">
        <v>77</v>
      </c>
      <c r="H39" s="73">
        <v>0</v>
      </c>
      <c r="I39" s="73">
        <v>10</v>
      </c>
      <c r="J39" s="73">
        <v>11</v>
      </c>
      <c r="K39" s="73">
        <v>0</v>
      </c>
      <c r="L39" s="73">
        <v>1</v>
      </c>
      <c r="M39" s="73">
        <v>45</v>
      </c>
      <c r="N39" s="73">
        <v>0</v>
      </c>
      <c r="O39" s="73">
        <v>10</v>
      </c>
      <c r="P39" s="73">
        <v>12</v>
      </c>
      <c r="Q39" s="73">
        <v>0</v>
      </c>
      <c r="R39" s="73">
        <v>167</v>
      </c>
    </row>
    <row r="40" spans="1:19">
      <c r="E40" s="28" t="s">
        <v>16</v>
      </c>
      <c r="F40" s="70">
        <v>4</v>
      </c>
      <c r="G40" s="70">
        <v>0</v>
      </c>
      <c r="H40" s="70">
        <v>0</v>
      </c>
      <c r="I40" s="70">
        <v>0</v>
      </c>
      <c r="J40" s="70">
        <v>0</v>
      </c>
      <c r="K40" s="70">
        <v>3</v>
      </c>
      <c r="L40" s="70">
        <v>3</v>
      </c>
      <c r="M40" s="70">
        <v>0</v>
      </c>
      <c r="N40" s="70">
        <v>0</v>
      </c>
      <c r="O40" s="70">
        <v>0</v>
      </c>
      <c r="P40" s="70">
        <v>0</v>
      </c>
      <c r="Q40" s="70">
        <v>3</v>
      </c>
      <c r="R40" s="70">
        <v>13</v>
      </c>
    </row>
    <row r="41" spans="1:19">
      <c r="E41" s="28" t="s">
        <v>55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3</v>
      </c>
      <c r="Q41" s="70">
        <v>0</v>
      </c>
      <c r="R41" s="70">
        <v>3</v>
      </c>
    </row>
    <row r="42" spans="1:19">
      <c r="E42" s="28" t="s">
        <v>13</v>
      </c>
      <c r="F42" s="70">
        <v>0</v>
      </c>
      <c r="G42" s="70">
        <v>0</v>
      </c>
      <c r="H42" s="70">
        <v>0</v>
      </c>
      <c r="I42" s="70">
        <v>0</v>
      </c>
      <c r="J42" s="70">
        <v>8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9</v>
      </c>
      <c r="Q42" s="70">
        <v>0</v>
      </c>
      <c r="R42" s="70">
        <v>17</v>
      </c>
    </row>
    <row r="43" spans="1:19">
      <c r="E43" s="28" t="s">
        <v>80</v>
      </c>
      <c r="F43" s="70">
        <v>0</v>
      </c>
      <c r="G43" s="70">
        <v>2</v>
      </c>
      <c r="H43" s="70">
        <v>0</v>
      </c>
      <c r="I43" s="70">
        <v>4</v>
      </c>
      <c r="J43" s="70">
        <v>5</v>
      </c>
      <c r="K43" s="70">
        <v>0</v>
      </c>
      <c r="L43" s="70">
        <v>0</v>
      </c>
      <c r="M43" s="70">
        <v>1</v>
      </c>
      <c r="N43" s="70">
        <v>0</v>
      </c>
      <c r="O43" s="70">
        <v>4</v>
      </c>
      <c r="P43" s="70">
        <v>5</v>
      </c>
      <c r="Q43" s="70">
        <v>0</v>
      </c>
      <c r="R43" s="70">
        <v>21</v>
      </c>
    </row>
    <row r="44" spans="1:19"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</row>
    <row r="45" spans="1:19" s="27" customFormat="1" ht="15">
      <c r="A45" s="27" t="s">
        <v>17</v>
      </c>
      <c r="F45" s="67">
        <v>20472</v>
      </c>
      <c r="G45" s="67">
        <v>14714</v>
      </c>
      <c r="H45" s="67">
        <v>32388</v>
      </c>
      <c r="I45" s="67">
        <v>19750</v>
      </c>
      <c r="J45" s="67">
        <v>27026</v>
      </c>
      <c r="K45" s="67">
        <v>34614</v>
      </c>
      <c r="L45" s="67">
        <v>48749</v>
      </c>
      <c r="M45" s="67">
        <v>18684</v>
      </c>
      <c r="N45" s="67">
        <v>46226</v>
      </c>
      <c r="O45" s="67">
        <v>28177</v>
      </c>
      <c r="P45" s="67">
        <v>19585</v>
      </c>
      <c r="Q45" s="67">
        <v>30386</v>
      </c>
      <c r="R45" s="67">
        <v>340771</v>
      </c>
    </row>
    <row r="46" spans="1:19"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</row>
    <row r="47" spans="1:19">
      <c r="B47" s="28" t="s">
        <v>7</v>
      </c>
      <c r="F47" s="68">
        <v>9495</v>
      </c>
      <c r="G47" s="68">
        <v>6615</v>
      </c>
      <c r="H47" s="68">
        <v>13519</v>
      </c>
      <c r="I47" s="68">
        <v>17286</v>
      </c>
      <c r="J47" s="68">
        <v>21355</v>
      </c>
      <c r="K47" s="68">
        <v>18237</v>
      </c>
      <c r="L47" s="68">
        <v>43112</v>
      </c>
      <c r="M47" s="68">
        <v>11804</v>
      </c>
      <c r="N47" s="68">
        <v>18456</v>
      </c>
      <c r="O47" s="68">
        <v>24845</v>
      </c>
      <c r="P47" s="68">
        <v>13660</v>
      </c>
      <c r="Q47" s="68">
        <v>24021</v>
      </c>
      <c r="R47" s="68">
        <v>222405</v>
      </c>
    </row>
    <row r="48" spans="1:19">
      <c r="B48" s="28" t="s">
        <v>0</v>
      </c>
      <c r="C48" s="28" t="s">
        <v>8</v>
      </c>
      <c r="F48" s="70">
        <v>9444</v>
      </c>
      <c r="G48" s="70">
        <v>6449</v>
      </c>
      <c r="H48" s="70">
        <v>13460</v>
      </c>
      <c r="I48" s="70">
        <v>17159</v>
      </c>
      <c r="J48" s="70">
        <v>21295</v>
      </c>
      <c r="K48" s="70">
        <v>18110</v>
      </c>
      <c r="L48" s="70">
        <v>36732</v>
      </c>
      <c r="M48" s="70">
        <v>5295</v>
      </c>
      <c r="N48" s="70">
        <v>18429</v>
      </c>
      <c r="O48" s="70">
        <v>22472</v>
      </c>
      <c r="P48" s="70">
        <v>13358</v>
      </c>
      <c r="Q48" s="70">
        <v>17301</v>
      </c>
      <c r="R48" s="70">
        <v>199504</v>
      </c>
    </row>
    <row r="49" spans="2:18">
      <c r="C49" s="28" t="s">
        <v>104</v>
      </c>
      <c r="F49" s="70">
        <v>51</v>
      </c>
      <c r="G49" s="70">
        <v>166</v>
      </c>
      <c r="H49" s="70">
        <v>59</v>
      </c>
      <c r="I49" s="70">
        <v>127</v>
      </c>
      <c r="J49" s="70">
        <v>60</v>
      </c>
      <c r="K49" s="70">
        <v>127</v>
      </c>
      <c r="L49" s="70">
        <v>6380</v>
      </c>
      <c r="M49" s="70">
        <v>6509</v>
      </c>
      <c r="N49" s="70">
        <v>27</v>
      </c>
      <c r="O49" s="70">
        <v>2373</v>
      </c>
      <c r="P49" s="70">
        <v>302</v>
      </c>
      <c r="Q49" s="70">
        <v>6720</v>
      </c>
      <c r="R49" s="70">
        <v>22901</v>
      </c>
    </row>
    <row r="50" spans="2:18">
      <c r="D50" s="28" t="s">
        <v>102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</row>
    <row r="51" spans="2:18">
      <c r="D51" s="28" t="s">
        <v>124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  <c r="R51" s="70">
        <v>0</v>
      </c>
    </row>
    <row r="52" spans="2:18">
      <c r="D52" s="28" t="s">
        <v>69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6330</v>
      </c>
      <c r="N52" s="70">
        <v>0</v>
      </c>
      <c r="O52" s="70">
        <v>0</v>
      </c>
      <c r="P52" s="70">
        <v>0</v>
      </c>
      <c r="Q52" s="70">
        <v>0</v>
      </c>
      <c r="R52" s="70">
        <v>6330</v>
      </c>
    </row>
    <row r="53" spans="2:18">
      <c r="D53" s="28" t="s">
        <v>131</v>
      </c>
      <c r="F53" s="70">
        <v>51</v>
      </c>
      <c r="G53" s="70">
        <v>166</v>
      </c>
      <c r="H53" s="70">
        <v>59</v>
      </c>
      <c r="I53" s="70">
        <v>127</v>
      </c>
      <c r="J53" s="70">
        <v>60</v>
      </c>
      <c r="K53" s="70">
        <v>127</v>
      </c>
      <c r="L53" s="70">
        <v>6380</v>
      </c>
      <c r="M53" s="70">
        <v>179</v>
      </c>
      <c r="N53" s="70">
        <v>27</v>
      </c>
      <c r="O53" s="70">
        <v>2373</v>
      </c>
      <c r="P53" s="70">
        <v>302</v>
      </c>
      <c r="Q53" s="70">
        <v>6720</v>
      </c>
      <c r="R53" s="70">
        <v>16571</v>
      </c>
    </row>
    <row r="54" spans="2:18" hidden="1"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</row>
    <row r="55" spans="2:18" hidden="1">
      <c r="C55" s="28" t="s">
        <v>9</v>
      </c>
      <c r="F55" s="68">
        <v>0</v>
      </c>
      <c r="G55" s="68">
        <v>0</v>
      </c>
      <c r="H55" s="68">
        <v>0</v>
      </c>
      <c r="I55" s="68">
        <v>0</v>
      </c>
      <c r="J55" s="68">
        <v>0</v>
      </c>
      <c r="K55" s="68">
        <v>0</v>
      </c>
      <c r="L55" s="68">
        <v>0</v>
      </c>
      <c r="M55" s="68">
        <v>0</v>
      </c>
      <c r="N55" s="68">
        <v>0</v>
      </c>
      <c r="O55" s="68">
        <v>0</v>
      </c>
      <c r="P55" s="68">
        <v>0</v>
      </c>
      <c r="Q55" s="68">
        <v>0</v>
      </c>
      <c r="R55" s="68">
        <v>0</v>
      </c>
    </row>
    <row r="56" spans="2:18" hidden="1">
      <c r="E56" s="28" t="s">
        <v>10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</row>
    <row r="57" spans="2:18" hidden="1">
      <c r="E57" s="28" t="s">
        <v>11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70">
        <v>0</v>
      </c>
      <c r="N57" s="70">
        <v>0</v>
      </c>
      <c r="O57" s="70">
        <v>0</v>
      </c>
      <c r="P57" s="70">
        <v>0</v>
      </c>
      <c r="Q57" s="70">
        <v>0</v>
      </c>
      <c r="R57" s="70">
        <v>0</v>
      </c>
    </row>
    <row r="58" spans="2:18" hidden="1">
      <c r="E58" s="28" t="s">
        <v>16</v>
      </c>
      <c r="F58" s="70">
        <v>0</v>
      </c>
      <c r="G58" s="70">
        <v>0</v>
      </c>
      <c r="H58" s="70">
        <v>0</v>
      </c>
      <c r="I58" s="70">
        <v>0</v>
      </c>
      <c r="J58" s="70">
        <v>0</v>
      </c>
      <c r="K58" s="70">
        <v>0</v>
      </c>
      <c r="L58" s="70">
        <v>0</v>
      </c>
      <c r="M58" s="70">
        <v>0</v>
      </c>
      <c r="N58" s="70">
        <v>0</v>
      </c>
      <c r="O58" s="70">
        <v>0</v>
      </c>
      <c r="P58" s="70">
        <v>0</v>
      </c>
      <c r="Q58" s="70">
        <v>0</v>
      </c>
      <c r="R58" s="70">
        <v>0</v>
      </c>
    </row>
    <row r="59" spans="2:18" hidden="1">
      <c r="E59" s="28" t="s">
        <v>39</v>
      </c>
      <c r="F59" s="70">
        <v>0</v>
      </c>
      <c r="G59" s="70">
        <v>0</v>
      </c>
      <c r="H59" s="70">
        <v>0</v>
      </c>
      <c r="I59" s="70">
        <v>0</v>
      </c>
      <c r="J59" s="70">
        <v>0</v>
      </c>
      <c r="K59" s="70">
        <v>0</v>
      </c>
      <c r="L59" s="70">
        <v>0</v>
      </c>
      <c r="M59" s="70">
        <v>0</v>
      </c>
      <c r="N59" s="70">
        <v>0</v>
      </c>
      <c r="O59" s="70">
        <v>0</v>
      </c>
      <c r="P59" s="70">
        <v>0</v>
      </c>
      <c r="Q59" s="70">
        <v>0</v>
      </c>
      <c r="R59" s="70">
        <v>0</v>
      </c>
    </row>
    <row r="60" spans="2:18"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</row>
    <row r="61" spans="2:18">
      <c r="B61" s="28" t="s">
        <v>12</v>
      </c>
      <c r="F61" s="68">
        <v>10977</v>
      </c>
      <c r="G61" s="68">
        <v>8099</v>
      </c>
      <c r="H61" s="68">
        <v>18869</v>
      </c>
      <c r="I61" s="68">
        <v>2464</v>
      </c>
      <c r="J61" s="68">
        <v>5671</v>
      </c>
      <c r="K61" s="68">
        <v>16377</v>
      </c>
      <c r="L61" s="68">
        <v>5637</v>
      </c>
      <c r="M61" s="68">
        <v>6880</v>
      </c>
      <c r="N61" s="68">
        <v>27770</v>
      </c>
      <c r="O61" s="68">
        <v>3332</v>
      </c>
      <c r="P61" s="68">
        <v>5925</v>
      </c>
      <c r="Q61" s="68">
        <v>6365</v>
      </c>
      <c r="R61" s="68">
        <v>118366</v>
      </c>
    </row>
    <row r="62" spans="2:18">
      <c r="C62" s="28" t="s">
        <v>8</v>
      </c>
      <c r="F62" s="70">
        <v>9370</v>
      </c>
      <c r="G62" s="70">
        <v>7124</v>
      </c>
      <c r="H62" s="70">
        <v>18844</v>
      </c>
      <c r="I62" s="70">
        <v>2439</v>
      </c>
      <c r="J62" s="70">
        <v>5218</v>
      </c>
      <c r="K62" s="70">
        <v>16377</v>
      </c>
      <c r="L62" s="70">
        <v>4082</v>
      </c>
      <c r="M62" s="70">
        <v>5907</v>
      </c>
      <c r="N62" s="70">
        <v>27770</v>
      </c>
      <c r="O62" s="70">
        <v>3332</v>
      </c>
      <c r="P62" s="70">
        <v>5443</v>
      </c>
      <c r="Q62" s="70">
        <v>6360</v>
      </c>
      <c r="R62" s="70">
        <v>112266</v>
      </c>
    </row>
    <row r="63" spans="2:18">
      <c r="C63" s="28" t="s">
        <v>9</v>
      </c>
      <c r="F63" s="68">
        <v>1607</v>
      </c>
      <c r="G63" s="68">
        <v>975</v>
      </c>
      <c r="H63" s="68">
        <v>25</v>
      </c>
      <c r="I63" s="68">
        <v>25</v>
      </c>
      <c r="J63" s="68">
        <v>453</v>
      </c>
      <c r="K63" s="68">
        <v>0</v>
      </c>
      <c r="L63" s="68">
        <v>1555</v>
      </c>
      <c r="M63" s="68">
        <v>973</v>
      </c>
      <c r="N63" s="68">
        <v>0</v>
      </c>
      <c r="O63" s="68">
        <v>0</v>
      </c>
      <c r="P63" s="68">
        <v>482</v>
      </c>
      <c r="Q63" s="68">
        <v>5</v>
      </c>
      <c r="R63" s="68">
        <v>6100</v>
      </c>
    </row>
    <row r="64" spans="2:18">
      <c r="E64" s="28" t="s">
        <v>10</v>
      </c>
      <c r="F64" s="70">
        <v>1346</v>
      </c>
      <c r="G64" s="70">
        <v>52</v>
      </c>
      <c r="H64" s="70">
        <v>0</v>
      </c>
      <c r="I64" s="70">
        <v>0</v>
      </c>
      <c r="J64" s="70">
        <v>171</v>
      </c>
      <c r="K64" s="70">
        <v>0</v>
      </c>
      <c r="L64" s="70">
        <v>1303</v>
      </c>
      <c r="M64" s="70">
        <v>50</v>
      </c>
      <c r="N64" s="70">
        <v>0</v>
      </c>
      <c r="O64" s="70">
        <v>0</v>
      </c>
      <c r="P64" s="70">
        <v>172</v>
      </c>
      <c r="Q64" s="70">
        <v>0</v>
      </c>
      <c r="R64" s="70">
        <v>3094</v>
      </c>
    </row>
    <row r="65" spans="1:34">
      <c r="E65" s="28" t="s">
        <v>11</v>
      </c>
      <c r="F65" s="70">
        <v>205</v>
      </c>
      <c r="G65" s="70">
        <v>15</v>
      </c>
      <c r="H65" s="70">
        <v>0</v>
      </c>
      <c r="I65" s="70">
        <v>0</v>
      </c>
      <c r="J65" s="70">
        <v>89</v>
      </c>
      <c r="K65" s="70">
        <v>0</v>
      </c>
      <c r="L65" s="70">
        <v>197</v>
      </c>
      <c r="M65" s="70">
        <v>14</v>
      </c>
      <c r="N65" s="70">
        <v>0</v>
      </c>
      <c r="O65" s="70">
        <v>0</v>
      </c>
      <c r="P65" s="70">
        <v>67</v>
      </c>
      <c r="Q65" s="70">
        <v>0</v>
      </c>
      <c r="R65" s="70">
        <v>587</v>
      </c>
    </row>
    <row r="66" spans="1:34">
      <c r="E66" s="28" t="s">
        <v>13</v>
      </c>
      <c r="F66" s="70">
        <v>7</v>
      </c>
      <c r="G66" s="70">
        <v>0</v>
      </c>
      <c r="H66" s="70">
        <v>0</v>
      </c>
      <c r="I66" s="70">
        <v>0</v>
      </c>
      <c r="J66" s="70">
        <v>66</v>
      </c>
      <c r="K66" s="70">
        <v>0</v>
      </c>
      <c r="L66" s="70">
        <v>7</v>
      </c>
      <c r="M66" s="70">
        <v>0</v>
      </c>
      <c r="N66" s="70">
        <v>0</v>
      </c>
      <c r="O66" s="70">
        <v>0</v>
      </c>
      <c r="P66" s="70">
        <v>66</v>
      </c>
      <c r="Q66" s="70">
        <v>0</v>
      </c>
      <c r="R66" s="70">
        <v>146</v>
      </c>
    </row>
    <row r="67" spans="1:34" s="27" customFormat="1" ht="15">
      <c r="E67" s="27" t="s">
        <v>15</v>
      </c>
      <c r="F67" s="73">
        <v>16</v>
      </c>
      <c r="G67" s="73">
        <v>885</v>
      </c>
      <c r="H67" s="73">
        <v>0</v>
      </c>
      <c r="I67" s="73">
        <v>0</v>
      </c>
      <c r="J67" s="73">
        <v>90</v>
      </c>
      <c r="K67" s="73">
        <v>0</v>
      </c>
      <c r="L67" s="73">
        <v>15</v>
      </c>
      <c r="M67" s="73">
        <v>886</v>
      </c>
      <c r="N67" s="73">
        <v>0</v>
      </c>
      <c r="O67" s="73">
        <v>0</v>
      </c>
      <c r="P67" s="73">
        <v>91</v>
      </c>
      <c r="Q67" s="73">
        <v>5</v>
      </c>
      <c r="R67" s="73">
        <v>1988</v>
      </c>
    </row>
    <row r="68" spans="1:34">
      <c r="E68" s="28" t="s">
        <v>16</v>
      </c>
      <c r="F68" s="70">
        <v>33</v>
      </c>
      <c r="G68" s="70">
        <v>0</v>
      </c>
      <c r="H68" s="70">
        <v>25</v>
      </c>
      <c r="I68" s="70">
        <v>25</v>
      </c>
      <c r="J68" s="70">
        <v>0</v>
      </c>
      <c r="K68" s="70">
        <v>0</v>
      </c>
      <c r="L68" s="70">
        <v>33</v>
      </c>
      <c r="M68" s="70">
        <v>0</v>
      </c>
      <c r="N68" s="70">
        <v>0</v>
      </c>
      <c r="O68" s="70">
        <v>0</v>
      </c>
      <c r="P68" s="70">
        <v>26</v>
      </c>
      <c r="Q68" s="70">
        <v>0</v>
      </c>
      <c r="R68" s="70">
        <v>142</v>
      </c>
    </row>
    <row r="69" spans="1:34">
      <c r="E69" s="28" t="s">
        <v>55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23</v>
      </c>
      <c r="Q69" s="70">
        <v>0</v>
      </c>
      <c r="R69" s="70">
        <v>23</v>
      </c>
    </row>
    <row r="70" spans="1:34">
      <c r="E70" s="28" t="s">
        <v>80</v>
      </c>
      <c r="F70" s="70">
        <v>0</v>
      </c>
      <c r="G70" s="70">
        <v>23</v>
      </c>
      <c r="H70" s="70">
        <v>0</v>
      </c>
      <c r="I70" s="70">
        <v>0</v>
      </c>
      <c r="J70" s="70">
        <v>37</v>
      </c>
      <c r="K70" s="70">
        <v>0</v>
      </c>
      <c r="L70" s="70">
        <v>0</v>
      </c>
      <c r="M70" s="70">
        <v>23</v>
      </c>
      <c r="N70" s="70">
        <v>0</v>
      </c>
      <c r="O70" s="70">
        <v>0</v>
      </c>
      <c r="P70" s="70">
        <v>37</v>
      </c>
      <c r="Q70" s="70">
        <v>0</v>
      </c>
      <c r="R70" s="70">
        <v>120</v>
      </c>
    </row>
    <row r="71" spans="1:34"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</row>
    <row r="72" spans="1:34" s="27" customFormat="1" ht="15">
      <c r="E72" s="74" t="s">
        <v>18</v>
      </c>
      <c r="F72" s="75">
        <v>43425</v>
      </c>
      <c r="G72" s="75">
        <v>32537</v>
      </c>
      <c r="H72" s="75">
        <v>58427</v>
      </c>
      <c r="I72" s="75">
        <v>45715</v>
      </c>
      <c r="J72" s="75">
        <v>43284</v>
      </c>
      <c r="K72" s="75">
        <v>46586</v>
      </c>
      <c r="L72" s="75">
        <v>77244</v>
      </c>
      <c r="M72" s="75">
        <v>38147</v>
      </c>
      <c r="N72" s="75">
        <v>76293</v>
      </c>
      <c r="O72" s="75">
        <v>55817</v>
      </c>
      <c r="P72" s="75">
        <v>38073</v>
      </c>
      <c r="Q72" s="75">
        <v>46124</v>
      </c>
      <c r="R72" s="75">
        <v>601672</v>
      </c>
      <c r="S72" s="74" t="s">
        <v>0</v>
      </c>
      <c r="T72" s="74" t="s">
        <v>0</v>
      </c>
      <c r="U72" s="74" t="s">
        <v>0</v>
      </c>
      <c r="V72" s="74" t="s">
        <v>0</v>
      </c>
      <c r="W72" s="74" t="s">
        <v>0</v>
      </c>
      <c r="X72" s="74" t="s">
        <v>0</v>
      </c>
      <c r="Y72" s="74" t="s">
        <v>0</v>
      </c>
      <c r="Z72" s="74" t="s">
        <v>0</v>
      </c>
      <c r="AA72" s="74" t="s">
        <v>0</v>
      </c>
      <c r="AB72" s="74" t="s">
        <v>0</v>
      </c>
      <c r="AC72" s="74" t="s">
        <v>0</v>
      </c>
      <c r="AD72" s="74" t="s">
        <v>0</v>
      </c>
      <c r="AE72" s="74" t="s">
        <v>0</v>
      </c>
      <c r="AF72" s="74" t="s">
        <v>0</v>
      </c>
      <c r="AG72" s="74" t="s">
        <v>0</v>
      </c>
      <c r="AH72" s="74" t="s">
        <v>0</v>
      </c>
    </row>
    <row r="73" spans="1:34" s="27" customFormat="1" ht="15">
      <c r="E73" s="74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</row>
    <row r="74" spans="1:34" ht="15" thickBot="1">
      <c r="B74" s="76"/>
      <c r="C74" s="76"/>
      <c r="D74" s="76"/>
      <c r="E74" s="76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</row>
    <row r="75" spans="1:34" ht="15" thickTop="1">
      <c r="A75" s="77" t="s">
        <v>71</v>
      </c>
      <c r="B75" s="77"/>
      <c r="C75" s="77"/>
      <c r="D75" s="77"/>
      <c r="E75" s="77"/>
      <c r="F75" s="78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</row>
    <row r="76" spans="1:34">
      <c r="A76" s="77" t="s">
        <v>72</v>
      </c>
      <c r="B76" s="77"/>
      <c r="C76" s="77"/>
      <c r="D76" s="77"/>
      <c r="E76" s="77"/>
      <c r="F76" s="78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</row>
    <row r="77" spans="1:34"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</row>
    <row r="78" spans="1:34"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</row>
    <row r="79" spans="1:34">
      <c r="A79" s="28" t="s">
        <v>0</v>
      </c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</row>
    <row r="80" spans="1:34"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</row>
    <row r="81" spans="6:18"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</row>
    <row r="82" spans="6:18"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</row>
    <row r="83" spans="6:18"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</row>
    <row r="84" spans="6:18"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</row>
    <row r="85" spans="6:18"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</row>
    <row r="86" spans="6:18"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</row>
    <row r="87" spans="6:18"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</row>
    <row r="88" spans="6:18"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</row>
    <row r="89" spans="6:18"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</row>
    <row r="90" spans="6:18"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</row>
    <row r="91" spans="6:18"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</row>
    <row r="92" spans="6:18"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</row>
    <row r="93" spans="6:18"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</row>
    <row r="94" spans="6:18"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</row>
    <row r="95" spans="6:18"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</row>
    <row r="96" spans="6:18"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</row>
    <row r="97" spans="6:18"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</row>
    <row r="98" spans="6:18"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</row>
    <row r="99" spans="6:18"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</row>
    <row r="100" spans="6:18"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</row>
    <row r="101" spans="6:18"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</row>
    <row r="102" spans="6:18"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</row>
    <row r="103" spans="6:18"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</row>
    <row r="104" spans="6:18"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</row>
    <row r="105" spans="6:18"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</row>
    <row r="106" spans="6:18"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</row>
    <row r="107" spans="6:18"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</row>
    <row r="108" spans="6:18"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</row>
    <row r="109" spans="6:18"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</row>
    <row r="110" spans="6:18"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</row>
    <row r="111" spans="6:18"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</row>
    <row r="112" spans="6:18"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</row>
    <row r="113" spans="6:18"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</row>
    <row r="114" spans="6:18"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</row>
    <row r="115" spans="6:18"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</row>
    <row r="116" spans="6:18"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</row>
    <row r="117" spans="6:18"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</row>
    <row r="118" spans="6:18"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</row>
    <row r="119" spans="6:18"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</row>
    <row r="120" spans="6:18"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</row>
    <row r="121" spans="6:18"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</row>
    <row r="122" spans="6:18"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</row>
    <row r="123" spans="6:18"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</row>
    <row r="124" spans="6:18"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</row>
    <row r="125" spans="6:18"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</row>
    <row r="126" spans="6:18"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</row>
    <row r="127" spans="6:18"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</row>
    <row r="128" spans="6:18"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</row>
    <row r="129" spans="6:18"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</row>
    <row r="130" spans="6:18"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</row>
    <row r="131" spans="6:18"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</row>
    <row r="132" spans="6:18"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</row>
    <row r="133" spans="6:18"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</row>
    <row r="134" spans="6:18"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</row>
    <row r="135" spans="6:18"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</row>
    <row r="136" spans="6:18"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</row>
    <row r="137" spans="6:18"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</row>
    <row r="138" spans="6:18"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</row>
    <row r="139" spans="6:18"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</row>
    <row r="140" spans="6:18"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</row>
    <row r="141" spans="6:18"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</row>
    <row r="142" spans="6:18"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</row>
    <row r="143" spans="6:18"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</row>
    <row r="144" spans="6:18"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</row>
    <row r="145" spans="6:18"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</row>
    <row r="146" spans="6:18"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</row>
    <row r="147" spans="6:18"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</row>
    <row r="148" spans="6:18"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</row>
    <row r="149" spans="6:18"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</row>
    <row r="150" spans="6:18"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</row>
    <row r="151" spans="6:18"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</row>
    <row r="152" spans="6:18"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</row>
    <row r="153" spans="6:18"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</row>
    <row r="154" spans="6:18"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</row>
    <row r="155" spans="6:18"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</row>
    <row r="156" spans="6:18"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</row>
    <row r="157" spans="6:18"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</row>
    <row r="158" spans="6:18"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</row>
    <row r="159" spans="6:18"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</row>
    <row r="160" spans="6:18"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</row>
    <row r="161" spans="6:18"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</row>
    <row r="162" spans="6:18"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</row>
    <row r="163" spans="6:18"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</row>
    <row r="164" spans="6:18"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</row>
    <row r="165" spans="6:18"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</row>
    <row r="166" spans="6:18"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</row>
    <row r="167" spans="6:18"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</row>
    <row r="168" spans="6:18"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6:18"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</row>
    <row r="170" spans="6:18"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</row>
    <row r="171" spans="6:18"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</row>
    <row r="172" spans="6:18"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6:18"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</row>
    <row r="174" spans="6:18"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</row>
    <row r="175" spans="6:18"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</row>
    <row r="176" spans="6:18"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6:18"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</row>
    <row r="178" spans="6:18"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spans="6:18"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</row>
    <row r="180" spans="6:18"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6:18"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</row>
    <row r="182" spans="6:18"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</row>
    <row r="183" spans="6:18"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</row>
    <row r="184" spans="6:18"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6:18"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</row>
    <row r="186" spans="6:18"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</row>
    <row r="187" spans="6:18"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</row>
    <row r="188" spans="6:18"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6:18"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</row>
    <row r="190" spans="6:18"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</row>
    <row r="191" spans="6:18"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</row>
    <row r="192" spans="6:18"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6:18"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</row>
    <row r="194" spans="6:18"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</row>
    <row r="195" spans="6:18"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</row>
    <row r="196" spans="6:18"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6:18"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</row>
    <row r="198" spans="6:18"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</row>
    <row r="199" spans="6:18"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</row>
    <row r="200" spans="6:18"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6:18"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</row>
    <row r="202" spans="6:18"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</row>
    <row r="203" spans="6:18"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</row>
    <row r="204" spans="6:18"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6:18"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</row>
    <row r="206" spans="6:18"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</row>
    <row r="207" spans="6:18"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</row>
    <row r="208" spans="6:18"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6:18"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</row>
    <row r="210" spans="6:18"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</row>
    <row r="211" spans="6:18"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</row>
    <row r="212" spans="6:18"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6:18"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</row>
    <row r="214" spans="6:18"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</row>
    <row r="215" spans="6:18"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</row>
    <row r="216" spans="6:18"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6:18"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</row>
    <row r="218" spans="6:18"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</row>
    <row r="219" spans="6:18"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</row>
    <row r="220" spans="6:18"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6:18"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</row>
    <row r="222" spans="6:18"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</row>
    <row r="223" spans="6:18"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</row>
    <row r="224" spans="6:18"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6:18"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</row>
    <row r="226" spans="6:18"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</row>
    <row r="227" spans="6:18"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</row>
    <row r="228" spans="6:18"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6:18"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</row>
    <row r="230" spans="6:18"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</row>
    <row r="231" spans="6:18"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</row>
    <row r="232" spans="6:18"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6:18"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</row>
    <row r="234" spans="6:18"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</row>
    <row r="235" spans="6:18"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</row>
    <row r="236" spans="6:18"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6:18"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6:18"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</row>
    <row r="239" spans="6:18"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6:18"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6:18"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6:18"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6:18"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6:18"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6:18"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6:18"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6:18"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6:18"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6:18"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6:18"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6:18"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6:18"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6:18"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6:18"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6:18"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6:18"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6:18"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</row>
    <row r="258" spans="6:18"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</row>
    <row r="259" spans="6:18"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</row>
    <row r="260" spans="6:18"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6:18"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</row>
    <row r="262" spans="6:18"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</row>
    <row r="263" spans="6:18"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</row>
    <row r="264" spans="6:18"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6:18"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</row>
    <row r="266" spans="6:18"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6:18"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6:18"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6:18"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6:18"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6:18"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6:18"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6:18"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6:18"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6:18"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6:18"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6:18"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6:18"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6:18"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6:18"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6:18"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6:18"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6:18"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6:18"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6:18"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6:18"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87" spans="6:18"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</row>
    <row r="288" spans="6:18"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6:18"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</row>
    <row r="290" spans="6:18"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</row>
    <row r="291" spans="6:18"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</row>
    <row r="292" spans="6:18"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6:18"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</row>
    <row r="294" spans="6:18"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</row>
    <row r="295" spans="6:18"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</row>
    <row r="296" spans="6:18"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6:18"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</row>
    <row r="298" spans="6:18"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</row>
    <row r="299" spans="6:18"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</row>
    <row r="300" spans="6:18"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6:18"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</row>
    <row r="302" spans="6:18"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</row>
    <row r="303" spans="6:18"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</row>
    <row r="304" spans="6:18"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6:18"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</row>
    <row r="306" spans="6:18"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</row>
    <row r="307" spans="6:18"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</row>
    <row r="308" spans="6:18"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6:18"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</row>
    <row r="310" spans="6:18"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</row>
    <row r="311" spans="6:18"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</row>
    <row r="312" spans="6:18"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6:18"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</row>
    <row r="314" spans="6:18"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</row>
    <row r="315" spans="6:18"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</row>
    <row r="316" spans="6:18"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6:18"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</row>
    <row r="318" spans="6:18"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</row>
    <row r="319" spans="6:18"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</row>
    <row r="320" spans="6:18"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6:18"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</row>
    <row r="322" spans="6:18"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</row>
    <row r="323" spans="6:18"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</row>
    <row r="324" spans="6:18"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6:18"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</row>
    <row r="326" spans="6:18"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</row>
    <row r="327" spans="6:18"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</row>
    <row r="328" spans="6:18"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6:18"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</row>
    <row r="330" spans="6:18"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</row>
    <row r="331" spans="6:18"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</row>
    <row r="332" spans="6:18"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6:18"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</row>
    <row r="334" spans="6:18"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</row>
    <row r="335" spans="6:18"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</row>
    <row r="336" spans="6:18"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6:18"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</row>
    <row r="338" spans="6:18"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</row>
    <row r="339" spans="6:18"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</row>
    <row r="340" spans="6:18"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6:18"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</row>
    <row r="342" spans="6:18"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</row>
    <row r="343" spans="6:18"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</row>
    <row r="344" spans="6:18"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6:18"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</row>
    <row r="346" spans="6:18"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</row>
    <row r="347" spans="6:18"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</row>
    <row r="348" spans="6:18"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6:18"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</row>
    <row r="350" spans="6:18"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</row>
    <row r="351" spans="6:18"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</row>
    <row r="352" spans="6:18"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6:18"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</row>
    <row r="354" spans="6:18"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</row>
    <row r="355" spans="6:18"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</row>
    <row r="356" spans="6:18"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6:18"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</row>
    <row r="358" spans="6:18"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</row>
    <row r="359" spans="6:18"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</row>
    <row r="360" spans="6:18"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6:18"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</row>
    <row r="362" spans="6:18"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</row>
    <row r="363" spans="6:18"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</row>
    <row r="364" spans="6:18"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6:18"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</row>
    <row r="366" spans="6:18"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</row>
    <row r="367" spans="6:18"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</row>
    <row r="368" spans="6:18"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6:18"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</row>
    <row r="370" spans="6:18"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</row>
    <row r="371" spans="6:18"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</row>
    <row r="372" spans="6:18"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6:18"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</row>
    <row r="374" spans="6:18"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</row>
    <row r="375" spans="6:18"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</row>
    <row r="376" spans="6:18"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6:18"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</row>
    <row r="378" spans="6:18"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</row>
    <row r="379" spans="6:18"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</row>
    <row r="380" spans="6:18"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6:18"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</row>
    <row r="382" spans="6:18"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</row>
    <row r="383" spans="6:18"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</row>
    <row r="384" spans="6:18"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6:18"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</row>
    <row r="386" spans="6:18"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</row>
    <row r="387" spans="6:18"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</row>
  </sheetData>
  <mergeCells count="1">
    <mergeCell ref="A6:E6"/>
  </mergeCells>
  <printOptions horizontalCentered="1"/>
  <pageMargins left="0" right="0" top="0.98425196850393704" bottom="0" header="0.51181102362204722" footer="0.51181102362204722"/>
  <pageSetup paperSize="9" scale="65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AH387"/>
  <sheetViews>
    <sheetView zoomScaleNormal="100" zoomScaleSheetLayoutView="85" workbookViewId="0">
      <pane xSplit="5" ySplit="6" topLeftCell="J7" activePane="bottomRight" state="frozen"/>
      <selection activeCell="E60" sqref="E60"/>
      <selection pane="topRight" activeCell="E60" sqref="E60"/>
      <selection pane="bottomLeft" activeCell="E60" sqref="E60"/>
      <selection pane="bottomRight" activeCell="K46" sqref="K46"/>
    </sheetView>
  </sheetViews>
  <sheetFormatPr defaultRowHeight="14.25"/>
  <cols>
    <col min="1" max="3" width="0.85546875" style="28" customWidth="1"/>
    <col min="4" max="4" width="1" style="28" customWidth="1"/>
    <col min="5" max="5" width="27.5703125" style="28" customWidth="1"/>
    <col min="6" max="17" width="8.5703125" style="28" customWidth="1"/>
    <col min="18" max="18" width="9.140625" style="28" bestFit="1" customWidth="1"/>
    <col min="19" max="29" width="8.7109375" style="28" customWidth="1"/>
    <col min="30" max="256" width="9.140625" style="28"/>
    <col min="257" max="259" width="0.85546875" style="28" customWidth="1"/>
    <col min="260" max="260" width="1" style="28" customWidth="1"/>
    <col min="261" max="261" width="21.85546875" style="28" customWidth="1"/>
    <col min="262" max="262" width="7" style="28" bestFit="1" customWidth="1"/>
    <col min="263" max="263" width="6.85546875" style="28" customWidth="1"/>
    <col min="264" max="266" width="7" style="28" bestFit="1" customWidth="1"/>
    <col min="267" max="267" width="6.7109375" style="28" customWidth="1"/>
    <col min="268" max="272" width="7" style="28" bestFit="1" customWidth="1"/>
    <col min="273" max="273" width="7" style="28" customWidth="1"/>
    <col min="274" max="274" width="8" style="28" bestFit="1" customWidth="1"/>
    <col min="275" max="285" width="8.7109375" style="28" customWidth="1"/>
    <col min="286" max="512" width="9.140625" style="28"/>
    <col min="513" max="515" width="0.85546875" style="28" customWidth="1"/>
    <col min="516" max="516" width="1" style="28" customWidth="1"/>
    <col min="517" max="517" width="21.85546875" style="28" customWidth="1"/>
    <col min="518" max="518" width="7" style="28" bestFit="1" customWidth="1"/>
    <col min="519" max="519" width="6.85546875" style="28" customWidth="1"/>
    <col min="520" max="522" width="7" style="28" bestFit="1" customWidth="1"/>
    <col min="523" max="523" width="6.7109375" style="28" customWidth="1"/>
    <col min="524" max="528" width="7" style="28" bestFit="1" customWidth="1"/>
    <col min="529" max="529" width="7" style="28" customWidth="1"/>
    <col min="530" max="530" width="8" style="28" bestFit="1" customWidth="1"/>
    <col min="531" max="541" width="8.7109375" style="28" customWidth="1"/>
    <col min="542" max="768" width="9.140625" style="28"/>
    <col min="769" max="771" width="0.85546875" style="28" customWidth="1"/>
    <col min="772" max="772" width="1" style="28" customWidth="1"/>
    <col min="773" max="773" width="21.85546875" style="28" customWidth="1"/>
    <col min="774" max="774" width="7" style="28" bestFit="1" customWidth="1"/>
    <col min="775" max="775" width="6.85546875" style="28" customWidth="1"/>
    <col min="776" max="778" width="7" style="28" bestFit="1" customWidth="1"/>
    <col min="779" max="779" width="6.7109375" style="28" customWidth="1"/>
    <col min="780" max="784" width="7" style="28" bestFit="1" customWidth="1"/>
    <col min="785" max="785" width="7" style="28" customWidth="1"/>
    <col min="786" max="786" width="8" style="28" bestFit="1" customWidth="1"/>
    <col min="787" max="797" width="8.7109375" style="28" customWidth="1"/>
    <col min="798" max="1024" width="9.140625" style="28"/>
    <col min="1025" max="1027" width="0.85546875" style="28" customWidth="1"/>
    <col min="1028" max="1028" width="1" style="28" customWidth="1"/>
    <col min="1029" max="1029" width="21.85546875" style="28" customWidth="1"/>
    <col min="1030" max="1030" width="7" style="28" bestFit="1" customWidth="1"/>
    <col min="1031" max="1031" width="6.85546875" style="28" customWidth="1"/>
    <col min="1032" max="1034" width="7" style="28" bestFit="1" customWidth="1"/>
    <col min="1035" max="1035" width="6.7109375" style="28" customWidth="1"/>
    <col min="1036" max="1040" width="7" style="28" bestFit="1" customWidth="1"/>
    <col min="1041" max="1041" width="7" style="28" customWidth="1"/>
    <col min="1042" max="1042" width="8" style="28" bestFit="1" customWidth="1"/>
    <col min="1043" max="1053" width="8.7109375" style="28" customWidth="1"/>
    <col min="1054" max="1280" width="9.140625" style="28"/>
    <col min="1281" max="1283" width="0.85546875" style="28" customWidth="1"/>
    <col min="1284" max="1284" width="1" style="28" customWidth="1"/>
    <col min="1285" max="1285" width="21.85546875" style="28" customWidth="1"/>
    <col min="1286" max="1286" width="7" style="28" bestFit="1" customWidth="1"/>
    <col min="1287" max="1287" width="6.85546875" style="28" customWidth="1"/>
    <col min="1288" max="1290" width="7" style="28" bestFit="1" customWidth="1"/>
    <col min="1291" max="1291" width="6.7109375" style="28" customWidth="1"/>
    <col min="1292" max="1296" width="7" style="28" bestFit="1" customWidth="1"/>
    <col min="1297" max="1297" width="7" style="28" customWidth="1"/>
    <col min="1298" max="1298" width="8" style="28" bestFit="1" customWidth="1"/>
    <col min="1299" max="1309" width="8.7109375" style="28" customWidth="1"/>
    <col min="1310" max="1536" width="9.140625" style="28"/>
    <col min="1537" max="1539" width="0.85546875" style="28" customWidth="1"/>
    <col min="1540" max="1540" width="1" style="28" customWidth="1"/>
    <col min="1541" max="1541" width="21.85546875" style="28" customWidth="1"/>
    <col min="1542" max="1542" width="7" style="28" bestFit="1" customWidth="1"/>
    <col min="1543" max="1543" width="6.85546875" style="28" customWidth="1"/>
    <col min="1544" max="1546" width="7" style="28" bestFit="1" customWidth="1"/>
    <col min="1547" max="1547" width="6.7109375" style="28" customWidth="1"/>
    <col min="1548" max="1552" width="7" style="28" bestFit="1" customWidth="1"/>
    <col min="1553" max="1553" width="7" style="28" customWidth="1"/>
    <col min="1554" max="1554" width="8" style="28" bestFit="1" customWidth="1"/>
    <col min="1555" max="1565" width="8.7109375" style="28" customWidth="1"/>
    <col min="1566" max="1792" width="9.140625" style="28"/>
    <col min="1793" max="1795" width="0.85546875" style="28" customWidth="1"/>
    <col min="1796" max="1796" width="1" style="28" customWidth="1"/>
    <col min="1797" max="1797" width="21.85546875" style="28" customWidth="1"/>
    <col min="1798" max="1798" width="7" style="28" bestFit="1" customWidth="1"/>
    <col min="1799" max="1799" width="6.85546875" style="28" customWidth="1"/>
    <col min="1800" max="1802" width="7" style="28" bestFit="1" customWidth="1"/>
    <col min="1803" max="1803" width="6.7109375" style="28" customWidth="1"/>
    <col min="1804" max="1808" width="7" style="28" bestFit="1" customWidth="1"/>
    <col min="1809" max="1809" width="7" style="28" customWidth="1"/>
    <col min="1810" max="1810" width="8" style="28" bestFit="1" customWidth="1"/>
    <col min="1811" max="1821" width="8.7109375" style="28" customWidth="1"/>
    <col min="1822" max="2048" width="9.140625" style="28"/>
    <col min="2049" max="2051" width="0.85546875" style="28" customWidth="1"/>
    <col min="2052" max="2052" width="1" style="28" customWidth="1"/>
    <col min="2053" max="2053" width="21.85546875" style="28" customWidth="1"/>
    <col min="2054" max="2054" width="7" style="28" bestFit="1" customWidth="1"/>
    <col min="2055" max="2055" width="6.85546875" style="28" customWidth="1"/>
    <col min="2056" max="2058" width="7" style="28" bestFit="1" customWidth="1"/>
    <col min="2059" max="2059" width="6.7109375" style="28" customWidth="1"/>
    <col min="2060" max="2064" width="7" style="28" bestFit="1" customWidth="1"/>
    <col min="2065" max="2065" width="7" style="28" customWidth="1"/>
    <col min="2066" max="2066" width="8" style="28" bestFit="1" customWidth="1"/>
    <col min="2067" max="2077" width="8.7109375" style="28" customWidth="1"/>
    <col min="2078" max="2304" width="9.140625" style="28"/>
    <col min="2305" max="2307" width="0.85546875" style="28" customWidth="1"/>
    <col min="2308" max="2308" width="1" style="28" customWidth="1"/>
    <col min="2309" max="2309" width="21.85546875" style="28" customWidth="1"/>
    <col min="2310" max="2310" width="7" style="28" bestFit="1" customWidth="1"/>
    <col min="2311" max="2311" width="6.85546875" style="28" customWidth="1"/>
    <col min="2312" max="2314" width="7" style="28" bestFit="1" customWidth="1"/>
    <col min="2315" max="2315" width="6.7109375" style="28" customWidth="1"/>
    <col min="2316" max="2320" width="7" style="28" bestFit="1" customWidth="1"/>
    <col min="2321" max="2321" width="7" style="28" customWidth="1"/>
    <col min="2322" max="2322" width="8" style="28" bestFit="1" customWidth="1"/>
    <col min="2323" max="2333" width="8.7109375" style="28" customWidth="1"/>
    <col min="2334" max="2560" width="9.140625" style="28"/>
    <col min="2561" max="2563" width="0.85546875" style="28" customWidth="1"/>
    <col min="2564" max="2564" width="1" style="28" customWidth="1"/>
    <col min="2565" max="2565" width="21.85546875" style="28" customWidth="1"/>
    <col min="2566" max="2566" width="7" style="28" bestFit="1" customWidth="1"/>
    <col min="2567" max="2567" width="6.85546875" style="28" customWidth="1"/>
    <col min="2568" max="2570" width="7" style="28" bestFit="1" customWidth="1"/>
    <col min="2571" max="2571" width="6.7109375" style="28" customWidth="1"/>
    <col min="2572" max="2576" width="7" style="28" bestFit="1" customWidth="1"/>
    <col min="2577" max="2577" width="7" style="28" customWidth="1"/>
    <col min="2578" max="2578" width="8" style="28" bestFit="1" customWidth="1"/>
    <col min="2579" max="2589" width="8.7109375" style="28" customWidth="1"/>
    <col min="2590" max="2816" width="9.140625" style="28"/>
    <col min="2817" max="2819" width="0.85546875" style="28" customWidth="1"/>
    <col min="2820" max="2820" width="1" style="28" customWidth="1"/>
    <col min="2821" max="2821" width="21.85546875" style="28" customWidth="1"/>
    <col min="2822" max="2822" width="7" style="28" bestFit="1" customWidth="1"/>
    <col min="2823" max="2823" width="6.85546875" style="28" customWidth="1"/>
    <col min="2824" max="2826" width="7" style="28" bestFit="1" customWidth="1"/>
    <col min="2827" max="2827" width="6.7109375" style="28" customWidth="1"/>
    <col min="2828" max="2832" width="7" style="28" bestFit="1" customWidth="1"/>
    <col min="2833" max="2833" width="7" style="28" customWidth="1"/>
    <col min="2834" max="2834" width="8" style="28" bestFit="1" customWidth="1"/>
    <col min="2835" max="2845" width="8.7109375" style="28" customWidth="1"/>
    <col min="2846" max="3072" width="9.140625" style="28"/>
    <col min="3073" max="3075" width="0.85546875" style="28" customWidth="1"/>
    <col min="3076" max="3076" width="1" style="28" customWidth="1"/>
    <col min="3077" max="3077" width="21.85546875" style="28" customWidth="1"/>
    <col min="3078" max="3078" width="7" style="28" bestFit="1" customWidth="1"/>
    <col min="3079" max="3079" width="6.85546875" style="28" customWidth="1"/>
    <col min="3080" max="3082" width="7" style="28" bestFit="1" customWidth="1"/>
    <col min="3083" max="3083" width="6.7109375" style="28" customWidth="1"/>
    <col min="3084" max="3088" width="7" style="28" bestFit="1" customWidth="1"/>
    <col min="3089" max="3089" width="7" style="28" customWidth="1"/>
    <col min="3090" max="3090" width="8" style="28" bestFit="1" customWidth="1"/>
    <col min="3091" max="3101" width="8.7109375" style="28" customWidth="1"/>
    <col min="3102" max="3328" width="9.140625" style="28"/>
    <col min="3329" max="3331" width="0.85546875" style="28" customWidth="1"/>
    <col min="3332" max="3332" width="1" style="28" customWidth="1"/>
    <col min="3333" max="3333" width="21.85546875" style="28" customWidth="1"/>
    <col min="3334" max="3334" width="7" style="28" bestFit="1" customWidth="1"/>
    <col min="3335" max="3335" width="6.85546875" style="28" customWidth="1"/>
    <col min="3336" max="3338" width="7" style="28" bestFit="1" customWidth="1"/>
    <col min="3339" max="3339" width="6.7109375" style="28" customWidth="1"/>
    <col min="3340" max="3344" width="7" style="28" bestFit="1" customWidth="1"/>
    <col min="3345" max="3345" width="7" style="28" customWidth="1"/>
    <col min="3346" max="3346" width="8" style="28" bestFit="1" customWidth="1"/>
    <col min="3347" max="3357" width="8.7109375" style="28" customWidth="1"/>
    <col min="3358" max="3584" width="9.140625" style="28"/>
    <col min="3585" max="3587" width="0.85546875" style="28" customWidth="1"/>
    <col min="3588" max="3588" width="1" style="28" customWidth="1"/>
    <col min="3589" max="3589" width="21.85546875" style="28" customWidth="1"/>
    <col min="3590" max="3590" width="7" style="28" bestFit="1" customWidth="1"/>
    <col min="3591" max="3591" width="6.85546875" style="28" customWidth="1"/>
    <col min="3592" max="3594" width="7" style="28" bestFit="1" customWidth="1"/>
    <col min="3595" max="3595" width="6.7109375" style="28" customWidth="1"/>
    <col min="3596" max="3600" width="7" style="28" bestFit="1" customWidth="1"/>
    <col min="3601" max="3601" width="7" style="28" customWidth="1"/>
    <col min="3602" max="3602" width="8" style="28" bestFit="1" customWidth="1"/>
    <col min="3603" max="3613" width="8.7109375" style="28" customWidth="1"/>
    <col min="3614" max="3840" width="9.140625" style="28"/>
    <col min="3841" max="3843" width="0.85546875" style="28" customWidth="1"/>
    <col min="3844" max="3844" width="1" style="28" customWidth="1"/>
    <col min="3845" max="3845" width="21.85546875" style="28" customWidth="1"/>
    <col min="3846" max="3846" width="7" style="28" bestFit="1" customWidth="1"/>
    <col min="3847" max="3847" width="6.85546875" style="28" customWidth="1"/>
    <col min="3848" max="3850" width="7" style="28" bestFit="1" customWidth="1"/>
    <col min="3851" max="3851" width="6.7109375" style="28" customWidth="1"/>
    <col min="3852" max="3856" width="7" style="28" bestFit="1" customWidth="1"/>
    <col min="3857" max="3857" width="7" style="28" customWidth="1"/>
    <col min="3858" max="3858" width="8" style="28" bestFit="1" customWidth="1"/>
    <col min="3859" max="3869" width="8.7109375" style="28" customWidth="1"/>
    <col min="3870" max="4096" width="9.140625" style="28"/>
    <col min="4097" max="4099" width="0.85546875" style="28" customWidth="1"/>
    <col min="4100" max="4100" width="1" style="28" customWidth="1"/>
    <col min="4101" max="4101" width="21.85546875" style="28" customWidth="1"/>
    <col min="4102" max="4102" width="7" style="28" bestFit="1" customWidth="1"/>
    <col min="4103" max="4103" width="6.85546875" style="28" customWidth="1"/>
    <col min="4104" max="4106" width="7" style="28" bestFit="1" customWidth="1"/>
    <col min="4107" max="4107" width="6.7109375" style="28" customWidth="1"/>
    <col min="4108" max="4112" width="7" style="28" bestFit="1" customWidth="1"/>
    <col min="4113" max="4113" width="7" style="28" customWidth="1"/>
    <col min="4114" max="4114" width="8" style="28" bestFit="1" customWidth="1"/>
    <col min="4115" max="4125" width="8.7109375" style="28" customWidth="1"/>
    <col min="4126" max="4352" width="9.140625" style="28"/>
    <col min="4353" max="4355" width="0.85546875" style="28" customWidth="1"/>
    <col min="4356" max="4356" width="1" style="28" customWidth="1"/>
    <col min="4357" max="4357" width="21.85546875" style="28" customWidth="1"/>
    <col min="4358" max="4358" width="7" style="28" bestFit="1" customWidth="1"/>
    <col min="4359" max="4359" width="6.85546875" style="28" customWidth="1"/>
    <col min="4360" max="4362" width="7" style="28" bestFit="1" customWidth="1"/>
    <col min="4363" max="4363" width="6.7109375" style="28" customWidth="1"/>
    <col min="4364" max="4368" width="7" style="28" bestFit="1" customWidth="1"/>
    <col min="4369" max="4369" width="7" style="28" customWidth="1"/>
    <col min="4370" max="4370" width="8" style="28" bestFit="1" customWidth="1"/>
    <col min="4371" max="4381" width="8.7109375" style="28" customWidth="1"/>
    <col min="4382" max="4608" width="9.140625" style="28"/>
    <col min="4609" max="4611" width="0.85546875" style="28" customWidth="1"/>
    <col min="4612" max="4612" width="1" style="28" customWidth="1"/>
    <col min="4613" max="4613" width="21.85546875" style="28" customWidth="1"/>
    <col min="4614" max="4614" width="7" style="28" bestFit="1" customWidth="1"/>
    <col min="4615" max="4615" width="6.85546875" style="28" customWidth="1"/>
    <col min="4616" max="4618" width="7" style="28" bestFit="1" customWidth="1"/>
    <col min="4619" max="4619" width="6.7109375" style="28" customWidth="1"/>
    <col min="4620" max="4624" width="7" style="28" bestFit="1" customWidth="1"/>
    <col min="4625" max="4625" width="7" style="28" customWidth="1"/>
    <col min="4626" max="4626" width="8" style="28" bestFit="1" customWidth="1"/>
    <col min="4627" max="4637" width="8.7109375" style="28" customWidth="1"/>
    <col min="4638" max="4864" width="9.140625" style="28"/>
    <col min="4865" max="4867" width="0.85546875" style="28" customWidth="1"/>
    <col min="4868" max="4868" width="1" style="28" customWidth="1"/>
    <col min="4869" max="4869" width="21.85546875" style="28" customWidth="1"/>
    <col min="4870" max="4870" width="7" style="28" bestFit="1" customWidth="1"/>
    <col min="4871" max="4871" width="6.85546875" style="28" customWidth="1"/>
    <col min="4872" max="4874" width="7" style="28" bestFit="1" customWidth="1"/>
    <col min="4875" max="4875" width="6.7109375" style="28" customWidth="1"/>
    <col min="4876" max="4880" width="7" style="28" bestFit="1" customWidth="1"/>
    <col min="4881" max="4881" width="7" style="28" customWidth="1"/>
    <col min="4882" max="4882" width="8" style="28" bestFit="1" customWidth="1"/>
    <col min="4883" max="4893" width="8.7109375" style="28" customWidth="1"/>
    <col min="4894" max="5120" width="9.140625" style="28"/>
    <col min="5121" max="5123" width="0.85546875" style="28" customWidth="1"/>
    <col min="5124" max="5124" width="1" style="28" customWidth="1"/>
    <col min="5125" max="5125" width="21.85546875" style="28" customWidth="1"/>
    <col min="5126" max="5126" width="7" style="28" bestFit="1" customWidth="1"/>
    <col min="5127" max="5127" width="6.85546875" style="28" customWidth="1"/>
    <col min="5128" max="5130" width="7" style="28" bestFit="1" customWidth="1"/>
    <col min="5131" max="5131" width="6.7109375" style="28" customWidth="1"/>
    <col min="5132" max="5136" width="7" style="28" bestFit="1" customWidth="1"/>
    <col min="5137" max="5137" width="7" style="28" customWidth="1"/>
    <col min="5138" max="5138" width="8" style="28" bestFit="1" customWidth="1"/>
    <col min="5139" max="5149" width="8.7109375" style="28" customWidth="1"/>
    <col min="5150" max="5376" width="9.140625" style="28"/>
    <col min="5377" max="5379" width="0.85546875" style="28" customWidth="1"/>
    <col min="5380" max="5380" width="1" style="28" customWidth="1"/>
    <col min="5381" max="5381" width="21.85546875" style="28" customWidth="1"/>
    <col min="5382" max="5382" width="7" style="28" bestFit="1" customWidth="1"/>
    <col min="5383" max="5383" width="6.85546875" style="28" customWidth="1"/>
    <col min="5384" max="5386" width="7" style="28" bestFit="1" customWidth="1"/>
    <col min="5387" max="5387" width="6.7109375" style="28" customWidth="1"/>
    <col min="5388" max="5392" width="7" style="28" bestFit="1" customWidth="1"/>
    <col min="5393" max="5393" width="7" style="28" customWidth="1"/>
    <col min="5394" max="5394" width="8" style="28" bestFit="1" customWidth="1"/>
    <col min="5395" max="5405" width="8.7109375" style="28" customWidth="1"/>
    <col min="5406" max="5632" width="9.140625" style="28"/>
    <col min="5633" max="5635" width="0.85546875" style="28" customWidth="1"/>
    <col min="5636" max="5636" width="1" style="28" customWidth="1"/>
    <col min="5637" max="5637" width="21.85546875" style="28" customWidth="1"/>
    <col min="5638" max="5638" width="7" style="28" bestFit="1" customWidth="1"/>
    <col min="5639" max="5639" width="6.85546875" style="28" customWidth="1"/>
    <col min="5640" max="5642" width="7" style="28" bestFit="1" customWidth="1"/>
    <col min="5643" max="5643" width="6.7109375" style="28" customWidth="1"/>
    <col min="5644" max="5648" width="7" style="28" bestFit="1" customWidth="1"/>
    <col min="5649" max="5649" width="7" style="28" customWidth="1"/>
    <col min="5650" max="5650" width="8" style="28" bestFit="1" customWidth="1"/>
    <col min="5651" max="5661" width="8.7109375" style="28" customWidth="1"/>
    <col min="5662" max="5888" width="9.140625" style="28"/>
    <col min="5889" max="5891" width="0.85546875" style="28" customWidth="1"/>
    <col min="5892" max="5892" width="1" style="28" customWidth="1"/>
    <col min="5893" max="5893" width="21.85546875" style="28" customWidth="1"/>
    <col min="5894" max="5894" width="7" style="28" bestFit="1" customWidth="1"/>
    <col min="5895" max="5895" width="6.85546875" style="28" customWidth="1"/>
    <col min="5896" max="5898" width="7" style="28" bestFit="1" customWidth="1"/>
    <col min="5899" max="5899" width="6.7109375" style="28" customWidth="1"/>
    <col min="5900" max="5904" width="7" style="28" bestFit="1" customWidth="1"/>
    <col min="5905" max="5905" width="7" style="28" customWidth="1"/>
    <col min="5906" max="5906" width="8" style="28" bestFit="1" customWidth="1"/>
    <col min="5907" max="5917" width="8.7109375" style="28" customWidth="1"/>
    <col min="5918" max="6144" width="9.140625" style="28"/>
    <col min="6145" max="6147" width="0.85546875" style="28" customWidth="1"/>
    <col min="6148" max="6148" width="1" style="28" customWidth="1"/>
    <col min="6149" max="6149" width="21.85546875" style="28" customWidth="1"/>
    <col min="6150" max="6150" width="7" style="28" bestFit="1" customWidth="1"/>
    <col min="6151" max="6151" width="6.85546875" style="28" customWidth="1"/>
    <col min="6152" max="6154" width="7" style="28" bestFit="1" customWidth="1"/>
    <col min="6155" max="6155" width="6.7109375" style="28" customWidth="1"/>
    <col min="6156" max="6160" width="7" style="28" bestFit="1" customWidth="1"/>
    <col min="6161" max="6161" width="7" style="28" customWidth="1"/>
    <col min="6162" max="6162" width="8" style="28" bestFit="1" customWidth="1"/>
    <col min="6163" max="6173" width="8.7109375" style="28" customWidth="1"/>
    <col min="6174" max="6400" width="9.140625" style="28"/>
    <col min="6401" max="6403" width="0.85546875" style="28" customWidth="1"/>
    <col min="6404" max="6404" width="1" style="28" customWidth="1"/>
    <col min="6405" max="6405" width="21.85546875" style="28" customWidth="1"/>
    <col min="6406" max="6406" width="7" style="28" bestFit="1" customWidth="1"/>
    <col min="6407" max="6407" width="6.85546875" style="28" customWidth="1"/>
    <col min="6408" max="6410" width="7" style="28" bestFit="1" customWidth="1"/>
    <col min="6411" max="6411" width="6.7109375" style="28" customWidth="1"/>
    <col min="6412" max="6416" width="7" style="28" bestFit="1" customWidth="1"/>
    <col min="6417" max="6417" width="7" style="28" customWidth="1"/>
    <col min="6418" max="6418" width="8" style="28" bestFit="1" customWidth="1"/>
    <col min="6419" max="6429" width="8.7109375" style="28" customWidth="1"/>
    <col min="6430" max="6656" width="9.140625" style="28"/>
    <col min="6657" max="6659" width="0.85546875" style="28" customWidth="1"/>
    <col min="6660" max="6660" width="1" style="28" customWidth="1"/>
    <col min="6661" max="6661" width="21.85546875" style="28" customWidth="1"/>
    <col min="6662" max="6662" width="7" style="28" bestFit="1" customWidth="1"/>
    <col min="6663" max="6663" width="6.85546875" style="28" customWidth="1"/>
    <col min="6664" max="6666" width="7" style="28" bestFit="1" customWidth="1"/>
    <col min="6667" max="6667" width="6.7109375" style="28" customWidth="1"/>
    <col min="6668" max="6672" width="7" style="28" bestFit="1" customWidth="1"/>
    <col min="6673" max="6673" width="7" style="28" customWidth="1"/>
    <col min="6674" max="6674" width="8" style="28" bestFit="1" customWidth="1"/>
    <col min="6675" max="6685" width="8.7109375" style="28" customWidth="1"/>
    <col min="6686" max="6912" width="9.140625" style="28"/>
    <col min="6913" max="6915" width="0.85546875" style="28" customWidth="1"/>
    <col min="6916" max="6916" width="1" style="28" customWidth="1"/>
    <col min="6917" max="6917" width="21.85546875" style="28" customWidth="1"/>
    <col min="6918" max="6918" width="7" style="28" bestFit="1" customWidth="1"/>
    <col min="6919" max="6919" width="6.85546875" style="28" customWidth="1"/>
    <col min="6920" max="6922" width="7" style="28" bestFit="1" customWidth="1"/>
    <col min="6923" max="6923" width="6.7109375" style="28" customWidth="1"/>
    <col min="6924" max="6928" width="7" style="28" bestFit="1" customWidth="1"/>
    <col min="6929" max="6929" width="7" style="28" customWidth="1"/>
    <col min="6930" max="6930" width="8" style="28" bestFit="1" customWidth="1"/>
    <col min="6931" max="6941" width="8.7109375" style="28" customWidth="1"/>
    <col min="6942" max="7168" width="9.140625" style="28"/>
    <col min="7169" max="7171" width="0.85546875" style="28" customWidth="1"/>
    <col min="7172" max="7172" width="1" style="28" customWidth="1"/>
    <col min="7173" max="7173" width="21.85546875" style="28" customWidth="1"/>
    <col min="7174" max="7174" width="7" style="28" bestFit="1" customWidth="1"/>
    <col min="7175" max="7175" width="6.85546875" style="28" customWidth="1"/>
    <col min="7176" max="7178" width="7" style="28" bestFit="1" customWidth="1"/>
    <col min="7179" max="7179" width="6.7109375" style="28" customWidth="1"/>
    <col min="7180" max="7184" width="7" style="28" bestFit="1" customWidth="1"/>
    <col min="7185" max="7185" width="7" style="28" customWidth="1"/>
    <col min="7186" max="7186" width="8" style="28" bestFit="1" customWidth="1"/>
    <col min="7187" max="7197" width="8.7109375" style="28" customWidth="1"/>
    <col min="7198" max="7424" width="9.140625" style="28"/>
    <col min="7425" max="7427" width="0.85546875" style="28" customWidth="1"/>
    <col min="7428" max="7428" width="1" style="28" customWidth="1"/>
    <col min="7429" max="7429" width="21.85546875" style="28" customWidth="1"/>
    <col min="7430" max="7430" width="7" style="28" bestFit="1" customWidth="1"/>
    <col min="7431" max="7431" width="6.85546875" style="28" customWidth="1"/>
    <col min="7432" max="7434" width="7" style="28" bestFit="1" customWidth="1"/>
    <col min="7435" max="7435" width="6.7109375" style="28" customWidth="1"/>
    <col min="7436" max="7440" width="7" style="28" bestFit="1" customWidth="1"/>
    <col min="7441" max="7441" width="7" style="28" customWidth="1"/>
    <col min="7442" max="7442" width="8" style="28" bestFit="1" customWidth="1"/>
    <col min="7443" max="7453" width="8.7109375" style="28" customWidth="1"/>
    <col min="7454" max="7680" width="9.140625" style="28"/>
    <col min="7681" max="7683" width="0.85546875" style="28" customWidth="1"/>
    <col min="7684" max="7684" width="1" style="28" customWidth="1"/>
    <col min="7685" max="7685" width="21.85546875" style="28" customWidth="1"/>
    <col min="7686" max="7686" width="7" style="28" bestFit="1" customWidth="1"/>
    <col min="7687" max="7687" width="6.85546875" style="28" customWidth="1"/>
    <col min="7688" max="7690" width="7" style="28" bestFit="1" customWidth="1"/>
    <col min="7691" max="7691" width="6.7109375" style="28" customWidth="1"/>
    <col min="7692" max="7696" width="7" style="28" bestFit="1" customWidth="1"/>
    <col min="7697" max="7697" width="7" style="28" customWidth="1"/>
    <col min="7698" max="7698" width="8" style="28" bestFit="1" customWidth="1"/>
    <col min="7699" max="7709" width="8.7109375" style="28" customWidth="1"/>
    <col min="7710" max="7936" width="9.140625" style="28"/>
    <col min="7937" max="7939" width="0.85546875" style="28" customWidth="1"/>
    <col min="7940" max="7940" width="1" style="28" customWidth="1"/>
    <col min="7941" max="7941" width="21.85546875" style="28" customWidth="1"/>
    <col min="7942" max="7942" width="7" style="28" bestFit="1" customWidth="1"/>
    <col min="7943" max="7943" width="6.85546875" style="28" customWidth="1"/>
    <col min="7944" max="7946" width="7" style="28" bestFit="1" customWidth="1"/>
    <col min="7947" max="7947" width="6.7109375" style="28" customWidth="1"/>
    <col min="7948" max="7952" width="7" style="28" bestFit="1" customWidth="1"/>
    <col min="7953" max="7953" width="7" style="28" customWidth="1"/>
    <col min="7954" max="7954" width="8" style="28" bestFit="1" customWidth="1"/>
    <col min="7955" max="7965" width="8.7109375" style="28" customWidth="1"/>
    <col min="7966" max="8192" width="9.140625" style="28"/>
    <col min="8193" max="8195" width="0.85546875" style="28" customWidth="1"/>
    <col min="8196" max="8196" width="1" style="28" customWidth="1"/>
    <col min="8197" max="8197" width="21.85546875" style="28" customWidth="1"/>
    <col min="8198" max="8198" width="7" style="28" bestFit="1" customWidth="1"/>
    <col min="8199" max="8199" width="6.85546875" style="28" customWidth="1"/>
    <col min="8200" max="8202" width="7" style="28" bestFit="1" customWidth="1"/>
    <col min="8203" max="8203" width="6.7109375" style="28" customWidth="1"/>
    <col min="8204" max="8208" width="7" style="28" bestFit="1" customWidth="1"/>
    <col min="8209" max="8209" width="7" style="28" customWidth="1"/>
    <col min="8210" max="8210" width="8" style="28" bestFit="1" customWidth="1"/>
    <col min="8211" max="8221" width="8.7109375" style="28" customWidth="1"/>
    <col min="8222" max="8448" width="9.140625" style="28"/>
    <col min="8449" max="8451" width="0.85546875" style="28" customWidth="1"/>
    <col min="8452" max="8452" width="1" style="28" customWidth="1"/>
    <col min="8453" max="8453" width="21.85546875" style="28" customWidth="1"/>
    <col min="8454" max="8454" width="7" style="28" bestFit="1" customWidth="1"/>
    <col min="8455" max="8455" width="6.85546875" style="28" customWidth="1"/>
    <col min="8456" max="8458" width="7" style="28" bestFit="1" customWidth="1"/>
    <col min="8459" max="8459" width="6.7109375" style="28" customWidth="1"/>
    <col min="8460" max="8464" width="7" style="28" bestFit="1" customWidth="1"/>
    <col min="8465" max="8465" width="7" style="28" customWidth="1"/>
    <col min="8466" max="8466" width="8" style="28" bestFit="1" customWidth="1"/>
    <col min="8467" max="8477" width="8.7109375" style="28" customWidth="1"/>
    <col min="8478" max="8704" width="9.140625" style="28"/>
    <col min="8705" max="8707" width="0.85546875" style="28" customWidth="1"/>
    <col min="8708" max="8708" width="1" style="28" customWidth="1"/>
    <col min="8709" max="8709" width="21.85546875" style="28" customWidth="1"/>
    <col min="8710" max="8710" width="7" style="28" bestFit="1" customWidth="1"/>
    <col min="8711" max="8711" width="6.85546875" style="28" customWidth="1"/>
    <col min="8712" max="8714" width="7" style="28" bestFit="1" customWidth="1"/>
    <col min="8715" max="8715" width="6.7109375" style="28" customWidth="1"/>
    <col min="8716" max="8720" width="7" style="28" bestFit="1" customWidth="1"/>
    <col min="8721" max="8721" width="7" style="28" customWidth="1"/>
    <col min="8722" max="8722" width="8" style="28" bestFit="1" customWidth="1"/>
    <col min="8723" max="8733" width="8.7109375" style="28" customWidth="1"/>
    <col min="8734" max="8960" width="9.140625" style="28"/>
    <col min="8961" max="8963" width="0.85546875" style="28" customWidth="1"/>
    <col min="8964" max="8964" width="1" style="28" customWidth="1"/>
    <col min="8965" max="8965" width="21.85546875" style="28" customWidth="1"/>
    <col min="8966" max="8966" width="7" style="28" bestFit="1" customWidth="1"/>
    <col min="8967" max="8967" width="6.85546875" style="28" customWidth="1"/>
    <col min="8968" max="8970" width="7" style="28" bestFit="1" customWidth="1"/>
    <col min="8971" max="8971" width="6.7109375" style="28" customWidth="1"/>
    <col min="8972" max="8976" width="7" style="28" bestFit="1" customWidth="1"/>
    <col min="8977" max="8977" width="7" style="28" customWidth="1"/>
    <col min="8978" max="8978" width="8" style="28" bestFit="1" customWidth="1"/>
    <col min="8979" max="8989" width="8.7109375" style="28" customWidth="1"/>
    <col min="8990" max="9216" width="9.140625" style="28"/>
    <col min="9217" max="9219" width="0.85546875" style="28" customWidth="1"/>
    <col min="9220" max="9220" width="1" style="28" customWidth="1"/>
    <col min="9221" max="9221" width="21.85546875" style="28" customWidth="1"/>
    <col min="9222" max="9222" width="7" style="28" bestFit="1" customWidth="1"/>
    <col min="9223" max="9223" width="6.85546875" style="28" customWidth="1"/>
    <col min="9224" max="9226" width="7" style="28" bestFit="1" customWidth="1"/>
    <col min="9227" max="9227" width="6.7109375" style="28" customWidth="1"/>
    <col min="9228" max="9232" width="7" style="28" bestFit="1" customWidth="1"/>
    <col min="9233" max="9233" width="7" style="28" customWidth="1"/>
    <col min="9234" max="9234" width="8" style="28" bestFit="1" customWidth="1"/>
    <col min="9235" max="9245" width="8.7109375" style="28" customWidth="1"/>
    <col min="9246" max="9472" width="9.140625" style="28"/>
    <col min="9473" max="9475" width="0.85546875" style="28" customWidth="1"/>
    <col min="9476" max="9476" width="1" style="28" customWidth="1"/>
    <col min="9477" max="9477" width="21.85546875" style="28" customWidth="1"/>
    <col min="9478" max="9478" width="7" style="28" bestFit="1" customWidth="1"/>
    <col min="9479" max="9479" width="6.85546875" style="28" customWidth="1"/>
    <col min="9480" max="9482" width="7" style="28" bestFit="1" customWidth="1"/>
    <col min="9483" max="9483" width="6.7109375" style="28" customWidth="1"/>
    <col min="9484" max="9488" width="7" style="28" bestFit="1" customWidth="1"/>
    <col min="9489" max="9489" width="7" style="28" customWidth="1"/>
    <col min="9490" max="9490" width="8" style="28" bestFit="1" customWidth="1"/>
    <col min="9491" max="9501" width="8.7109375" style="28" customWidth="1"/>
    <col min="9502" max="9728" width="9.140625" style="28"/>
    <col min="9729" max="9731" width="0.85546875" style="28" customWidth="1"/>
    <col min="9732" max="9732" width="1" style="28" customWidth="1"/>
    <col min="9733" max="9733" width="21.85546875" style="28" customWidth="1"/>
    <col min="9734" max="9734" width="7" style="28" bestFit="1" customWidth="1"/>
    <col min="9735" max="9735" width="6.85546875" style="28" customWidth="1"/>
    <col min="9736" max="9738" width="7" style="28" bestFit="1" customWidth="1"/>
    <col min="9739" max="9739" width="6.7109375" style="28" customWidth="1"/>
    <col min="9740" max="9744" width="7" style="28" bestFit="1" customWidth="1"/>
    <col min="9745" max="9745" width="7" style="28" customWidth="1"/>
    <col min="9746" max="9746" width="8" style="28" bestFit="1" customWidth="1"/>
    <col min="9747" max="9757" width="8.7109375" style="28" customWidth="1"/>
    <col min="9758" max="9984" width="9.140625" style="28"/>
    <col min="9985" max="9987" width="0.85546875" style="28" customWidth="1"/>
    <col min="9988" max="9988" width="1" style="28" customWidth="1"/>
    <col min="9989" max="9989" width="21.85546875" style="28" customWidth="1"/>
    <col min="9990" max="9990" width="7" style="28" bestFit="1" customWidth="1"/>
    <col min="9991" max="9991" width="6.85546875" style="28" customWidth="1"/>
    <col min="9992" max="9994" width="7" style="28" bestFit="1" customWidth="1"/>
    <col min="9995" max="9995" width="6.7109375" style="28" customWidth="1"/>
    <col min="9996" max="10000" width="7" style="28" bestFit="1" customWidth="1"/>
    <col min="10001" max="10001" width="7" style="28" customWidth="1"/>
    <col min="10002" max="10002" width="8" style="28" bestFit="1" customWidth="1"/>
    <col min="10003" max="10013" width="8.7109375" style="28" customWidth="1"/>
    <col min="10014" max="10240" width="9.140625" style="28"/>
    <col min="10241" max="10243" width="0.85546875" style="28" customWidth="1"/>
    <col min="10244" max="10244" width="1" style="28" customWidth="1"/>
    <col min="10245" max="10245" width="21.85546875" style="28" customWidth="1"/>
    <col min="10246" max="10246" width="7" style="28" bestFit="1" customWidth="1"/>
    <col min="10247" max="10247" width="6.85546875" style="28" customWidth="1"/>
    <col min="10248" max="10250" width="7" style="28" bestFit="1" customWidth="1"/>
    <col min="10251" max="10251" width="6.7109375" style="28" customWidth="1"/>
    <col min="10252" max="10256" width="7" style="28" bestFit="1" customWidth="1"/>
    <col min="10257" max="10257" width="7" style="28" customWidth="1"/>
    <col min="10258" max="10258" width="8" style="28" bestFit="1" customWidth="1"/>
    <col min="10259" max="10269" width="8.7109375" style="28" customWidth="1"/>
    <col min="10270" max="10496" width="9.140625" style="28"/>
    <col min="10497" max="10499" width="0.85546875" style="28" customWidth="1"/>
    <col min="10500" max="10500" width="1" style="28" customWidth="1"/>
    <col min="10501" max="10501" width="21.85546875" style="28" customWidth="1"/>
    <col min="10502" max="10502" width="7" style="28" bestFit="1" customWidth="1"/>
    <col min="10503" max="10503" width="6.85546875" style="28" customWidth="1"/>
    <col min="10504" max="10506" width="7" style="28" bestFit="1" customWidth="1"/>
    <col min="10507" max="10507" width="6.7109375" style="28" customWidth="1"/>
    <col min="10508" max="10512" width="7" style="28" bestFit="1" customWidth="1"/>
    <col min="10513" max="10513" width="7" style="28" customWidth="1"/>
    <col min="10514" max="10514" width="8" style="28" bestFit="1" customWidth="1"/>
    <col min="10515" max="10525" width="8.7109375" style="28" customWidth="1"/>
    <col min="10526" max="10752" width="9.140625" style="28"/>
    <col min="10753" max="10755" width="0.85546875" style="28" customWidth="1"/>
    <col min="10756" max="10756" width="1" style="28" customWidth="1"/>
    <col min="10757" max="10757" width="21.85546875" style="28" customWidth="1"/>
    <col min="10758" max="10758" width="7" style="28" bestFit="1" customWidth="1"/>
    <col min="10759" max="10759" width="6.85546875" style="28" customWidth="1"/>
    <col min="10760" max="10762" width="7" style="28" bestFit="1" customWidth="1"/>
    <col min="10763" max="10763" width="6.7109375" style="28" customWidth="1"/>
    <col min="10764" max="10768" width="7" style="28" bestFit="1" customWidth="1"/>
    <col min="10769" max="10769" width="7" style="28" customWidth="1"/>
    <col min="10770" max="10770" width="8" style="28" bestFit="1" customWidth="1"/>
    <col min="10771" max="10781" width="8.7109375" style="28" customWidth="1"/>
    <col min="10782" max="11008" width="9.140625" style="28"/>
    <col min="11009" max="11011" width="0.85546875" style="28" customWidth="1"/>
    <col min="11012" max="11012" width="1" style="28" customWidth="1"/>
    <col min="11013" max="11013" width="21.85546875" style="28" customWidth="1"/>
    <col min="11014" max="11014" width="7" style="28" bestFit="1" customWidth="1"/>
    <col min="11015" max="11015" width="6.85546875" style="28" customWidth="1"/>
    <col min="11016" max="11018" width="7" style="28" bestFit="1" customWidth="1"/>
    <col min="11019" max="11019" width="6.7109375" style="28" customWidth="1"/>
    <col min="11020" max="11024" width="7" style="28" bestFit="1" customWidth="1"/>
    <col min="11025" max="11025" width="7" style="28" customWidth="1"/>
    <col min="11026" max="11026" width="8" style="28" bestFit="1" customWidth="1"/>
    <col min="11027" max="11037" width="8.7109375" style="28" customWidth="1"/>
    <col min="11038" max="11264" width="9.140625" style="28"/>
    <col min="11265" max="11267" width="0.85546875" style="28" customWidth="1"/>
    <col min="11268" max="11268" width="1" style="28" customWidth="1"/>
    <col min="11269" max="11269" width="21.85546875" style="28" customWidth="1"/>
    <col min="11270" max="11270" width="7" style="28" bestFit="1" customWidth="1"/>
    <col min="11271" max="11271" width="6.85546875" style="28" customWidth="1"/>
    <col min="11272" max="11274" width="7" style="28" bestFit="1" customWidth="1"/>
    <col min="11275" max="11275" width="6.7109375" style="28" customWidth="1"/>
    <col min="11276" max="11280" width="7" style="28" bestFit="1" customWidth="1"/>
    <col min="11281" max="11281" width="7" style="28" customWidth="1"/>
    <col min="11282" max="11282" width="8" style="28" bestFit="1" customWidth="1"/>
    <col min="11283" max="11293" width="8.7109375" style="28" customWidth="1"/>
    <col min="11294" max="11520" width="9.140625" style="28"/>
    <col min="11521" max="11523" width="0.85546875" style="28" customWidth="1"/>
    <col min="11524" max="11524" width="1" style="28" customWidth="1"/>
    <col min="11525" max="11525" width="21.85546875" style="28" customWidth="1"/>
    <col min="11526" max="11526" width="7" style="28" bestFit="1" customWidth="1"/>
    <col min="11527" max="11527" width="6.85546875" style="28" customWidth="1"/>
    <col min="11528" max="11530" width="7" style="28" bestFit="1" customWidth="1"/>
    <col min="11531" max="11531" width="6.7109375" style="28" customWidth="1"/>
    <col min="11532" max="11536" width="7" style="28" bestFit="1" customWidth="1"/>
    <col min="11537" max="11537" width="7" style="28" customWidth="1"/>
    <col min="11538" max="11538" width="8" style="28" bestFit="1" customWidth="1"/>
    <col min="11539" max="11549" width="8.7109375" style="28" customWidth="1"/>
    <col min="11550" max="11776" width="9.140625" style="28"/>
    <col min="11777" max="11779" width="0.85546875" style="28" customWidth="1"/>
    <col min="11780" max="11780" width="1" style="28" customWidth="1"/>
    <col min="11781" max="11781" width="21.85546875" style="28" customWidth="1"/>
    <col min="11782" max="11782" width="7" style="28" bestFit="1" customWidth="1"/>
    <col min="11783" max="11783" width="6.85546875" style="28" customWidth="1"/>
    <col min="11784" max="11786" width="7" style="28" bestFit="1" customWidth="1"/>
    <col min="11787" max="11787" width="6.7109375" style="28" customWidth="1"/>
    <col min="11788" max="11792" width="7" style="28" bestFit="1" customWidth="1"/>
    <col min="11793" max="11793" width="7" style="28" customWidth="1"/>
    <col min="11794" max="11794" width="8" style="28" bestFit="1" customWidth="1"/>
    <col min="11795" max="11805" width="8.7109375" style="28" customWidth="1"/>
    <col min="11806" max="12032" width="9.140625" style="28"/>
    <col min="12033" max="12035" width="0.85546875" style="28" customWidth="1"/>
    <col min="12036" max="12036" width="1" style="28" customWidth="1"/>
    <col min="12037" max="12037" width="21.85546875" style="28" customWidth="1"/>
    <col min="12038" max="12038" width="7" style="28" bestFit="1" customWidth="1"/>
    <col min="12039" max="12039" width="6.85546875" style="28" customWidth="1"/>
    <col min="12040" max="12042" width="7" style="28" bestFit="1" customWidth="1"/>
    <col min="12043" max="12043" width="6.7109375" style="28" customWidth="1"/>
    <col min="12044" max="12048" width="7" style="28" bestFit="1" customWidth="1"/>
    <col min="12049" max="12049" width="7" style="28" customWidth="1"/>
    <col min="12050" max="12050" width="8" style="28" bestFit="1" customWidth="1"/>
    <col min="12051" max="12061" width="8.7109375" style="28" customWidth="1"/>
    <col min="12062" max="12288" width="9.140625" style="28"/>
    <col min="12289" max="12291" width="0.85546875" style="28" customWidth="1"/>
    <col min="12292" max="12292" width="1" style="28" customWidth="1"/>
    <col min="12293" max="12293" width="21.85546875" style="28" customWidth="1"/>
    <col min="12294" max="12294" width="7" style="28" bestFit="1" customWidth="1"/>
    <col min="12295" max="12295" width="6.85546875" style="28" customWidth="1"/>
    <col min="12296" max="12298" width="7" style="28" bestFit="1" customWidth="1"/>
    <col min="12299" max="12299" width="6.7109375" style="28" customWidth="1"/>
    <col min="12300" max="12304" width="7" style="28" bestFit="1" customWidth="1"/>
    <col min="12305" max="12305" width="7" style="28" customWidth="1"/>
    <col min="12306" max="12306" width="8" style="28" bestFit="1" customWidth="1"/>
    <col min="12307" max="12317" width="8.7109375" style="28" customWidth="1"/>
    <col min="12318" max="12544" width="9.140625" style="28"/>
    <col min="12545" max="12547" width="0.85546875" style="28" customWidth="1"/>
    <col min="12548" max="12548" width="1" style="28" customWidth="1"/>
    <col min="12549" max="12549" width="21.85546875" style="28" customWidth="1"/>
    <col min="12550" max="12550" width="7" style="28" bestFit="1" customWidth="1"/>
    <col min="12551" max="12551" width="6.85546875" style="28" customWidth="1"/>
    <col min="12552" max="12554" width="7" style="28" bestFit="1" customWidth="1"/>
    <col min="12555" max="12555" width="6.7109375" style="28" customWidth="1"/>
    <col min="12556" max="12560" width="7" style="28" bestFit="1" customWidth="1"/>
    <col min="12561" max="12561" width="7" style="28" customWidth="1"/>
    <col min="12562" max="12562" width="8" style="28" bestFit="1" customWidth="1"/>
    <col min="12563" max="12573" width="8.7109375" style="28" customWidth="1"/>
    <col min="12574" max="12800" width="9.140625" style="28"/>
    <col min="12801" max="12803" width="0.85546875" style="28" customWidth="1"/>
    <col min="12804" max="12804" width="1" style="28" customWidth="1"/>
    <col min="12805" max="12805" width="21.85546875" style="28" customWidth="1"/>
    <col min="12806" max="12806" width="7" style="28" bestFit="1" customWidth="1"/>
    <col min="12807" max="12807" width="6.85546875" style="28" customWidth="1"/>
    <col min="12808" max="12810" width="7" style="28" bestFit="1" customWidth="1"/>
    <col min="12811" max="12811" width="6.7109375" style="28" customWidth="1"/>
    <col min="12812" max="12816" width="7" style="28" bestFit="1" customWidth="1"/>
    <col min="12817" max="12817" width="7" style="28" customWidth="1"/>
    <col min="12818" max="12818" width="8" style="28" bestFit="1" customWidth="1"/>
    <col min="12819" max="12829" width="8.7109375" style="28" customWidth="1"/>
    <col min="12830" max="13056" width="9.140625" style="28"/>
    <col min="13057" max="13059" width="0.85546875" style="28" customWidth="1"/>
    <col min="13060" max="13060" width="1" style="28" customWidth="1"/>
    <col min="13061" max="13061" width="21.85546875" style="28" customWidth="1"/>
    <col min="13062" max="13062" width="7" style="28" bestFit="1" customWidth="1"/>
    <col min="13063" max="13063" width="6.85546875" style="28" customWidth="1"/>
    <col min="13064" max="13066" width="7" style="28" bestFit="1" customWidth="1"/>
    <col min="13067" max="13067" width="6.7109375" style="28" customWidth="1"/>
    <col min="13068" max="13072" width="7" style="28" bestFit="1" customWidth="1"/>
    <col min="13073" max="13073" width="7" style="28" customWidth="1"/>
    <col min="13074" max="13074" width="8" style="28" bestFit="1" customWidth="1"/>
    <col min="13075" max="13085" width="8.7109375" style="28" customWidth="1"/>
    <col min="13086" max="13312" width="9.140625" style="28"/>
    <col min="13313" max="13315" width="0.85546875" style="28" customWidth="1"/>
    <col min="13316" max="13316" width="1" style="28" customWidth="1"/>
    <col min="13317" max="13317" width="21.85546875" style="28" customWidth="1"/>
    <col min="13318" max="13318" width="7" style="28" bestFit="1" customWidth="1"/>
    <col min="13319" max="13319" width="6.85546875" style="28" customWidth="1"/>
    <col min="13320" max="13322" width="7" style="28" bestFit="1" customWidth="1"/>
    <col min="13323" max="13323" width="6.7109375" style="28" customWidth="1"/>
    <col min="13324" max="13328" width="7" style="28" bestFit="1" customWidth="1"/>
    <col min="13329" max="13329" width="7" style="28" customWidth="1"/>
    <col min="13330" max="13330" width="8" style="28" bestFit="1" customWidth="1"/>
    <col min="13331" max="13341" width="8.7109375" style="28" customWidth="1"/>
    <col min="13342" max="13568" width="9.140625" style="28"/>
    <col min="13569" max="13571" width="0.85546875" style="28" customWidth="1"/>
    <col min="13572" max="13572" width="1" style="28" customWidth="1"/>
    <col min="13573" max="13573" width="21.85546875" style="28" customWidth="1"/>
    <col min="13574" max="13574" width="7" style="28" bestFit="1" customWidth="1"/>
    <col min="13575" max="13575" width="6.85546875" style="28" customWidth="1"/>
    <col min="13576" max="13578" width="7" style="28" bestFit="1" customWidth="1"/>
    <col min="13579" max="13579" width="6.7109375" style="28" customWidth="1"/>
    <col min="13580" max="13584" width="7" style="28" bestFit="1" customWidth="1"/>
    <col min="13585" max="13585" width="7" style="28" customWidth="1"/>
    <col min="13586" max="13586" width="8" style="28" bestFit="1" customWidth="1"/>
    <col min="13587" max="13597" width="8.7109375" style="28" customWidth="1"/>
    <col min="13598" max="13824" width="9.140625" style="28"/>
    <col min="13825" max="13827" width="0.85546875" style="28" customWidth="1"/>
    <col min="13828" max="13828" width="1" style="28" customWidth="1"/>
    <col min="13829" max="13829" width="21.85546875" style="28" customWidth="1"/>
    <col min="13830" max="13830" width="7" style="28" bestFit="1" customWidth="1"/>
    <col min="13831" max="13831" width="6.85546875" style="28" customWidth="1"/>
    <col min="13832" max="13834" width="7" style="28" bestFit="1" customWidth="1"/>
    <col min="13835" max="13835" width="6.7109375" style="28" customWidth="1"/>
    <col min="13836" max="13840" width="7" style="28" bestFit="1" customWidth="1"/>
    <col min="13841" max="13841" width="7" style="28" customWidth="1"/>
    <col min="13842" max="13842" width="8" style="28" bestFit="1" customWidth="1"/>
    <col min="13843" max="13853" width="8.7109375" style="28" customWidth="1"/>
    <col min="13854" max="14080" width="9.140625" style="28"/>
    <col min="14081" max="14083" width="0.85546875" style="28" customWidth="1"/>
    <col min="14084" max="14084" width="1" style="28" customWidth="1"/>
    <col min="14085" max="14085" width="21.85546875" style="28" customWidth="1"/>
    <col min="14086" max="14086" width="7" style="28" bestFit="1" customWidth="1"/>
    <col min="14087" max="14087" width="6.85546875" style="28" customWidth="1"/>
    <col min="14088" max="14090" width="7" style="28" bestFit="1" customWidth="1"/>
    <col min="14091" max="14091" width="6.7109375" style="28" customWidth="1"/>
    <col min="14092" max="14096" width="7" style="28" bestFit="1" customWidth="1"/>
    <col min="14097" max="14097" width="7" style="28" customWidth="1"/>
    <col min="14098" max="14098" width="8" style="28" bestFit="1" customWidth="1"/>
    <col min="14099" max="14109" width="8.7109375" style="28" customWidth="1"/>
    <col min="14110" max="14336" width="9.140625" style="28"/>
    <col min="14337" max="14339" width="0.85546875" style="28" customWidth="1"/>
    <col min="14340" max="14340" width="1" style="28" customWidth="1"/>
    <col min="14341" max="14341" width="21.85546875" style="28" customWidth="1"/>
    <col min="14342" max="14342" width="7" style="28" bestFit="1" customWidth="1"/>
    <col min="14343" max="14343" width="6.85546875" style="28" customWidth="1"/>
    <col min="14344" max="14346" width="7" style="28" bestFit="1" customWidth="1"/>
    <col min="14347" max="14347" width="6.7109375" style="28" customWidth="1"/>
    <col min="14348" max="14352" width="7" style="28" bestFit="1" customWidth="1"/>
    <col min="14353" max="14353" width="7" style="28" customWidth="1"/>
    <col min="14354" max="14354" width="8" style="28" bestFit="1" customWidth="1"/>
    <col min="14355" max="14365" width="8.7109375" style="28" customWidth="1"/>
    <col min="14366" max="14592" width="9.140625" style="28"/>
    <col min="14593" max="14595" width="0.85546875" style="28" customWidth="1"/>
    <col min="14596" max="14596" width="1" style="28" customWidth="1"/>
    <col min="14597" max="14597" width="21.85546875" style="28" customWidth="1"/>
    <col min="14598" max="14598" width="7" style="28" bestFit="1" customWidth="1"/>
    <col min="14599" max="14599" width="6.85546875" style="28" customWidth="1"/>
    <col min="14600" max="14602" width="7" style="28" bestFit="1" customWidth="1"/>
    <col min="14603" max="14603" width="6.7109375" style="28" customWidth="1"/>
    <col min="14604" max="14608" width="7" style="28" bestFit="1" customWidth="1"/>
    <col min="14609" max="14609" width="7" style="28" customWidth="1"/>
    <col min="14610" max="14610" width="8" style="28" bestFit="1" customWidth="1"/>
    <col min="14611" max="14621" width="8.7109375" style="28" customWidth="1"/>
    <col min="14622" max="14848" width="9.140625" style="28"/>
    <col min="14849" max="14851" width="0.85546875" style="28" customWidth="1"/>
    <col min="14852" max="14852" width="1" style="28" customWidth="1"/>
    <col min="14853" max="14853" width="21.85546875" style="28" customWidth="1"/>
    <col min="14854" max="14854" width="7" style="28" bestFit="1" customWidth="1"/>
    <col min="14855" max="14855" width="6.85546875" style="28" customWidth="1"/>
    <col min="14856" max="14858" width="7" style="28" bestFit="1" customWidth="1"/>
    <col min="14859" max="14859" width="6.7109375" style="28" customWidth="1"/>
    <col min="14860" max="14864" width="7" style="28" bestFit="1" customWidth="1"/>
    <col min="14865" max="14865" width="7" style="28" customWidth="1"/>
    <col min="14866" max="14866" width="8" style="28" bestFit="1" customWidth="1"/>
    <col min="14867" max="14877" width="8.7109375" style="28" customWidth="1"/>
    <col min="14878" max="15104" width="9.140625" style="28"/>
    <col min="15105" max="15107" width="0.85546875" style="28" customWidth="1"/>
    <col min="15108" max="15108" width="1" style="28" customWidth="1"/>
    <col min="15109" max="15109" width="21.85546875" style="28" customWidth="1"/>
    <col min="15110" max="15110" width="7" style="28" bestFit="1" customWidth="1"/>
    <col min="15111" max="15111" width="6.85546875" style="28" customWidth="1"/>
    <col min="15112" max="15114" width="7" style="28" bestFit="1" customWidth="1"/>
    <col min="15115" max="15115" width="6.7109375" style="28" customWidth="1"/>
    <col min="15116" max="15120" width="7" style="28" bestFit="1" customWidth="1"/>
    <col min="15121" max="15121" width="7" style="28" customWidth="1"/>
    <col min="15122" max="15122" width="8" style="28" bestFit="1" customWidth="1"/>
    <col min="15123" max="15133" width="8.7109375" style="28" customWidth="1"/>
    <col min="15134" max="15360" width="9.140625" style="28"/>
    <col min="15361" max="15363" width="0.85546875" style="28" customWidth="1"/>
    <col min="15364" max="15364" width="1" style="28" customWidth="1"/>
    <col min="15365" max="15365" width="21.85546875" style="28" customWidth="1"/>
    <col min="15366" max="15366" width="7" style="28" bestFit="1" customWidth="1"/>
    <col min="15367" max="15367" width="6.85546875" style="28" customWidth="1"/>
    <col min="15368" max="15370" width="7" style="28" bestFit="1" customWidth="1"/>
    <col min="15371" max="15371" width="6.7109375" style="28" customWidth="1"/>
    <col min="15372" max="15376" width="7" style="28" bestFit="1" customWidth="1"/>
    <col min="15377" max="15377" width="7" style="28" customWidth="1"/>
    <col min="15378" max="15378" width="8" style="28" bestFit="1" customWidth="1"/>
    <col min="15379" max="15389" width="8.7109375" style="28" customWidth="1"/>
    <col min="15390" max="15616" width="9.140625" style="28"/>
    <col min="15617" max="15619" width="0.85546875" style="28" customWidth="1"/>
    <col min="15620" max="15620" width="1" style="28" customWidth="1"/>
    <col min="15621" max="15621" width="21.85546875" style="28" customWidth="1"/>
    <col min="15622" max="15622" width="7" style="28" bestFit="1" customWidth="1"/>
    <col min="15623" max="15623" width="6.85546875" style="28" customWidth="1"/>
    <col min="15624" max="15626" width="7" style="28" bestFit="1" customWidth="1"/>
    <col min="15627" max="15627" width="6.7109375" style="28" customWidth="1"/>
    <col min="15628" max="15632" width="7" style="28" bestFit="1" customWidth="1"/>
    <col min="15633" max="15633" width="7" style="28" customWidth="1"/>
    <col min="15634" max="15634" width="8" style="28" bestFit="1" customWidth="1"/>
    <col min="15635" max="15645" width="8.7109375" style="28" customWidth="1"/>
    <col min="15646" max="15872" width="9.140625" style="28"/>
    <col min="15873" max="15875" width="0.85546875" style="28" customWidth="1"/>
    <col min="15876" max="15876" width="1" style="28" customWidth="1"/>
    <col min="15877" max="15877" width="21.85546875" style="28" customWidth="1"/>
    <col min="15878" max="15878" width="7" style="28" bestFit="1" customWidth="1"/>
    <col min="15879" max="15879" width="6.85546875" style="28" customWidth="1"/>
    <col min="15880" max="15882" width="7" style="28" bestFit="1" customWidth="1"/>
    <col min="15883" max="15883" width="6.7109375" style="28" customWidth="1"/>
    <col min="15884" max="15888" width="7" style="28" bestFit="1" customWidth="1"/>
    <col min="15889" max="15889" width="7" style="28" customWidth="1"/>
    <col min="15890" max="15890" width="8" style="28" bestFit="1" customWidth="1"/>
    <col min="15891" max="15901" width="8.7109375" style="28" customWidth="1"/>
    <col min="15902" max="16128" width="9.140625" style="28"/>
    <col min="16129" max="16131" width="0.85546875" style="28" customWidth="1"/>
    <col min="16132" max="16132" width="1" style="28" customWidth="1"/>
    <col min="16133" max="16133" width="21.85546875" style="28" customWidth="1"/>
    <col min="16134" max="16134" width="7" style="28" bestFit="1" customWidth="1"/>
    <col min="16135" max="16135" width="6.85546875" style="28" customWidth="1"/>
    <col min="16136" max="16138" width="7" style="28" bestFit="1" customWidth="1"/>
    <col min="16139" max="16139" width="6.7109375" style="28" customWidth="1"/>
    <col min="16140" max="16144" width="7" style="28" bestFit="1" customWidth="1"/>
    <col min="16145" max="16145" width="7" style="28" customWidth="1"/>
    <col min="16146" max="16146" width="8" style="28" bestFit="1" customWidth="1"/>
    <col min="16147" max="16157" width="8.7109375" style="28" customWidth="1"/>
    <col min="16158" max="16384" width="9.140625" style="28"/>
  </cols>
  <sheetData>
    <row r="1" spans="1:19" ht="15">
      <c r="A1" s="27" t="s">
        <v>20</v>
      </c>
      <c r="B1" s="27"/>
      <c r="C1" s="27"/>
      <c r="D1" s="27"/>
      <c r="E1" s="27"/>
      <c r="F1" s="27"/>
      <c r="G1" s="27"/>
    </row>
    <row r="2" spans="1:19" ht="15">
      <c r="A2" s="27" t="s">
        <v>79</v>
      </c>
      <c r="B2" s="27"/>
      <c r="C2" s="27"/>
      <c r="D2" s="27"/>
      <c r="E2" s="27"/>
      <c r="F2" s="27"/>
      <c r="G2" s="27"/>
    </row>
    <row r="3" spans="1:19">
      <c r="A3" s="28" t="s">
        <v>3</v>
      </c>
    </row>
    <row r="5" spans="1:19" ht="15">
      <c r="A5" s="24" t="s">
        <v>117</v>
      </c>
    </row>
    <row r="6" spans="1:19" s="66" customFormat="1" ht="24" customHeight="1">
      <c r="A6" s="190" t="s">
        <v>4</v>
      </c>
      <c r="B6" s="191"/>
      <c r="C6" s="191"/>
      <c r="D6" s="191"/>
      <c r="E6" s="191"/>
      <c r="F6" s="64" t="s">
        <v>22</v>
      </c>
      <c r="G6" s="64" t="s">
        <v>23</v>
      </c>
      <c r="H6" s="64" t="s">
        <v>24</v>
      </c>
      <c r="I6" s="64" t="s">
        <v>25</v>
      </c>
      <c r="J6" s="64" t="s">
        <v>26</v>
      </c>
      <c r="K6" s="64" t="s">
        <v>27</v>
      </c>
      <c r="L6" s="64" t="s">
        <v>28</v>
      </c>
      <c r="M6" s="64" t="s">
        <v>29</v>
      </c>
      <c r="N6" s="64" t="s">
        <v>30</v>
      </c>
      <c r="O6" s="64" t="s">
        <v>31</v>
      </c>
      <c r="P6" s="64" t="s">
        <v>32</v>
      </c>
      <c r="Q6" s="64" t="s">
        <v>33</v>
      </c>
      <c r="R6" s="65" t="s">
        <v>5</v>
      </c>
    </row>
    <row r="8" spans="1:19" s="27" customFormat="1" ht="15">
      <c r="A8" s="27" t="s">
        <v>78</v>
      </c>
      <c r="F8" s="67">
        <v>22953</v>
      </c>
      <c r="G8" s="67">
        <v>17823</v>
      </c>
      <c r="H8" s="67">
        <v>26039</v>
      </c>
      <c r="I8" s="67">
        <v>25965</v>
      </c>
      <c r="J8" s="67">
        <v>16258</v>
      </c>
      <c r="K8" s="67">
        <v>11972</v>
      </c>
      <c r="L8" s="67">
        <v>28495</v>
      </c>
      <c r="M8" s="67">
        <v>19463</v>
      </c>
      <c r="N8" s="67">
        <v>30067</v>
      </c>
      <c r="O8" s="67">
        <v>27640</v>
      </c>
      <c r="P8" s="67">
        <v>18488</v>
      </c>
      <c r="Q8" s="67">
        <v>15738</v>
      </c>
      <c r="R8" s="67">
        <v>260901</v>
      </c>
    </row>
    <row r="9" spans="1:19" ht="3" customHeight="1"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19">
      <c r="B10" s="28" t="s">
        <v>7</v>
      </c>
      <c r="F10" s="68">
        <v>12915</v>
      </c>
      <c r="G10" s="68">
        <v>10574</v>
      </c>
      <c r="H10" s="68">
        <v>15142</v>
      </c>
      <c r="I10" s="68">
        <v>17730</v>
      </c>
      <c r="J10" s="68">
        <v>14273</v>
      </c>
      <c r="K10" s="68">
        <v>9452</v>
      </c>
      <c r="L10" s="68">
        <v>17021</v>
      </c>
      <c r="M10" s="68">
        <v>10852</v>
      </c>
      <c r="N10" s="68">
        <v>15681</v>
      </c>
      <c r="O10" s="68">
        <v>20178</v>
      </c>
      <c r="P10" s="68">
        <v>16777</v>
      </c>
      <c r="Q10" s="68">
        <v>9402</v>
      </c>
      <c r="R10" s="68">
        <v>169997</v>
      </c>
    </row>
    <row r="11" spans="1:19" ht="16.5" customHeight="1">
      <c r="B11" s="28" t="s">
        <v>0</v>
      </c>
      <c r="C11" s="28" t="s">
        <v>8</v>
      </c>
      <c r="F11" s="68">
        <v>12915</v>
      </c>
      <c r="G11" s="68">
        <v>10574</v>
      </c>
      <c r="H11" s="68">
        <v>15142</v>
      </c>
      <c r="I11" s="68">
        <v>17730</v>
      </c>
      <c r="J11" s="68">
        <v>14273</v>
      </c>
      <c r="K11" s="68">
        <v>9452</v>
      </c>
      <c r="L11" s="68">
        <v>17021</v>
      </c>
      <c r="M11" s="68">
        <v>10852</v>
      </c>
      <c r="N11" s="68">
        <v>15681</v>
      </c>
      <c r="O11" s="68">
        <v>20178</v>
      </c>
      <c r="P11" s="68">
        <v>16777</v>
      </c>
      <c r="Q11" s="68">
        <v>9402</v>
      </c>
      <c r="R11" s="68">
        <v>169997</v>
      </c>
      <c r="S11" s="69"/>
    </row>
    <row r="12" spans="1:19">
      <c r="D12" s="28" t="s">
        <v>34</v>
      </c>
      <c r="F12" s="70">
        <v>2809</v>
      </c>
      <c r="G12" s="70">
        <v>2521</v>
      </c>
      <c r="H12" s="70">
        <v>2394</v>
      </c>
      <c r="I12" s="70">
        <v>2396</v>
      </c>
      <c r="J12" s="70">
        <v>2535</v>
      </c>
      <c r="K12" s="70">
        <v>2828</v>
      </c>
      <c r="L12" s="70">
        <v>5124</v>
      </c>
      <c r="M12" s="70">
        <v>1558</v>
      </c>
      <c r="N12" s="70">
        <v>3345</v>
      </c>
      <c r="O12" s="70">
        <v>4294</v>
      </c>
      <c r="P12" s="70">
        <v>2836</v>
      </c>
      <c r="Q12" s="70">
        <v>2101</v>
      </c>
      <c r="R12" s="70">
        <v>34741</v>
      </c>
      <c r="S12" s="71"/>
    </row>
    <row r="13" spans="1:19">
      <c r="D13" s="28" t="s">
        <v>35</v>
      </c>
      <c r="F13" s="70">
        <v>24</v>
      </c>
      <c r="G13" s="70">
        <v>59</v>
      </c>
      <c r="H13" s="70">
        <v>0</v>
      </c>
      <c r="I13" s="70">
        <v>1</v>
      </c>
      <c r="J13" s="70">
        <v>6</v>
      </c>
      <c r="K13" s="70">
        <v>2</v>
      </c>
      <c r="L13" s="70">
        <v>24</v>
      </c>
      <c r="M13" s="70">
        <v>59</v>
      </c>
      <c r="N13" s="70">
        <v>0</v>
      </c>
      <c r="O13" s="70">
        <v>1</v>
      </c>
      <c r="P13" s="70">
        <v>6</v>
      </c>
      <c r="Q13" s="70">
        <v>4</v>
      </c>
      <c r="R13" s="70">
        <v>186</v>
      </c>
      <c r="S13" s="72"/>
    </row>
    <row r="14" spans="1:19">
      <c r="D14" s="28" t="s">
        <v>36</v>
      </c>
      <c r="F14" s="70">
        <v>5</v>
      </c>
      <c r="G14" s="70">
        <v>8</v>
      </c>
      <c r="H14" s="70">
        <v>1</v>
      </c>
      <c r="I14" s="70">
        <v>9</v>
      </c>
      <c r="J14" s="70">
        <v>12</v>
      </c>
      <c r="K14" s="70">
        <v>7</v>
      </c>
      <c r="L14" s="70">
        <v>5</v>
      </c>
      <c r="M14" s="70">
        <v>8</v>
      </c>
      <c r="N14" s="70">
        <v>1</v>
      </c>
      <c r="O14" s="70">
        <v>9</v>
      </c>
      <c r="P14" s="70">
        <v>12</v>
      </c>
      <c r="Q14" s="70">
        <v>7</v>
      </c>
      <c r="R14" s="70">
        <v>84</v>
      </c>
      <c r="S14" s="72"/>
    </row>
    <row r="15" spans="1:19">
      <c r="D15" s="28" t="s">
        <v>68</v>
      </c>
      <c r="F15" s="70">
        <v>6912</v>
      </c>
      <c r="G15" s="70">
        <v>6059</v>
      </c>
      <c r="H15" s="70">
        <v>8583</v>
      </c>
      <c r="I15" s="70">
        <v>12038</v>
      </c>
      <c r="J15" s="70">
        <v>8882</v>
      </c>
      <c r="K15" s="70">
        <v>3691</v>
      </c>
      <c r="L15" s="70">
        <v>8610</v>
      </c>
      <c r="M15" s="70">
        <v>6604</v>
      </c>
      <c r="N15" s="70">
        <v>8614</v>
      </c>
      <c r="O15" s="70">
        <v>12527</v>
      </c>
      <c r="P15" s="70">
        <v>11071</v>
      </c>
      <c r="Q15" s="70">
        <v>3871</v>
      </c>
      <c r="R15" s="70">
        <v>97462</v>
      </c>
    </row>
    <row r="16" spans="1:19">
      <c r="D16" s="28" t="s">
        <v>69</v>
      </c>
      <c r="F16" s="70">
        <v>0</v>
      </c>
      <c r="G16" s="70">
        <v>187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187</v>
      </c>
      <c r="N16" s="70">
        <v>0</v>
      </c>
      <c r="O16" s="70">
        <v>0</v>
      </c>
      <c r="P16" s="70">
        <v>0</v>
      </c>
      <c r="Q16" s="70">
        <v>430</v>
      </c>
      <c r="R16" s="70">
        <v>804</v>
      </c>
    </row>
    <row r="17" spans="2:18">
      <c r="D17" s="28" t="s">
        <v>77</v>
      </c>
      <c r="F17" s="70">
        <v>0</v>
      </c>
      <c r="G17" s="70">
        <v>0</v>
      </c>
      <c r="H17" s="70">
        <v>995</v>
      </c>
      <c r="I17" s="70">
        <v>316</v>
      </c>
      <c r="J17" s="70">
        <v>925</v>
      </c>
      <c r="K17" s="70">
        <v>0</v>
      </c>
      <c r="L17" s="70">
        <v>0</v>
      </c>
      <c r="M17" s="70">
        <v>0</v>
      </c>
      <c r="N17" s="70">
        <v>995</v>
      </c>
      <c r="O17" s="70">
        <v>316</v>
      </c>
      <c r="P17" s="70">
        <v>925</v>
      </c>
      <c r="Q17" s="70">
        <v>0</v>
      </c>
      <c r="R17" s="70">
        <v>4472</v>
      </c>
    </row>
    <row r="18" spans="2:18">
      <c r="D18" s="28" t="s">
        <v>67</v>
      </c>
      <c r="F18" s="70">
        <v>1847</v>
      </c>
      <c r="G18" s="70">
        <v>1353</v>
      </c>
      <c r="H18" s="70">
        <v>2562</v>
      </c>
      <c r="I18" s="70">
        <v>1847</v>
      </c>
      <c r="J18" s="70">
        <v>1353</v>
      </c>
      <c r="K18" s="70">
        <v>2641</v>
      </c>
      <c r="L18" s="70">
        <v>1900</v>
      </c>
      <c r="M18" s="70">
        <v>1354</v>
      </c>
      <c r="N18" s="70">
        <v>2637</v>
      </c>
      <c r="O18" s="70">
        <v>2905</v>
      </c>
      <c r="P18" s="70">
        <v>1505</v>
      </c>
      <c r="Q18" s="70">
        <v>2641</v>
      </c>
      <c r="R18" s="70">
        <v>24545</v>
      </c>
    </row>
    <row r="19" spans="2:18">
      <c r="D19" s="28" t="s">
        <v>41</v>
      </c>
      <c r="F19" s="70">
        <v>0</v>
      </c>
      <c r="G19" s="70">
        <v>115</v>
      </c>
      <c r="H19" s="70">
        <v>162</v>
      </c>
      <c r="I19" s="70">
        <v>0</v>
      </c>
      <c r="J19" s="70">
        <v>278</v>
      </c>
      <c r="K19" s="70">
        <v>0</v>
      </c>
      <c r="L19" s="70">
        <v>0</v>
      </c>
      <c r="M19" s="70">
        <v>278</v>
      </c>
      <c r="N19" s="70">
        <v>0</v>
      </c>
      <c r="O19" s="70">
        <v>0</v>
      </c>
      <c r="P19" s="70">
        <v>126</v>
      </c>
      <c r="Q19" s="70">
        <v>0</v>
      </c>
      <c r="R19" s="70">
        <v>959</v>
      </c>
    </row>
    <row r="20" spans="2:18">
      <c r="D20" s="28" t="s">
        <v>70</v>
      </c>
      <c r="F20" s="70">
        <v>192</v>
      </c>
      <c r="G20" s="70">
        <v>0</v>
      </c>
      <c r="H20" s="70">
        <v>0</v>
      </c>
      <c r="I20" s="70">
        <v>0</v>
      </c>
      <c r="J20" s="70">
        <v>196</v>
      </c>
      <c r="K20" s="70">
        <v>197</v>
      </c>
      <c r="L20" s="70">
        <v>193</v>
      </c>
      <c r="M20" s="70">
        <v>0</v>
      </c>
      <c r="N20" s="70">
        <v>0</v>
      </c>
      <c r="O20" s="70">
        <v>0</v>
      </c>
      <c r="P20" s="70">
        <v>197</v>
      </c>
      <c r="Q20" s="70">
        <v>198</v>
      </c>
      <c r="R20" s="70">
        <v>1173</v>
      </c>
    </row>
    <row r="21" spans="2:18">
      <c r="D21" s="28" t="s">
        <v>144</v>
      </c>
      <c r="F21" s="70">
        <v>1031</v>
      </c>
      <c r="G21" s="70">
        <v>0</v>
      </c>
      <c r="H21" s="70">
        <v>0</v>
      </c>
      <c r="I21" s="70">
        <v>1031</v>
      </c>
      <c r="J21" s="70">
        <v>0</v>
      </c>
      <c r="K21" s="70">
        <v>0</v>
      </c>
      <c r="L21" s="70">
        <v>1031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3093</v>
      </c>
    </row>
    <row r="22" spans="2:18" hidden="1">
      <c r="D22" s="28" t="s">
        <v>37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</row>
    <row r="23" spans="2:18" hidden="1">
      <c r="D23" s="28" t="s">
        <v>42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</row>
    <row r="24" spans="2:18">
      <c r="D24" s="28" t="s">
        <v>38</v>
      </c>
      <c r="F24" s="70">
        <v>95</v>
      </c>
      <c r="G24" s="70">
        <v>272</v>
      </c>
      <c r="H24" s="70">
        <v>445</v>
      </c>
      <c r="I24" s="70">
        <v>92</v>
      </c>
      <c r="J24" s="70">
        <v>86</v>
      </c>
      <c r="K24" s="70">
        <v>86</v>
      </c>
      <c r="L24" s="70">
        <v>134</v>
      </c>
      <c r="M24" s="70">
        <v>804</v>
      </c>
      <c r="N24" s="70">
        <v>89</v>
      </c>
      <c r="O24" s="70">
        <v>126</v>
      </c>
      <c r="P24" s="70">
        <v>99</v>
      </c>
      <c r="Q24" s="70">
        <v>150</v>
      </c>
      <c r="R24" s="70">
        <v>2478</v>
      </c>
    </row>
    <row r="25" spans="2:18" ht="4.5" hidden="1" customHeight="1"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</row>
    <row r="26" spans="2:18" hidden="1">
      <c r="C26" s="28" t="s">
        <v>9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</row>
    <row r="27" spans="2:18" hidden="1">
      <c r="D27" s="28" t="s">
        <v>10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</row>
    <row r="28" spans="2:18" hidden="1">
      <c r="D28" s="28" t="s">
        <v>11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</row>
    <row r="29" spans="2:18" hidden="1">
      <c r="D29" s="28" t="s">
        <v>16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</row>
    <row r="30" spans="2:18" hidden="1">
      <c r="D30" s="28" t="s">
        <v>15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</row>
    <row r="31" spans="2:18"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</row>
    <row r="32" spans="2:18">
      <c r="B32" s="28" t="s">
        <v>12</v>
      </c>
      <c r="F32" s="68">
        <v>10038</v>
      </c>
      <c r="G32" s="68">
        <v>7249</v>
      </c>
      <c r="H32" s="68">
        <v>10897</v>
      </c>
      <c r="I32" s="68">
        <v>8235</v>
      </c>
      <c r="J32" s="68">
        <v>1985</v>
      </c>
      <c r="K32" s="68">
        <v>2520</v>
      </c>
      <c r="L32" s="68">
        <v>11474</v>
      </c>
      <c r="M32" s="68">
        <v>8611</v>
      </c>
      <c r="N32" s="68">
        <v>14386</v>
      </c>
      <c r="O32" s="68">
        <v>7462</v>
      </c>
      <c r="P32" s="68">
        <v>1711</v>
      </c>
      <c r="Q32" s="68">
        <v>6336</v>
      </c>
      <c r="R32" s="68">
        <v>90904</v>
      </c>
    </row>
    <row r="33" spans="1:19">
      <c r="C33" s="28" t="s">
        <v>8</v>
      </c>
      <c r="F33" s="70">
        <v>9858</v>
      </c>
      <c r="G33" s="70">
        <v>7158</v>
      </c>
      <c r="H33" s="70">
        <v>10896</v>
      </c>
      <c r="I33" s="70">
        <v>8208</v>
      </c>
      <c r="J33" s="70">
        <v>1928</v>
      </c>
      <c r="K33" s="70">
        <v>2517</v>
      </c>
      <c r="L33" s="70">
        <v>11330</v>
      </c>
      <c r="M33" s="70">
        <v>8555</v>
      </c>
      <c r="N33" s="70">
        <v>14386</v>
      </c>
      <c r="O33" s="70">
        <v>7434</v>
      </c>
      <c r="P33" s="70">
        <v>1649</v>
      </c>
      <c r="Q33" s="70">
        <v>6333</v>
      </c>
      <c r="R33" s="70">
        <v>90252</v>
      </c>
      <c r="S33" s="28" t="s">
        <v>0</v>
      </c>
    </row>
    <row r="34" spans="1:19">
      <c r="C34" s="28" t="s">
        <v>9</v>
      </c>
      <c r="F34" s="68">
        <v>180</v>
      </c>
      <c r="G34" s="68">
        <v>91</v>
      </c>
      <c r="H34" s="68">
        <v>1</v>
      </c>
      <c r="I34" s="68">
        <v>27</v>
      </c>
      <c r="J34" s="68">
        <v>57</v>
      </c>
      <c r="K34" s="68">
        <v>3</v>
      </c>
      <c r="L34" s="68">
        <v>144</v>
      </c>
      <c r="M34" s="68">
        <v>56</v>
      </c>
      <c r="N34" s="68">
        <v>0</v>
      </c>
      <c r="O34" s="68">
        <v>28</v>
      </c>
      <c r="P34" s="68">
        <v>62</v>
      </c>
      <c r="Q34" s="68">
        <v>3</v>
      </c>
      <c r="R34" s="68">
        <v>652</v>
      </c>
    </row>
    <row r="35" spans="1:19">
      <c r="E35" s="28" t="s">
        <v>10</v>
      </c>
      <c r="F35" s="70">
        <v>163</v>
      </c>
      <c r="G35" s="70">
        <v>11</v>
      </c>
      <c r="H35" s="70">
        <v>1</v>
      </c>
      <c r="I35" s="70">
        <v>4</v>
      </c>
      <c r="J35" s="70">
        <v>22</v>
      </c>
      <c r="K35" s="70">
        <v>0</v>
      </c>
      <c r="L35" s="70">
        <v>129</v>
      </c>
      <c r="M35" s="70">
        <v>9</v>
      </c>
      <c r="N35" s="70">
        <v>0</v>
      </c>
      <c r="O35" s="70">
        <v>5</v>
      </c>
      <c r="P35" s="70">
        <v>24</v>
      </c>
      <c r="Q35" s="70">
        <v>0</v>
      </c>
      <c r="R35" s="70">
        <v>368</v>
      </c>
    </row>
    <row r="36" spans="1:19" hidden="1">
      <c r="E36" s="28" t="s">
        <v>13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</row>
    <row r="37" spans="1:19" hidden="1">
      <c r="E37" s="28" t="s">
        <v>14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</row>
    <row r="38" spans="1:19">
      <c r="E38" s="28" t="s">
        <v>11</v>
      </c>
      <c r="F38" s="70">
        <v>12</v>
      </c>
      <c r="G38" s="70">
        <v>1</v>
      </c>
      <c r="H38" s="70">
        <v>0</v>
      </c>
      <c r="I38" s="70">
        <v>9</v>
      </c>
      <c r="J38" s="70">
        <v>11</v>
      </c>
      <c r="K38" s="70">
        <v>0</v>
      </c>
      <c r="L38" s="70">
        <v>11</v>
      </c>
      <c r="M38" s="70">
        <v>1</v>
      </c>
      <c r="N38" s="70">
        <v>0</v>
      </c>
      <c r="O38" s="70">
        <v>9</v>
      </c>
      <c r="P38" s="70">
        <v>9</v>
      </c>
      <c r="Q38" s="70">
        <v>0</v>
      </c>
      <c r="R38" s="70">
        <v>63</v>
      </c>
    </row>
    <row r="39" spans="1:19">
      <c r="E39" s="28" t="s">
        <v>15</v>
      </c>
      <c r="F39" s="70">
        <v>1</v>
      </c>
      <c r="G39" s="70">
        <v>77</v>
      </c>
      <c r="H39" s="70">
        <v>0</v>
      </c>
      <c r="I39" s="70">
        <v>10</v>
      </c>
      <c r="J39" s="70">
        <v>11</v>
      </c>
      <c r="K39" s="70">
        <v>0</v>
      </c>
      <c r="L39" s="70">
        <v>1</v>
      </c>
      <c r="M39" s="70">
        <v>45</v>
      </c>
      <c r="N39" s="70">
        <v>0</v>
      </c>
      <c r="O39" s="70">
        <v>10</v>
      </c>
      <c r="P39" s="70">
        <v>12</v>
      </c>
      <c r="Q39" s="70">
        <v>0</v>
      </c>
      <c r="R39" s="70">
        <v>167</v>
      </c>
    </row>
    <row r="40" spans="1:19">
      <c r="E40" s="28" t="s">
        <v>16</v>
      </c>
      <c r="F40" s="70">
        <v>4</v>
      </c>
      <c r="G40" s="70">
        <v>0</v>
      </c>
      <c r="H40" s="70">
        <v>0</v>
      </c>
      <c r="I40" s="70">
        <v>0</v>
      </c>
      <c r="J40" s="70">
        <v>0</v>
      </c>
      <c r="K40" s="70">
        <v>3</v>
      </c>
      <c r="L40" s="70">
        <v>3</v>
      </c>
      <c r="M40" s="70">
        <v>0</v>
      </c>
      <c r="N40" s="70">
        <v>0</v>
      </c>
      <c r="O40" s="70">
        <v>0</v>
      </c>
      <c r="P40" s="70">
        <v>0</v>
      </c>
      <c r="Q40" s="70">
        <v>3</v>
      </c>
      <c r="R40" s="70">
        <v>13</v>
      </c>
    </row>
    <row r="41" spans="1:19">
      <c r="E41" s="28" t="s">
        <v>55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3</v>
      </c>
      <c r="Q41" s="70">
        <v>0</v>
      </c>
      <c r="R41" s="70">
        <v>3</v>
      </c>
    </row>
    <row r="42" spans="1:19">
      <c r="E42" s="28" t="s">
        <v>13</v>
      </c>
      <c r="F42" s="70">
        <v>0</v>
      </c>
      <c r="G42" s="70">
        <v>0</v>
      </c>
      <c r="H42" s="70">
        <v>0</v>
      </c>
      <c r="I42" s="70">
        <v>0</v>
      </c>
      <c r="J42" s="70">
        <v>8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9</v>
      </c>
      <c r="Q42" s="70">
        <v>0</v>
      </c>
      <c r="R42" s="70">
        <v>17</v>
      </c>
    </row>
    <row r="43" spans="1:19">
      <c r="E43" s="28" t="s">
        <v>80</v>
      </c>
      <c r="F43" s="70">
        <v>0</v>
      </c>
      <c r="G43" s="70">
        <v>2</v>
      </c>
      <c r="H43" s="70">
        <v>0</v>
      </c>
      <c r="I43" s="70">
        <v>4</v>
      </c>
      <c r="J43" s="70">
        <v>5</v>
      </c>
      <c r="K43" s="70">
        <v>0</v>
      </c>
      <c r="L43" s="70">
        <v>0</v>
      </c>
      <c r="M43" s="70">
        <v>1</v>
      </c>
      <c r="N43" s="70">
        <v>0</v>
      </c>
      <c r="O43" s="70">
        <v>4</v>
      </c>
      <c r="P43" s="70">
        <v>5</v>
      </c>
      <c r="Q43" s="70">
        <v>0</v>
      </c>
      <c r="R43" s="70">
        <v>21</v>
      </c>
    </row>
    <row r="44" spans="1:19"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</row>
    <row r="45" spans="1:19" s="27" customFormat="1" ht="15">
      <c r="A45" s="27" t="s">
        <v>17</v>
      </c>
      <c r="F45" s="67">
        <v>11028</v>
      </c>
      <c r="G45" s="67">
        <v>8265</v>
      </c>
      <c r="H45" s="67">
        <v>36480</v>
      </c>
      <c r="I45" s="67">
        <v>2591</v>
      </c>
      <c r="J45" s="67">
        <v>5731</v>
      </c>
      <c r="K45" s="67">
        <v>16504</v>
      </c>
      <c r="L45" s="67">
        <v>44093</v>
      </c>
      <c r="M45" s="67">
        <v>13389</v>
      </c>
      <c r="N45" s="67">
        <v>27797</v>
      </c>
      <c r="O45" s="67">
        <v>5705</v>
      </c>
      <c r="P45" s="67">
        <v>6227</v>
      </c>
      <c r="Q45" s="67">
        <v>13085</v>
      </c>
      <c r="R45" s="67">
        <v>190895</v>
      </c>
    </row>
    <row r="46" spans="1:19"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</row>
    <row r="47" spans="1:19">
      <c r="B47" s="28" t="s">
        <v>7</v>
      </c>
      <c r="F47" s="68">
        <v>51</v>
      </c>
      <c r="G47" s="68">
        <v>166</v>
      </c>
      <c r="H47" s="68">
        <v>17611</v>
      </c>
      <c r="I47" s="68">
        <v>127</v>
      </c>
      <c r="J47" s="68">
        <v>60</v>
      </c>
      <c r="K47" s="68">
        <v>127</v>
      </c>
      <c r="L47" s="68">
        <v>38456</v>
      </c>
      <c r="M47" s="68">
        <v>6509</v>
      </c>
      <c r="N47" s="68">
        <v>27</v>
      </c>
      <c r="O47" s="68">
        <v>2373</v>
      </c>
      <c r="P47" s="68">
        <v>302</v>
      </c>
      <c r="Q47" s="68">
        <v>6720</v>
      </c>
      <c r="R47" s="68">
        <v>72529</v>
      </c>
    </row>
    <row r="48" spans="1:19">
      <c r="B48" s="28" t="s">
        <v>0</v>
      </c>
      <c r="C48" s="28" t="s">
        <v>8</v>
      </c>
      <c r="F48" s="70">
        <v>0</v>
      </c>
      <c r="G48" s="70">
        <v>0</v>
      </c>
      <c r="H48" s="70">
        <v>17552</v>
      </c>
      <c r="I48" s="70">
        <v>0</v>
      </c>
      <c r="J48" s="70">
        <v>0</v>
      </c>
      <c r="K48" s="70">
        <v>0</v>
      </c>
      <c r="L48" s="70">
        <v>32076</v>
      </c>
      <c r="M48" s="70">
        <v>0</v>
      </c>
      <c r="N48" s="70">
        <v>0</v>
      </c>
      <c r="O48" s="70">
        <v>0</v>
      </c>
      <c r="P48" s="70">
        <v>0</v>
      </c>
      <c r="Q48" s="70">
        <v>0</v>
      </c>
      <c r="R48" s="70">
        <v>49628</v>
      </c>
    </row>
    <row r="49" spans="2:18">
      <c r="C49" s="28" t="s">
        <v>104</v>
      </c>
      <c r="F49" s="70">
        <v>51</v>
      </c>
      <c r="G49" s="70">
        <v>166</v>
      </c>
      <c r="H49" s="70">
        <v>59</v>
      </c>
      <c r="I49" s="70">
        <v>127</v>
      </c>
      <c r="J49" s="70">
        <v>60</v>
      </c>
      <c r="K49" s="70">
        <v>127</v>
      </c>
      <c r="L49" s="70">
        <v>6380</v>
      </c>
      <c r="M49" s="70">
        <v>6509</v>
      </c>
      <c r="N49" s="70">
        <v>27</v>
      </c>
      <c r="O49" s="70">
        <v>2373</v>
      </c>
      <c r="P49" s="70">
        <v>302</v>
      </c>
      <c r="Q49" s="70">
        <v>6720</v>
      </c>
      <c r="R49" s="70">
        <v>22901</v>
      </c>
    </row>
    <row r="50" spans="2:18">
      <c r="D50" s="28" t="s">
        <v>102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</row>
    <row r="51" spans="2:18">
      <c r="D51" s="28" t="s">
        <v>124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  <c r="R51" s="70">
        <v>0</v>
      </c>
    </row>
    <row r="52" spans="2:18">
      <c r="D52" s="28" t="s">
        <v>69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6330</v>
      </c>
      <c r="N52" s="70">
        <v>0</v>
      </c>
      <c r="O52" s="70">
        <v>0</v>
      </c>
      <c r="P52" s="70">
        <v>0</v>
      </c>
      <c r="Q52" s="70">
        <v>0</v>
      </c>
      <c r="R52" s="70">
        <v>6330</v>
      </c>
    </row>
    <row r="53" spans="2:18">
      <c r="D53" s="28" t="s">
        <v>131</v>
      </c>
      <c r="F53" s="70">
        <v>51</v>
      </c>
      <c r="G53" s="70">
        <v>166</v>
      </c>
      <c r="H53" s="70">
        <v>59</v>
      </c>
      <c r="I53" s="70">
        <v>127</v>
      </c>
      <c r="J53" s="70">
        <v>60</v>
      </c>
      <c r="K53" s="70">
        <v>127</v>
      </c>
      <c r="L53" s="70">
        <v>6380</v>
      </c>
      <c r="M53" s="70">
        <v>179</v>
      </c>
      <c r="N53" s="70">
        <v>27</v>
      </c>
      <c r="O53" s="70">
        <v>2373</v>
      </c>
      <c r="P53" s="70">
        <v>302</v>
      </c>
      <c r="Q53" s="70">
        <v>6720</v>
      </c>
      <c r="R53" s="70">
        <v>16571</v>
      </c>
    </row>
    <row r="54" spans="2:18" hidden="1"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>
        <v>0</v>
      </c>
    </row>
    <row r="55" spans="2:18" hidden="1">
      <c r="C55" s="28" t="s">
        <v>9</v>
      </c>
      <c r="F55" s="68">
        <v>0</v>
      </c>
      <c r="G55" s="68">
        <v>0</v>
      </c>
      <c r="H55" s="68">
        <v>0</v>
      </c>
      <c r="I55" s="68">
        <v>0</v>
      </c>
      <c r="J55" s="68">
        <v>0</v>
      </c>
      <c r="K55" s="68">
        <v>0</v>
      </c>
      <c r="L55" s="68">
        <v>0</v>
      </c>
      <c r="M55" s="68">
        <v>0</v>
      </c>
      <c r="N55" s="68">
        <v>0</v>
      </c>
      <c r="O55" s="68">
        <v>0</v>
      </c>
      <c r="P55" s="68">
        <v>0</v>
      </c>
      <c r="Q55" s="68">
        <v>0</v>
      </c>
      <c r="R55" s="70">
        <v>0</v>
      </c>
    </row>
    <row r="56" spans="2:18" hidden="1">
      <c r="E56" s="28" t="s">
        <v>10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</row>
    <row r="57" spans="2:18" hidden="1">
      <c r="E57" s="28" t="s">
        <v>11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70">
        <v>0</v>
      </c>
      <c r="N57" s="70">
        <v>0</v>
      </c>
      <c r="O57" s="70">
        <v>0</v>
      </c>
      <c r="P57" s="70">
        <v>0</v>
      </c>
      <c r="Q57" s="70">
        <v>0</v>
      </c>
      <c r="R57" s="70">
        <v>0</v>
      </c>
    </row>
    <row r="58" spans="2:18" hidden="1">
      <c r="E58" s="28" t="s">
        <v>16</v>
      </c>
      <c r="F58" s="70">
        <v>0</v>
      </c>
      <c r="G58" s="70">
        <v>0</v>
      </c>
      <c r="H58" s="70">
        <v>0</v>
      </c>
      <c r="I58" s="70">
        <v>0</v>
      </c>
      <c r="J58" s="70">
        <v>0</v>
      </c>
      <c r="K58" s="70">
        <v>0</v>
      </c>
      <c r="L58" s="70">
        <v>0</v>
      </c>
      <c r="M58" s="70">
        <v>0</v>
      </c>
      <c r="N58" s="70">
        <v>0</v>
      </c>
      <c r="O58" s="70">
        <v>0</v>
      </c>
      <c r="P58" s="70">
        <v>0</v>
      </c>
      <c r="Q58" s="70">
        <v>0</v>
      </c>
      <c r="R58" s="70">
        <v>0</v>
      </c>
    </row>
    <row r="59" spans="2:18" hidden="1">
      <c r="E59" s="28" t="s">
        <v>39</v>
      </c>
      <c r="F59" s="70">
        <v>0</v>
      </c>
      <c r="G59" s="70">
        <v>0</v>
      </c>
      <c r="H59" s="70">
        <v>0</v>
      </c>
      <c r="I59" s="70">
        <v>0</v>
      </c>
      <c r="J59" s="70">
        <v>0</v>
      </c>
      <c r="K59" s="70">
        <v>0</v>
      </c>
      <c r="L59" s="70">
        <v>0</v>
      </c>
      <c r="M59" s="70">
        <v>0</v>
      </c>
      <c r="N59" s="70">
        <v>0</v>
      </c>
      <c r="O59" s="70">
        <v>0</v>
      </c>
      <c r="P59" s="70">
        <v>0</v>
      </c>
      <c r="Q59" s="70">
        <v>0</v>
      </c>
      <c r="R59" s="70">
        <v>0</v>
      </c>
    </row>
    <row r="60" spans="2:18"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</row>
    <row r="61" spans="2:18">
      <c r="B61" s="28" t="s">
        <v>12</v>
      </c>
      <c r="F61" s="68">
        <v>10977</v>
      </c>
      <c r="G61" s="68">
        <v>8099</v>
      </c>
      <c r="H61" s="68">
        <v>18869</v>
      </c>
      <c r="I61" s="68">
        <v>2464</v>
      </c>
      <c r="J61" s="68">
        <v>5671</v>
      </c>
      <c r="K61" s="68">
        <v>16377</v>
      </c>
      <c r="L61" s="68">
        <v>5637</v>
      </c>
      <c r="M61" s="68">
        <v>6880</v>
      </c>
      <c r="N61" s="68">
        <v>27770</v>
      </c>
      <c r="O61" s="68">
        <v>3332</v>
      </c>
      <c r="P61" s="68">
        <v>5925</v>
      </c>
      <c r="Q61" s="68">
        <v>6365</v>
      </c>
      <c r="R61" s="68">
        <v>118366</v>
      </c>
    </row>
    <row r="62" spans="2:18">
      <c r="C62" s="28" t="s">
        <v>8</v>
      </c>
      <c r="F62" s="70">
        <v>9370</v>
      </c>
      <c r="G62" s="70">
        <v>7124</v>
      </c>
      <c r="H62" s="70">
        <v>18844</v>
      </c>
      <c r="I62" s="70">
        <v>2439</v>
      </c>
      <c r="J62" s="70">
        <v>5218</v>
      </c>
      <c r="K62" s="70">
        <v>16377</v>
      </c>
      <c r="L62" s="70">
        <v>4082</v>
      </c>
      <c r="M62" s="70">
        <v>5907</v>
      </c>
      <c r="N62" s="70">
        <v>27770</v>
      </c>
      <c r="O62" s="70">
        <v>3332</v>
      </c>
      <c r="P62" s="70">
        <v>5443</v>
      </c>
      <c r="Q62" s="70">
        <v>6360</v>
      </c>
      <c r="R62" s="70">
        <v>112266</v>
      </c>
    </row>
    <row r="63" spans="2:18">
      <c r="C63" s="28" t="s">
        <v>9</v>
      </c>
      <c r="F63" s="68">
        <v>1607</v>
      </c>
      <c r="G63" s="68">
        <v>975</v>
      </c>
      <c r="H63" s="68">
        <v>25</v>
      </c>
      <c r="I63" s="68">
        <v>25</v>
      </c>
      <c r="J63" s="68">
        <v>453</v>
      </c>
      <c r="K63" s="68">
        <v>0</v>
      </c>
      <c r="L63" s="68">
        <v>1555</v>
      </c>
      <c r="M63" s="68">
        <v>973</v>
      </c>
      <c r="N63" s="68">
        <v>0</v>
      </c>
      <c r="O63" s="68">
        <v>0</v>
      </c>
      <c r="P63" s="68">
        <v>482</v>
      </c>
      <c r="Q63" s="68">
        <v>5</v>
      </c>
      <c r="R63" s="68">
        <v>6100</v>
      </c>
    </row>
    <row r="64" spans="2:18">
      <c r="E64" s="28" t="s">
        <v>10</v>
      </c>
      <c r="F64" s="70">
        <v>1346</v>
      </c>
      <c r="G64" s="70">
        <v>52</v>
      </c>
      <c r="H64" s="70">
        <v>0</v>
      </c>
      <c r="I64" s="70">
        <v>0</v>
      </c>
      <c r="J64" s="70">
        <v>171</v>
      </c>
      <c r="K64" s="70">
        <v>0</v>
      </c>
      <c r="L64" s="70">
        <v>1303</v>
      </c>
      <c r="M64" s="70">
        <v>50</v>
      </c>
      <c r="N64" s="70">
        <v>0</v>
      </c>
      <c r="O64" s="70">
        <v>0</v>
      </c>
      <c r="P64" s="70">
        <v>172</v>
      </c>
      <c r="Q64" s="70">
        <v>0</v>
      </c>
      <c r="R64" s="70">
        <v>3094</v>
      </c>
    </row>
    <row r="65" spans="1:34">
      <c r="E65" s="28" t="s">
        <v>11</v>
      </c>
      <c r="F65" s="70">
        <v>205</v>
      </c>
      <c r="G65" s="70">
        <v>15</v>
      </c>
      <c r="H65" s="70">
        <v>0</v>
      </c>
      <c r="I65" s="70">
        <v>0</v>
      </c>
      <c r="J65" s="70">
        <v>89</v>
      </c>
      <c r="K65" s="70">
        <v>0</v>
      </c>
      <c r="L65" s="70">
        <v>197</v>
      </c>
      <c r="M65" s="70">
        <v>14</v>
      </c>
      <c r="N65" s="70">
        <v>0</v>
      </c>
      <c r="O65" s="70">
        <v>0</v>
      </c>
      <c r="P65" s="70">
        <v>67</v>
      </c>
      <c r="Q65" s="70">
        <v>0</v>
      </c>
      <c r="R65" s="70">
        <v>587</v>
      </c>
    </row>
    <row r="66" spans="1:34">
      <c r="E66" s="28" t="s">
        <v>13</v>
      </c>
      <c r="F66" s="70">
        <v>7</v>
      </c>
      <c r="G66" s="70">
        <v>0</v>
      </c>
      <c r="H66" s="70">
        <v>0</v>
      </c>
      <c r="I66" s="70">
        <v>0</v>
      </c>
      <c r="J66" s="70">
        <v>66</v>
      </c>
      <c r="K66" s="70">
        <v>0</v>
      </c>
      <c r="L66" s="70">
        <v>7</v>
      </c>
      <c r="M66" s="70">
        <v>0</v>
      </c>
      <c r="N66" s="70">
        <v>0</v>
      </c>
      <c r="O66" s="70">
        <v>0</v>
      </c>
      <c r="P66" s="70">
        <v>66</v>
      </c>
      <c r="Q66" s="70">
        <v>0</v>
      </c>
      <c r="R66" s="70">
        <v>146</v>
      </c>
    </row>
    <row r="67" spans="1:34">
      <c r="E67" s="28" t="s">
        <v>15</v>
      </c>
      <c r="F67" s="70">
        <v>16</v>
      </c>
      <c r="G67" s="70">
        <v>885</v>
      </c>
      <c r="H67" s="70">
        <v>0</v>
      </c>
      <c r="I67" s="70">
        <v>0</v>
      </c>
      <c r="J67" s="70">
        <v>90</v>
      </c>
      <c r="K67" s="70">
        <v>0</v>
      </c>
      <c r="L67" s="70">
        <v>15</v>
      </c>
      <c r="M67" s="70">
        <v>886</v>
      </c>
      <c r="N67" s="70">
        <v>0</v>
      </c>
      <c r="O67" s="70">
        <v>0</v>
      </c>
      <c r="P67" s="70">
        <v>91</v>
      </c>
      <c r="Q67" s="70">
        <v>5</v>
      </c>
      <c r="R67" s="70">
        <v>1988</v>
      </c>
    </row>
    <row r="68" spans="1:34">
      <c r="E68" s="28" t="s">
        <v>16</v>
      </c>
      <c r="F68" s="70">
        <v>33</v>
      </c>
      <c r="G68" s="70">
        <v>0</v>
      </c>
      <c r="H68" s="70">
        <v>25</v>
      </c>
      <c r="I68" s="70">
        <v>25</v>
      </c>
      <c r="J68" s="70">
        <v>0</v>
      </c>
      <c r="K68" s="70">
        <v>0</v>
      </c>
      <c r="L68" s="70">
        <v>33</v>
      </c>
      <c r="M68" s="70">
        <v>0</v>
      </c>
      <c r="N68" s="70">
        <v>0</v>
      </c>
      <c r="O68" s="70">
        <v>0</v>
      </c>
      <c r="P68" s="70">
        <v>26</v>
      </c>
      <c r="Q68" s="70">
        <v>0</v>
      </c>
      <c r="R68" s="70">
        <v>142</v>
      </c>
    </row>
    <row r="69" spans="1:34">
      <c r="E69" s="28" t="s">
        <v>55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23</v>
      </c>
      <c r="Q69" s="70">
        <v>0</v>
      </c>
      <c r="R69" s="70">
        <v>23</v>
      </c>
    </row>
    <row r="70" spans="1:34">
      <c r="E70" s="28" t="s">
        <v>80</v>
      </c>
      <c r="F70" s="70">
        <v>0</v>
      </c>
      <c r="G70" s="70">
        <v>23</v>
      </c>
      <c r="H70" s="70">
        <v>0</v>
      </c>
      <c r="I70" s="70">
        <v>0</v>
      </c>
      <c r="J70" s="70">
        <v>37</v>
      </c>
      <c r="K70" s="70">
        <v>0</v>
      </c>
      <c r="L70" s="70">
        <v>0</v>
      </c>
      <c r="M70" s="70">
        <v>23</v>
      </c>
      <c r="N70" s="70">
        <v>0</v>
      </c>
      <c r="O70" s="70">
        <v>0</v>
      </c>
      <c r="P70" s="70">
        <v>37</v>
      </c>
      <c r="Q70" s="70">
        <v>0</v>
      </c>
      <c r="R70" s="70">
        <v>120</v>
      </c>
    </row>
    <row r="71" spans="1:34"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</row>
    <row r="72" spans="1:34" s="27" customFormat="1" ht="15">
      <c r="E72" s="74" t="s">
        <v>18</v>
      </c>
      <c r="F72" s="75">
        <v>33981</v>
      </c>
      <c r="G72" s="75">
        <v>26088</v>
      </c>
      <c r="H72" s="75">
        <v>62519</v>
      </c>
      <c r="I72" s="75">
        <v>28556</v>
      </c>
      <c r="J72" s="75">
        <v>21989</v>
      </c>
      <c r="K72" s="75">
        <v>28476</v>
      </c>
      <c r="L72" s="75">
        <v>72588</v>
      </c>
      <c r="M72" s="75">
        <v>32852</v>
      </c>
      <c r="N72" s="75">
        <v>57864</v>
      </c>
      <c r="O72" s="75">
        <v>33345</v>
      </c>
      <c r="P72" s="75">
        <v>24715</v>
      </c>
      <c r="Q72" s="75">
        <v>28823</v>
      </c>
      <c r="R72" s="75">
        <v>451796</v>
      </c>
      <c r="S72" s="74" t="s">
        <v>0</v>
      </c>
      <c r="T72" s="74" t="s">
        <v>0</v>
      </c>
      <c r="U72" s="74" t="s">
        <v>0</v>
      </c>
      <c r="V72" s="74" t="s">
        <v>0</v>
      </c>
      <c r="W72" s="74" t="s">
        <v>0</v>
      </c>
      <c r="X72" s="74" t="s">
        <v>0</v>
      </c>
      <c r="Y72" s="74" t="s">
        <v>0</v>
      </c>
      <c r="Z72" s="74" t="s">
        <v>0</v>
      </c>
      <c r="AA72" s="74" t="s">
        <v>0</v>
      </c>
      <c r="AB72" s="74" t="s">
        <v>0</v>
      </c>
      <c r="AC72" s="74" t="s">
        <v>0</v>
      </c>
      <c r="AD72" s="74" t="s">
        <v>0</v>
      </c>
      <c r="AE72" s="74" t="s">
        <v>0</v>
      </c>
      <c r="AF72" s="74" t="s">
        <v>0</v>
      </c>
      <c r="AG72" s="74" t="s">
        <v>0</v>
      </c>
      <c r="AH72" s="74" t="s">
        <v>0</v>
      </c>
    </row>
    <row r="73" spans="1:34" s="27" customFormat="1" ht="15">
      <c r="E73" s="74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</row>
    <row r="74" spans="1:34" ht="15" thickBot="1">
      <c r="B74" s="76"/>
      <c r="C74" s="76"/>
      <c r="D74" s="76"/>
      <c r="E74" s="76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</row>
    <row r="75" spans="1:34" ht="15" thickTop="1">
      <c r="A75" s="77" t="s">
        <v>71</v>
      </c>
      <c r="B75" s="77"/>
      <c r="C75" s="77"/>
      <c r="D75" s="77"/>
      <c r="E75" s="77"/>
      <c r="F75" s="78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</row>
    <row r="76" spans="1:34">
      <c r="A76" s="77" t="s">
        <v>72</v>
      </c>
      <c r="B76" s="77"/>
      <c r="C76" s="77"/>
      <c r="D76" s="77"/>
      <c r="E76" s="77"/>
      <c r="F76" s="78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</row>
    <row r="77" spans="1:34"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</row>
    <row r="78" spans="1:34"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</row>
    <row r="79" spans="1:34">
      <c r="A79" s="28" t="s">
        <v>0</v>
      </c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</row>
    <row r="80" spans="1:34"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</row>
    <row r="81" spans="6:18"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</row>
    <row r="82" spans="6:18"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</row>
    <row r="83" spans="6:18"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</row>
    <row r="84" spans="6:18"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</row>
    <row r="85" spans="6:18"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</row>
    <row r="86" spans="6:18"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</row>
    <row r="87" spans="6:18"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</row>
    <row r="88" spans="6:18"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</row>
    <row r="89" spans="6:18"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</row>
    <row r="90" spans="6:18"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</row>
    <row r="91" spans="6:18"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</row>
    <row r="92" spans="6:18"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</row>
    <row r="93" spans="6:18"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</row>
    <row r="94" spans="6:18"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</row>
    <row r="95" spans="6:18"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</row>
    <row r="96" spans="6:18"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</row>
    <row r="97" spans="6:18"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</row>
    <row r="98" spans="6:18"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</row>
    <row r="99" spans="6:18"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</row>
    <row r="100" spans="6:18"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</row>
    <row r="101" spans="6:18"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</row>
    <row r="102" spans="6:18"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</row>
    <row r="103" spans="6:18"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</row>
    <row r="104" spans="6:18"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</row>
    <row r="105" spans="6:18"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</row>
    <row r="106" spans="6:18"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</row>
    <row r="107" spans="6:18"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</row>
    <row r="108" spans="6:18"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</row>
    <row r="109" spans="6:18"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</row>
    <row r="110" spans="6:18"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</row>
    <row r="111" spans="6:18"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</row>
    <row r="112" spans="6:18"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</row>
    <row r="113" spans="6:18"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</row>
    <row r="114" spans="6:18"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</row>
    <row r="115" spans="6:18"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</row>
    <row r="116" spans="6:18"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</row>
    <row r="117" spans="6:18"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</row>
    <row r="118" spans="6:18"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</row>
    <row r="119" spans="6:18"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</row>
    <row r="120" spans="6:18"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</row>
    <row r="121" spans="6:18"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</row>
    <row r="122" spans="6:18"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</row>
    <row r="123" spans="6:18"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</row>
    <row r="124" spans="6:18"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</row>
    <row r="125" spans="6:18"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</row>
    <row r="126" spans="6:18"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</row>
    <row r="127" spans="6:18"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</row>
    <row r="128" spans="6:18"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</row>
    <row r="129" spans="6:18"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</row>
    <row r="130" spans="6:18"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</row>
    <row r="131" spans="6:18"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</row>
    <row r="132" spans="6:18"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</row>
    <row r="133" spans="6:18"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</row>
    <row r="134" spans="6:18"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</row>
    <row r="135" spans="6:18"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</row>
    <row r="136" spans="6:18"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</row>
    <row r="137" spans="6:18"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</row>
    <row r="138" spans="6:18"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</row>
    <row r="139" spans="6:18"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</row>
    <row r="140" spans="6:18"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</row>
    <row r="141" spans="6:18"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</row>
    <row r="142" spans="6:18"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</row>
    <row r="143" spans="6:18"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</row>
    <row r="144" spans="6:18"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</row>
    <row r="145" spans="6:18"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</row>
    <row r="146" spans="6:18"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</row>
    <row r="147" spans="6:18"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</row>
    <row r="148" spans="6:18"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</row>
    <row r="149" spans="6:18"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</row>
    <row r="150" spans="6:18"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</row>
    <row r="151" spans="6:18"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</row>
    <row r="152" spans="6:18"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</row>
    <row r="153" spans="6:18"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</row>
    <row r="154" spans="6:18"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</row>
    <row r="155" spans="6:18"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</row>
    <row r="156" spans="6:18"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</row>
    <row r="157" spans="6:18"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</row>
    <row r="158" spans="6:18"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</row>
    <row r="159" spans="6:18"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</row>
    <row r="160" spans="6:18"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</row>
    <row r="161" spans="6:18"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</row>
    <row r="162" spans="6:18"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</row>
    <row r="163" spans="6:18"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</row>
    <row r="164" spans="6:18"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</row>
    <row r="165" spans="6:18"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</row>
    <row r="166" spans="6:18"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</row>
    <row r="167" spans="6:18"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</row>
    <row r="168" spans="6:18"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6:18"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</row>
    <row r="170" spans="6:18"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</row>
    <row r="171" spans="6:18"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</row>
    <row r="172" spans="6:18"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6:18"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</row>
    <row r="174" spans="6:18"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</row>
    <row r="175" spans="6:18"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</row>
    <row r="176" spans="6:18"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6:18"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</row>
    <row r="178" spans="6:18"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spans="6:18"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</row>
    <row r="180" spans="6:18"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6:18"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</row>
    <row r="182" spans="6:18"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</row>
    <row r="183" spans="6:18"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</row>
    <row r="184" spans="6:18"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6:18"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</row>
    <row r="186" spans="6:18"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</row>
    <row r="187" spans="6:18"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</row>
    <row r="188" spans="6:18"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6:18"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</row>
    <row r="190" spans="6:18"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</row>
    <row r="191" spans="6:18"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</row>
    <row r="192" spans="6:18"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6:18"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</row>
    <row r="194" spans="6:18"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</row>
    <row r="195" spans="6:18"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</row>
    <row r="196" spans="6:18"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6:18"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</row>
    <row r="198" spans="6:18"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</row>
    <row r="199" spans="6:18"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</row>
    <row r="200" spans="6:18"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6:18"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</row>
    <row r="202" spans="6:18"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</row>
    <row r="203" spans="6:18"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</row>
    <row r="204" spans="6:18"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6:18"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</row>
    <row r="206" spans="6:18"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</row>
    <row r="207" spans="6:18"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</row>
    <row r="208" spans="6:18"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6:18"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</row>
    <row r="210" spans="6:18"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</row>
    <row r="211" spans="6:18"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</row>
    <row r="212" spans="6:18"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6:18"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</row>
    <row r="214" spans="6:18"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</row>
    <row r="215" spans="6:18"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</row>
    <row r="216" spans="6:18"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6:18"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</row>
    <row r="218" spans="6:18"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</row>
    <row r="219" spans="6:18"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</row>
    <row r="220" spans="6:18"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6:18"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</row>
    <row r="222" spans="6:18"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</row>
    <row r="223" spans="6:18"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</row>
    <row r="224" spans="6:18"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6:18"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</row>
    <row r="226" spans="6:18"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</row>
    <row r="227" spans="6:18"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</row>
    <row r="228" spans="6:18"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6:18"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</row>
    <row r="230" spans="6:18"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</row>
    <row r="231" spans="6:18"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</row>
    <row r="232" spans="6:18"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6:18"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</row>
    <row r="234" spans="6:18"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</row>
    <row r="235" spans="6:18"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</row>
    <row r="236" spans="6:18"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6:18"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6:18"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</row>
    <row r="239" spans="6:18"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6:18"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6:18"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6:18"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6:18"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6:18"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6:18"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6:18"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6:18"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6:18"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6:18"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6:18"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6:18"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6:18"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6:18"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6:18"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6:18"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6:18"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6:18"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</row>
    <row r="258" spans="6:18"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</row>
    <row r="259" spans="6:18"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</row>
    <row r="260" spans="6:18"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6:18"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</row>
    <row r="262" spans="6:18"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</row>
    <row r="263" spans="6:18"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</row>
    <row r="264" spans="6:18"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6:18"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</row>
    <row r="266" spans="6:18"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6:18"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6:18"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6:18"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6:18"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6:18"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6:18"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6:18"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6:18"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6:18"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6:18"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6:18"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6:18"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6:18"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6:18"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6:18"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6:18"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6:18"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6:18"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6:18"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6:18"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87" spans="6:18"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</row>
    <row r="288" spans="6:18"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6:18"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</row>
    <row r="290" spans="6:18"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</row>
    <row r="291" spans="6:18"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</row>
    <row r="292" spans="6:18"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6:18"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</row>
    <row r="294" spans="6:18"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</row>
    <row r="295" spans="6:18"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</row>
    <row r="296" spans="6:18"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6:18"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</row>
    <row r="298" spans="6:18"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</row>
    <row r="299" spans="6:18"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</row>
    <row r="300" spans="6:18"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6:18"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</row>
    <row r="302" spans="6:18"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</row>
    <row r="303" spans="6:18"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</row>
    <row r="304" spans="6:18"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6:18"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</row>
    <row r="306" spans="6:18"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</row>
    <row r="307" spans="6:18"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</row>
    <row r="308" spans="6:18"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6:18"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</row>
    <row r="310" spans="6:18"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</row>
    <row r="311" spans="6:18"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</row>
    <row r="312" spans="6:18"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6:18"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</row>
    <row r="314" spans="6:18"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</row>
    <row r="315" spans="6:18"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</row>
    <row r="316" spans="6:18"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6:18"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</row>
    <row r="318" spans="6:18"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</row>
    <row r="319" spans="6:18"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</row>
    <row r="320" spans="6:18"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6:18"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</row>
    <row r="322" spans="6:18"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</row>
    <row r="323" spans="6:18"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</row>
    <row r="324" spans="6:18"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6:18"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</row>
    <row r="326" spans="6:18"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</row>
    <row r="327" spans="6:18"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</row>
    <row r="328" spans="6:18"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6:18"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</row>
    <row r="330" spans="6:18"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</row>
    <row r="331" spans="6:18"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</row>
    <row r="332" spans="6:18"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6:18"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</row>
    <row r="334" spans="6:18"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</row>
    <row r="335" spans="6:18"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</row>
    <row r="336" spans="6:18"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6:18"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</row>
    <row r="338" spans="6:18"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</row>
    <row r="339" spans="6:18"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</row>
    <row r="340" spans="6:18"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6:18"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</row>
    <row r="342" spans="6:18"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</row>
    <row r="343" spans="6:18"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</row>
    <row r="344" spans="6:18"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6:18"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</row>
    <row r="346" spans="6:18"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</row>
    <row r="347" spans="6:18"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</row>
    <row r="348" spans="6:18"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6:18"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</row>
    <row r="350" spans="6:18"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</row>
    <row r="351" spans="6:18"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</row>
    <row r="352" spans="6:18"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6:18"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</row>
    <row r="354" spans="6:18"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</row>
    <row r="355" spans="6:18"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</row>
    <row r="356" spans="6:18"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6:18"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</row>
    <row r="358" spans="6:18"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</row>
    <row r="359" spans="6:18"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</row>
    <row r="360" spans="6:18"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6:18"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</row>
    <row r="362" spans="6:18"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</row>
    <row r="363" spans="6:18"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</row>
    <row r="364" spans="6:18"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6:18"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</row>
    <row r="366" spans="6:18"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</row>
    <row r="367" spans="6:18"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</row>
    <row r="368" spans="6:18"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6:18"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</row>
    <row r="370" spans="6:18"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</row>
    <row r="371" spans="6:18"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</row>
    <row r="372" spans="6:18"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6:18"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</row>
    <row r="374" spans="6:18"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</row>
    <row r="375" spans="6:18"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</row>
    <row r="376" spans="6:18"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6:18"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</row>
    <row r="378" spans="6:18"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</row>
    <row r="379" spans="6:18"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</row>
    <row r="380" spans="6:18"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6:18"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</row>
    <row r="382" spans="6:18"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</row>
    <row r="383" spans="6:18"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</row>
    <row r="384" spans="6:18"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6:18"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</row>
    <row r="386" spans="6:18"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</row>
    <row r="387" spans="6:18"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</row>
  </sheetData>
  <mergeCells count="1">
    <mergeCell ref="A6:E6"/>
  </mergeCells>
  <printOptions horizontalCentered="1"/>
  <pageMargins left="0" right="0" top="0.98425196850393704" bottom="0" header="0.51181102362204722" footer="0.51181102362204722"/>
  <pageSetup paperSize="9" scale="72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AH379"/>
  <sheetViews>
    <sheetView topLeftCell="C1" zoomScaleNormal="100" zoomScaleSheetLayoutView="85" workbookViewId="0">
      <pane xSplit="3" ySplit="5" topLeftCell="M6" activePane="bottomRight" state="frozen"/>
      <selection activeCell="C1" sqref="C1"/>
      <selection pane="topRight" activeCell="F1" sqref="F1"/>
      <selection pane="bottomLeft" activeCell="C6" sqref="C6"/>
      <selection pane="bottomRight" activeCell="F6" sqref="F6"/>
    </sheetView>
  </sheetViews>
  <sheetFormatPr defaultRowHeight="14.25"/>
  <cols>
    <col min="1" max="3" width="0.85546875" style="26" customWidth="1"/>
    <col min="4" max="4" width="1" style="26" customWidth="1"/>
    <col min="5" max="5" width="24.85546875" style="26" customWidth="1"/>
    <col min="6" max="18" width="8.85546875" style="26" customWidth="1"/>
    <col min="19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75</v>
      </c>
      <c r="B2" s="25"/>
      <c r="C2" s="25"/>
      <c r="D2" s="25"/>
      <c r="E2" s="25"/>
      <c r="F2" s="25"/>
      <c r="G2" s="25"/>
    </row>
    <row r="3" spans="1:19">
      <c r="A3" s="26" t="s">
        <v>3</v>
      </c>
    </row>
    <row r="5" spans="1:19" s="33" customFormat="1" ht="25.5" customHeight="1">
      <c r="A5" s="186" t="s">
        <v>4</v>
      </c>
      <c r="B5" s="187"/>
      <c r="C5" s="187"/>
      <c r="D5" s="187"/>
      <c r="E5" s="187"/>
      <c r="F5" s="55" t="s">
        <v>22</v>
      </c>
      <c r="G5" s="55" t="s">
        <v>23</v>
      </c>
      <c r="H5" s="55" t="s">
        <v>24</v>
      </c>
      <c r="I5" s="55" t="s">
        <v>25</v>
      </c>
      <c r="J5" s="55" t="s">
        <v>26</v>
      </c>
      <c r="K5" s="55" t="s">
        <v>27</v>
      </c>
      <c r="L5" s="55" t="s">
        <v>28</v>
      </c>
      <c r="M5" s="55" t="s">
        <v>29</v>
      </c>
      <c r="N5" s="55" t="s">
        <v>30</v>
      </c>
      <c r="O5" s="55" t="s">
        <v>31</v>
      </c>
      <c r="P5" s="55" t="s">
        <v>32</v>
      </c>
      <c r="Q5" s="55" t="s">
        <v>33</v>
      </c>
      <c r="R5" s="56" t="s">
        <v>5</v>
      </c>
    </row>
    <row r="7" spans="1:19" s="25" customFormat="1" ht="15">
      <c r="A7" s="25" t="s">
        <v>78</v>
      </c>
      <c r="F7" s="34">
        <v>19141</v>
      </c>
      <c r="G7" s="34">
        <v>15512</v>
      </c>
      <c r="H7" s="34">
        <v>25514</v>
      </c>
      <c r="I7" s="34">
        <v>21943</v>
      </c>
      <c r="J7" s="34">
        <v>17441</v>
      </c>
      <c r="K7" s="34">
        <v>11569</v>
      </c>
      <c r="L7" s="34">
        <v>18537</v>
      </c>
      <c r="M7" s="34">
        <v>15573</v>
      </c>
      <c r="N7" s="34">
        <v>23954</v>
      </c>
      <c r="O7" s="34">
        <v>24548</v>
      </c>
      <c r="P7" s="34">
        <v>15737</v>
      </c>
      <c r="Q7" s="34">
        <v>16939</v>
      </c>
      <c r="R7" s="34">
        <v>226408</v>
      </c>
    </row>
    <row r="8" spans="1:19" ht="6.75" customHeight="1"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9">
      <c r="B9" s="26" t="s">
        <v>7</v>
      </c>
      <c r="F9" s="35">
        <v>10868</v>
      </c>
      <c r="G9" s="35">
        <v>10758</v>
      </c>
      <c r="H9" s="35">
        <v>14227</v>
      </c>
      <c r="I9" s="35">
        <v>13343</v>
      </c>
      <c r="J9" s="35">
        <v>16217</v>
      </c>
      <c r="K9" s="35">
        <v>8693</v>
      </c>
      <c r="L9" s="35">
        <v>10673</v>
      </c>
      <c r="M9" s="35">
        <v>10093</v>
      </c>
      <c r="N9" s="35">
        <v>11842</v>
      </c>
      <c r="O9" s="35">
        <v>16083</v>
      </c>
      <c r="P9" s="35">
        <v>14074</v>
      </c>
      <c r="Q9" s="35">
        <v>10694</v>
      </c>
      <c r="R9" s="35">
        <v>147565</v>
      </c>
    </row>
    <row r="10" spans="1:19" ht="16.5" customHeight="1">
      <c r="B10" s="26" t="s">
        <v>0</v>
      </c>
      <c r="C10" s="26" t="s">
        <v>8</v>
      </c>
      <c r="F10" s="35">
        <v>10868</v>
      </c>
      <c r="G10" s="35">
        <v>10758</v>
      </c>
      <c r="H10" s="35">
        <v>14227</v>
      </c>
      <c r="I10" s="35">
        <v>13259</v>
      </c>
      <c r="J10" s="35">
        <v>16217</v>
      </c>
      <c r="K10" s="35">
        <v>8680</v>
      </c>
      <c r="L10" s="35">
        <v>10673</v>
      </c>
      <c r="M10" s="35">
        <v>10093</v>
      </c>
      <c r="N10" s="35">
        <v>11842</v>
      </c>
      <c r="O10" s="35">
        <v>16047</v>
      </c>
      <c r="P10" s="35">
        <v>14074</v>
      </c>
      <c r="Q10" s="35">
        <v>10681</v>
      </c>
      <c r="R10" s="35">
        <v>147419</v>
      </c>
      <c r="S10" s="63"/>
    </row>
    <row r="11" spans="1:19">
      <c r="D11" s="26" t="s">
        <v>34</v>
      </c>
      <c r="F11" s="30">
        <v>1552</v>
      </c>
      <c r="G11" s="30">
        <v>1449</v>
      </c>
      <c r="H11" s="30">
        <v>2531</v>
      </c>
      <c r="I11" s="30">
        <v>2152</v>
      </c>
      <c r="J11" s="30">
        <v>2812</v>
      </c>
      <c r="K11" s="30">
        <v>1978</v>
      </c>
      <c r="L11" s="30">
        <v>2341</v>
      </c>
      <c r="M11" s="30">
        <v>1446</v>
      </c>
      <c r="N11" s="30">
        <v>1238</v>
      </c>
      <c r="O11" s="30">
        <v>1736</v>
      </c>
      <c r="P11" s="30">
        <v>1831</v>
      </c>
      <c r="Q11" s="30">
        <v>2107</v>
      </c>
      <c r="R11" s="30">
        <v>23173</v>
      </c>
      <c r="S11" s="61"/>
    </row>
    <row r="12" spans="1:19">
      <c r="D12" s="26" t="s">
        <v>35</v>
      </c>
      <c r="F12" s="30">
        <v>25</v>
      </c>
      <c r="G12" s="30">
        <v>59</v>
      </c>
      <c r="H12" s="30">
        <v>6</v>
      </c>
      <c r="I12" s="30">
        <v>3</v>
      </c>
      <c r="J12" s="30">
        <v>16</v>
      </c>
      <c r="K12" s="30">
        <v>2</v>
      </c>
      <c r="L12" s="30">
        <v>24</v>
      </c>
      <c r="M12" s="30">
        <v>58</v>
      </c>
      <c r="N12" s="30">
        <v>0</v>
      </c>
      <c r="O12" s="30">
        <v>10</v>
      </c>
      <c r="P12" s="30">
        <v>7</v>
      </c>
      <c r="Q12" s="30">
        <v>326</v>
      </c>
      <c r="R12" s="30">
        <v>536</v>
      </c>
      <c r="S12" s="60"/>
    </row>
    <row r="13" spans="1:19">
      <c r="D13" s="26" t="s">
        <v>36</v>
      </c>
      <c r="F13" s="30">
        <v>5</v>
      </c>
      <c r="G13" s="30">
        <v>8</v>
      </c>
      <c r="H13" s="30">
        <v>1</v>
      </c>
      <c r="I13" s="30">
        <v>38</v>
      </c>
      <c r="J13" s="30">
        <v>13</v>
      </c>
      <c r="K13" s="30">
        <v>7</v>
      </c>
      <c r="L13" s="30">
        <v>5</v>
      </c>
      <c r="M13" s="30">
        <v>8</v>
      </c>
      <c r="N13" s="30">
        <v>1</v>
      </c>
      <c r="O13" s="30">
        <v>0</v>
      </c>
      <c r="P13" s="30">
        <v>12</v>
      </c>
      <c r="Q13" s="30">
        <v>7</v>
      </c>
      <c r="R13" s="30">
        <v>105</v>
      </c>
      <c r="S13" s="60"/>
    </row>
    <row r="14" spans="1:19">
      <c r="D14" s="26" t="s">
        <v>68</v>
      </c>
      <c r="F14" s="30">
        <v>8176</v>
      </c>
      <c r="G14" s="30">
        <v>7324</v>
      </c>
      <c r="H14" s="30">
        <v>9768</v>
      </c>
      <c r="I14" s="30">
        <v>9948</v>
      </c>
      <c r="J14" s="30">
        <v>10809</v>
      </c>
      <c r="K14" s="30">
        <v>4576</v>
      </c>
      <c r="L14" s="30">
        <v>6875</v>
      </c>
      <c r="M14" s="30">
        <v>5801</v>
      </c>
      <c r="N14" s="30">
        <v>8687</v>
      </c>
      <c r="O14" s="30">
        <v>10679</v>
      </c>
      <c r="P14" s="30">
        <v>9436</v>
      </c>
      <c r="Q14" s="30">
        <v>5860</v>
      </c>
      <c r="R14" s="30">
        <v>97939</v>
      </c>
    </row>
    <row r="15" spans="1:19">
      <c r="D15" s="26" t="s">
        <v>69</v>
      </c>
      <c r="F15" s="30">
        <v>0</v>
      </c>
      <c r="G15" s="30">
        <v>224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190</v>
      </c>
      <c r="N15" s="30">
        <v>0</v>
      </c>
      <c r="O15" s="30">
        <v>316</v>
      </c>
      <c r="P15" s="30">
        <v>0</v>
      </c>
      <c r="Q15" s="30">
        <v>0</v>
      </c>
      <c r="R15" s="30">
        <v>730</v>
      </c>
    </row>
    <row r="16" spans="1:19">
      <c r="D16" s="26" t="s">
        <v>77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925</v>
      </c>
      <c r="Q16" s="30">
        <v>0</v>
      </c>
      <c r="R16" s="30">
        <v>925</v>
      </c>
    </row>
    <row r="17" spans="2:19">
      <c r="D17" s="26" t="s">
        <v>67</v>
      </c>
      <c r="F17" s="30">
        <v>0</v>
      </c>
      <c r="G17" s="30">
        <v>1354</v>
      </c>
      <c r="H17" s="30">
        <v>1852</v>
      </c>
      <c r="I17" s="30">
        <v>1</v>
      </c>
      <c r="J17" s="30">
        <v>1354</v>
      </c>
      <c r="K17" s="30">
        <v>1852</v>
      </c>
      <c r="L17" s="30">
        <v>116</v>
      </c>
      <c r="M17" s="30">
        <v>1356</v>
      </c>
      <c r="N17" s="30">
        <v>1852</v>
      </c>
      <c r="O17" s="30">
        <v>1848</v>
      </c>
      <c r="P17" s="30">
        <v>1354</v>
      </c>
      <c r="Q17" s="30">
        <v>1895</v>
      </c>
      <c r="R17" s="30">
        <v>14834</v>
      </c>
    </row>
    <row r="18" spans="2:19">
      <c r="D18" s="26" t="s">
        <v>41</v>
      </c>
      <c r="F18" s="30">
        <v>0</v>
      </c>
      <c r="G18" s="30">
        <v>277</v>
      </c>
      <c r="H18" s="30">
        <v>0</v>
      </c>
      <c r="I18" s="30">
        <v>0</v>
      </c>
      <c r="J18" s="30">
        <v>277</v>
      </c>
      <c r="K18" s="30">
        <v>0</v>
      </c>
      <c r="L18" s="30">
        <v>0</v>
      </c>
      <c r="M18" s="30">
        <v>278</v>
      </c>
      <c r="N18" s="30">
        <v>0</v>
      </c>
      <c r="O18" s="30">
        <v>0</v>
      </c>
      <c r="P18" s="30">
        <v>277</v>
      </c>
      <c r="Q18" s="30">
        <v>0</v>
      </c>
      <c r="R18" s="30">
        <v>1109</v>
      </c>
    </row>
    <row r="19" spans="2:19">
      <c r="D19" s="26" t="s">
        <v>70</v>
      </c>
      <c r="F19" s="30">
        <v>0</v>
      </c>
      <c r="G19" s="30">
        <v>0</v>
      </c>
      <c r="H19" s="30">
        <v>0</v>
      </c>
      <c r="I19" s="30">
        <v>0</v>
      </c>
      <c r="J19" s="30">
        <v>338</v>
      </c>
      <c r="K19" s="30">
        <v>188</v>
      </c>
      <c r="L19" s="30">
        <v>185</v>
      </c>
      <c r="M19" s="30">
        <v>417</v>
      </c>
      <c r="N19" s="30">
        <v>0</v>
      </c>
      <c r="O19" s="30">
        <v>0</v>
      </c>
      <c r="P19" s="30">
        <v>161</v>
      </c>
      <c r="Q19" s="30">
        <v>390</v>
      </c>
      <c r="R19" s="30">
        <v>1679</v>
      </c>
    </row>
    <row r="20" spans="2:19">
      <c r="D20" s="26" t="s">
        <v>144</v>
      </c>
      <c r="F20" s="30">
        <v>1031</v>
      </c>
      <c r="G20" s="30">
        <v>0</v>
      </c>
      <c r="H20" s="30">
        <v>0</v>
      </c>
      <c r="I20" s="30">
        <v>1031</v>
      </c>
      <c r="J20" s="30">
        <v>0</v>
      </c>
      <c r="K20" s="30">
        <v>0</v>
      </c>
      <c r="L20" s="30">
        <v>1031</v>
      </c>
      <c r="M20" s="30">
        <v>0</v>
      </c>
      <c r="N20" s="30">
        <v>0</v>
      </c>
      <c r="O20" s="30">
        <v>1031</v>
      </c>
      <c r="P20" s="30">
        <v>0</v>
      </c>
      <c r="Q20" s="30">
        <v>0</v>
      </c>
      <c r="R20" s="30">
        <v>4124</v>
      </c>
    </row>
    <row r="21" spans="2:19" hidden="1">
      <c r="D21" s="26" t="s">
        <v>37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2:19" hidden="1">
      <c r="D22" s="26" t="s">
        <v>42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2:19">
      <c r="D23" s="26" t="s">
        <v>38</v>
      </c>
      <c r="F23" s="30">
        <v>79</v>
      </c>
      <c r="G23" s="30">
        <v>63</v>
      </c>
      <c r="H23" s="30">
        <v>69</v>
      </c>
      <c r="I23" s="30">
        <v>86</v>
      </c>
      <c r="J23" s="30">
        <v>598</v>
      </c>
      <c r="K23" s="30">
        <v>77</v>
      </c>
      <c r="L23" s="30">
        <v>96</v>
      </c>
      <c r="M23" s="30">
        <v>539</v>
      </c>
      <c r="N23" s="30">
        <v>64</v>
      </c>
      <c r="O23" s="30">
        <v>427</v>
      </c>
      <c r="P23" s="30">
        <v>71</v>
      </c>
      <c r="Q23" s="30">
        <v>96</v>
      </c>
      <c r="R23" s="30">
        <v>2265</v>
      </c>
    </row>
    <row r="24" spans="2:19" ht="4.5" customHeight="1"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</row>
    <row r="25" spans="2:19">
      <c r="C25" s="26" t="s">
        <v>9</v>
      </c>
      <c r="F25" s="35">
        <v>0</v>
      </c>
      <c r="G25" s="35">
        <v>0</v>
      </c>
      <c r="H25" s="35">
        <v>0</v>
      </c>
      <c r="I25" s="35">
        <v>84</v>
      </c>
      <c r="J25" s="35">
        <v>0</v>
      </c>
      <c r="K25" s="35">
        <v>13</v>
      </c>
      <c r="L25" s="35">
        <v>0</v>
      </c>
      <c r="M25" s="35">
        <v>0</v>
      </c>
      <c r="N25" s="35">
        <v>0</v>
      </c>
      <c r="O25" s="35">
        <v>36</v>
      </c>
      <c r="P25" s="35">
        <v>0</v>
      </c>
      <c r="Q25" s="35">
        <v>13</v>
      </c>
      <c r="R25" s="35">
        <v>146</v>
      </c>
    </row>
    <row r="26" spans="2:19">
      <c r="D26" s="26" t="s">
        <v>10</v>
      </c>
      <c r="F26" s="30">
        <v>0</v>
      </c>
      <c r="G26" s="30">
        <v>0</v>
      </c>
      <c r="H26" s="30">
        <v>0</v>
      </c>
      <c r="I26" s="30">
        <v>54</v>
      </c>
      <c r="J26" s="30">
        <v>0</v>
      </c>
      <c r="K26" s="30">
        <v>9</v>
      </c>
      <c r="L26" s="30">
        <v>0</v>
      </c>
      <c r="M26" s="30">
        <v>0</v>
      </c>
      <c r="N26" s="30">
        <v>0</v>
      </c>
      <c r="O26" s="30">
        <v>23</v>
      </c>
      <c r="P26" s="30">
        <v>0</v>
      </c>
      <c r="Q26" s="30">
        <v>9</v>
      </c>
      <c r="R26" s="30">
        <v>95</v>
      </c>
    </row>
    <row r="27" spans="2:19">
      <c r="D27" s="26" t="s">
        <v>11</v>
      </c>
      <c r="F27" s="30">
        <v>0</v>
      </c>
      <c r="G27" s="30">
        <v>0</v>
      </c>
      <c r="H27" s="30">
        <v>0</v>
      </c>
      <c r="I27" s="30">
        <v>28</v>
      </c>
      <c r="J27" s="30">
        <v>0</v>
      </c>
      <c r="K27" s="30">
        <v>4</v>
      </c>
      <c r="L27" s="30">
        <v>0</v>
      </c>
      <c r="M27" s="30">
        <v>0</v>
      </c>
      <c r="N27" s="30">
        <v>0</v>
      </c>
      <c r="O27" s="30">
        <v>12</v>
      </c>
      <c r="P27" s="30">
        <v>0</v>
      </c>
      <c r="Q27" s="30">
        <v>4</v>
      </c>
      <c r="R27" s="30">
        <v>48</v>
      </c>
    </row>
    <row r="28" spans="2:19">
      <c r="D28" s="26" t="s">
        <v>15</v>
      </c>
      <c r="F28" s="30">
        <v>0</v>
      </c>
      <c r="G28" s="30">
        <v>0</v>
      </c>
      <c r="H28" s="30">
        <v>0</v>
      </c>
      <c r="I28" s="30">
        <v>2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1</v>
      </c>
      <c r="P28" s="30">
        <v>0</v>
      </c>
      <c r="Q28" s="30">
        <v>0</v>
      </c>
      <c r="R28" s="30">
        <v>3</v>
      </c>
    </row>
    <row r="29" spans="2:19"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2:19">
      <c r="B30" s="26" t="s">
        <v>12</v>
      </c>
      <c r="F30" s="35">
        <v>8273</v>
      </c>
      <c r="G30" s="35">
        <v>4754</v>
      </c>
      <c r="H30" s="35">
        <v>11287</v>
      </c>
      <c r="I30" s="35">
        <v>8600</v>
      </c>
      <c r="J30" s="35">
        <v>1224</v>
      </c>
      <c r="K30" s="35">
        <v>2876</v>
      </c>
      <c r="L30" s="35">
        <v>7864</v>
      </c>
      <c r="M30" s="35">
        <v>5480</v>
      </c>
      <c r="N30" s="35">
        <v>12112</v>
      </c>
      <c r="O30" s="35">
        <v>8465</v>
      </c>
      <c r="P30" s="35">
        <v>1663</v>
      </c>
      <c r="Q30" s="35">
        <v>6245</v>
      </c>
      <c r="R30" s="35">
        <v>78843</v>
      </c>
    </row>
    <row r="31" spans="2:19">
      <c r="C31" s="26" t="s">
        <v>8</v>
      </c>
      <c r="F31" s="30">
        <v>7840</v>
      </c>
      <c r="G31" s="30">
        <v>4754</v>
      </c>
      <c r="H31" s="30">
        <v>11262</v>
      </c>
      <c r="I31" s="30">
        <v>8575</v>
      </c>
      <c r="J31" s="30">
        <v>1223</v>
      </c>
      <c r="K31" s="30">
        <v>2869</v>
      </c>
      <c r="L31" s="30">
        <v>7580</v>
      </c>
      <c r="M31" s="30">
        <v>5480</v>
      </c>
      <c r="N31" s="30">
        <v>12111</v>
      </c>
      <c r="O31" s="30">
        <v>8435</v>
      </c>
      <c r="P31" s="30">
        <v>1663</v>
      </c>
      <c r="Q31" s="30">
        <v>6235</v>
      </c>
      <c r="R31" s="30">
        <v>78027</v>
      </c>
      <c r="S31" s="26" t="s">
        <v>0</v>
      </c>
    </row>
    <row r="32" spans="2:19">
      <c r="C32" s="26" t="s">
        <v>9</v>
      </c>
      <c r="F32" s="35">
        <v>433</v>
      </c>
      <c r="G32" s="35">
        <v>0</v>
      </c>
      <c r="H32" s="35">
        <v>25</v>
      </c>
      <c r="I32" s="35">
        <v>25</v>
      </c>
      <c r="J32" s="35">
        <v>1</v>
      </c>
      <c r="K32" s="35">
        <v>7</v>
      </c>
      <c r="L32" s="35">
        <v>284</v>
      </c>
      <c r="M32" s="35">
        <v>0</v>
      </c>
      <c r="N32" s="35">
        <v>1</v>
      </c>
      <c r="O32" s="35">
        <v>30</v>
      </c>
      <c r="P32" s="35">
        <v>0</v>
      </c>
      <c r="Q32" s="35">
        <v>10</v>
      </c>
      <c r="R32" s="35">
        <v>816</v>
      </c>
    </row>
    <row r="33" spans="1:18">
      <c r="E33" s="26" t="s">
        <v>10</v>
      </c>
      <c r="F33" s="30">
        <v>207</v>
      </c>
      <c r="G33" s="30">
        <v>0</v>
      </c>
      <c r="H33" s="30">
        <v>1</v>
      </c>
      <c r="I33" s="30">
        <v>1</v>
      </c>
      <c r="J33" s="30">
        <v>1</v>
      </c>
      <c r="K33" s="30">
        <v>1</v>
      </c>
      <c r="L33" s="30">
        <v>176</v>
      </c>
      <c r="M33" s="30">
        <v>0</v>
      </c>
      <c r="N33" s="30">
        <v>1</v>
      </c>
      <c r="O33" s="30">
        <v>5</v>
      </c>
      <c r="P33" s="30">
        <v>0</v>
      </c>
      <c r="Q33" s="30">
        <v>1</v>
      </c>
      <c r="R33" s="30">
        <v>394</v>
      </c>
    </row>
    <row r="34" spans="1:18" hidden="1">
      <c r="E34" s="26" t="s">
        <v>13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</row>
    <row r="35" spans="1:18" hidden="1">
      <c r="E35" s="26" t="s">
        <v>14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</row>
    <row r="36" spans="1:18">
      <c r="E36" s="26" t="s">
        <v>11</v>
      </c>
      <c r="F36" s="30">
        <v>21</v>
      </c>
      <c r="G36" s="30">
        <v>0</v>
      </c>
      <c r="H36" s="30">
        <v>0</v>
      </c>
      <c r="I36" s="30">
        <v>0</v>
      </c>
      <c r="J36" s="30">
        <v>0</v>
      </c>
      <c r="K36" s="30">
        <v>1</v>
      </c>
      <c r="L36" s="30">
        <v>15</v>
      </c>
      <c r="M36" s="30">
        <v>0</v>
      </c>
      <c r="N36" s="30">
        <v>0</v>
      </c>
      <c r="O36" s="30">
        <v>11</v>
      </c>
      <c r="P36" s="30">
        <v>0</v>
      </c>
      <c r="Q36" s="30">
        <v>0</v>
      </c>
      <c r="R36" s="30">
        <v>48</v>
      </c>
    </row>
    <row r="37" spans="1:18">
      <c r="E37" s="26" t="s">
        <v>15</v>
      </c>
      <c r="F37" s="30">
        <v>195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87</v>
      </c>
      <c r="M37" s="30">
        <v>0</v>
      </c>
      <c r="N37" s="30">
        <v>0</v>
      </c>
      <c r="O37" s="30">
        <v>12</v>
      </c>
      <c r="P37" s="30">
        <v>0</v>
      </c>
      <c r="Q37" s="30">
        <v>0</v>
      </c>
      <c r="R37" s="30">
        <v>294</v>
      </c>
    </row>
    <row r="38" spans="1:18">
      <c r="E38" s="26" t="s">
        <v>16</v>
      </c>
      <c r="F38" s="30">
        <v>5</v>
      </c>
      <c r="G38" s="30">
        <v>0</v>
      </c>
      <c r="H38" s="30">
        <v>24</v>
      </c>
      <c r="I38" s="30">
        <v>24</v>
      </c>
      <c r="J38" s="30">
        <v>0</v>
      </c>
      <c r="K38" s="30">
        <v>5</v>
      </c>
      <c r="L38" s="30">
        <v>4</v>
      </c>
      <c r="M38" s="30">
        <v>0</v>
      </c>
      <c r="N38" s="30">
        <v>0</v>
      </c>
      <c r="O38" s="30">
        <v>0</v>
      </c>
      <c r="P38" s="30">
        <v>0</v>
      </c>
      <c r="Q38" s="30">
        <v>9</v>
      </c>
      <c r="R38" s="30">
        <v>71</v>
      </c>
    </row>
    <row r="39" spans="1:18" hidden="1">
      <c r="E39" s="26" t="s">
        <v>13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</row>
    <row r="40" spans="1:18">
      <c r="E40" s="26" t="s">
        <v>14</v>
      </c>
      <c r="F40" s="30">
        <v>5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2</v>
      </c>
      <c r="M40" s="30">
        <v>0</v>
      </c>
      <c r="N40" s="30">
        <v>0</v>
      </c>
      <c r="O40" s="30">
        <v>2</v>
      </c>
      <c r="P40" s="30">
        <v>0</v>
      </c>
      <c r="Q40" s="30">
        <v>0</v>
      </c>
      <c r="R40" s="30">
        <v>9</v>
      </c>
    </row>
    <row r="41" spans="1:18"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1:18" s="25" customFormat="1" ht="15">
      <c r="A42" s="25" t="s">
        <v>17</v>
      </c>
      <c r="F42" s="34">
        <v>11963</v>
      </c>
      <c r="G42" s="34">
        <v>11198</v>
      </c>
      <c r="H42" s="34">
        <v>15800</v>
      </c>
      <c r="I42" s="34">
        <v>10510</v>
      </c>
      <c r="J42" s="34">
        <v>18392</v>
      </c>
      <c r="K42" s="34">
        <v>21440</v>
      </c>
      <c r="L42" s="34">
        <v>32879</v>
      </c>
      <c r="M42" s="34">
        <v>22694</v>
      </c>
      <c r="N42" s="34">
        <v>20687</v>
      </c>
      <c r="O42" s="34">
        <v>22330</v>
      </c>
      <c r="P42" s="34">
        <v>17922</v>
      </c>
      <c r="Q42" s="34">
        <v>37767</v>
      </c>
      <c r="R42" s="34">
        <v>243582</v>
      </c>
    </row>
    <row r="43" spans="1:18"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>
      <c r="B44" s="26" t="s">
        <v>7</v>
      </c>
      <c r="F44" s="35">
        <v>6161</v>
      </c>
      <c r="G44" s="35">
        <v>6464</v>
      </c>
      <c r="H44" s="35">
        <v>13225</v>
      </c>
      <c r="I44" s="35">
        <v>7962</v>
      </c>
      <c r="J44" s="35">
        <v>13416</v>
      </c>
      <c r="K44" s="35">
        <v>15158</v>
      </c>
      <c r="L44" s="35">
        <v>26822</v>
      </c>
      <c r="M44" s="35">
        <v>3917</v>
      </c>
      <c r="N44" s="35">
        <v>13328</v>
      </c>
      <c r="O44" s="35">
        <v>13445</v>
      </c>
      <c r="P44" s="35">
        <v>12682</v>
      </c>
      <c r="Q44" s="35">
        <v>14742</v>
      </c>
      <c r="R44" s="35">
        <v>147322</v>
      </c>
    </row>
    <row r="45" spans="1:18">
      <c r="B45" s="26" t="s">
        <v>0</v>
      </c>
      <c r="C45" s="26" t="s">
        <v>8</v>
      </c>
      <c r="F45" s="30">
        <v>6161</v>
      </c>
      <c r="G45" s="30">
        <v>6464</v>
      </c>
      <c r="H45" s="30">
        <v>13225</v>
      </c>
      <c r="I45" s="30">
        <v>7962</v>
      </c>
      <c r="J45" s="30">
        <v>13416</v>
      </c>
      <c r="K45" s="30">
        <v>12133</v>
      </c>
      <c r="L45" s="30">
        <v>26822</v>
      </c>
      <c r="M45" s="30">
        <v>3917</v>
      </c>
      <c r="N45" s="30">
        <v>13328</v>
      </c>
      <c r="O45" s="30">
        <v>13445</v>
      </c>
      <c r="P45" s="30">
        <v>12657</v>
      </c>
      <c r="Q45" s="30">
        <v>11624</v>
      </c>
      <c r="R45" s="30">
        <v>141154</v>
      </c>
    </row>
    <row r="46" spans="1:18">
      <c r="C46" s="26" t="s">
        <v>9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3025</v>
      </c>
      <c r="L46" s="35">
        <v>0</v>
      </c>
      <c r="M46" s="35">
        <v>0</v>
      </c>
      <c r="N46" s="35">
        <v>0</v>
      </c>
      <c r="O46" s="35">
        <v>0</v>
      </c>
      <c r="P46" s="35">
        <v>25</v>
      </c>
      <c r="Q46" s="35">
        <v>3118</v>
      </c>
      <c r="R46" s="35">
        <v>6168</v>
      </c>
    </row>
    <row r="47" spans="1:18">
      <c r="E47" s="26" t="s">
        <v>10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1955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2015</v>
      </c>
      <c r="R47" s="30">
        <v>3970</v>
      </c>
    </row>
    <row r="48" spans="1:18">
      <c r="E48" s="26" t="s">
        <v>11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1005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1036</v>
      </c>
      <c r="R48" s="30">
        <v>2041</v>
      </c>
    </row>
    <row r="49" spans="2:34">
      <c r="E49" s="26" t="s">
        <v>16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25</v>
      </c>
      <c r="Q49" s="30">
        <v>0</v>
      </c>
      <c r="R49" s="30">
        <v>25</v>
      </c>
    </row>
    <row r="50" spans="2:34">
      <c r="E50" s="26" t="s">
        <v>39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65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67</v>
      </c>
      <c r="R50" s="30">
        <v>132</v>
      </c>
    </row>
    <row r="51" spans="2:34"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2:34">
      <c r="B52" s="26" t="s">
        <v>12</v>
      </c>
      <c r="F52" s="35">
        <v>5802</v>
      </c>
      <c r="G52" s="35">
        <v>4734</v>
      </c>
      <c r="H52" s="35">
        <v>2575</v>
      </c>
      <c r="I52" s="35">
        <v>2548</v>
      </c>
      <c r="J52" s="35">
        <v>4976</v>
      </c>
      <c r="K52" s="35">
        <v>6282</v>
      </c>
      <c r="L52" s="35">
        <v>6057</v>
      </c>
      <c r="M52" s="35">
        <v>18777</v>
      </c>
      <c r="N52" s="35">
        <v>7359</v>
      </c>
      <c r="O52" s="35">
        <v>8885</v>
      </c>
      <c r="P52" s="35">
        <v>5240</v>
      </c>
      <c r="Q52" s="35">
        <v>23025</v>
      </c>
      <c r="R52" s="35">
        <v>96260</v>
      </c>
    </row>
    <row r="53" spans="2:34">
      <c r="C53" s="26" t="s">
        <v>8</v>
      </c>
      <c r="F53" s="30">
        <v>3490</v>
      </c>
      <c r="G53" s="30">
        <v>4734</v>
      </c>
      <c r="H53" s="30">
        <v>2575</v>
      </c>
      <c r="I53" s="30">
        <v>2548</v>
      </c>
      <c r="J53" s="30">
        <v>4963</v>
      </c>
      <c r="K53" s="30">
        <v>6224</v>
      </c>
      <c r="L53" s="30">
        <v>3667</v>
      </c>
      <c r="M53" s="30">
        <v>18777</v>
      </c>
      <c r="N53" s="30">
        <v>7359</v>
      </c>
      <c r="O53" s="30">
        <v>8885</v>
      </c>
      <c r="P53" s="30">
        <v>5240</v>
      </c>
      <c r="Q53" s="30">
        <v>22965</v>
      </c>
      <c r="R53" s="30">
        <v>91427</v>
      </c>
    </row>
    <row r="54" spans="2:34">
      <c r="C54" s="26" t="s">
        <v>9</v>
      </c>
      <c r="F54" s="35">
        <v>2312</v>
      </c>
      <c r="G54" s="35">
        <v>0</v>
      </c>
      <c r="H54" s="35">
        <v>0</v>
      </c>
      <c r="I54" s="35">
        <v>0</v>
      </c>
      <c r="J54" s="35">
        <v>13</v>
      </c>
      <c r="K54" s="35">
        <v>58</v>
      </c>
      <c r="L54" s="35">
        <v>2390</v>
      </c>
      <c r="M54" s="35">
        <v>0</v>
      </c>
      <c r="N54" s="35">
        <v>0</v>
      </c>
      <c r="O54" s="35">
        <v>0</v>
      </c>
      <c r="P54" s="35">
        <v>0</v>
      </c>
      <c r="Q54" s="35">
        <v>60</v>
      </c>
      <c r="R54" s="35">
        <v>4833</v>
      </c>
    </row>
    <row r="55" spans="2:34">
      <c r="E55" s="26" t="s">
        <v>10</v>
      </c>
      <c r="F55" s="30">
        <v>1200</v>
      </c>
      <c r="G55" s="30">
        <v>0</v>
      </c>
      <c r="H55" s="30">
        <v>0</v>
      </c>
      <c r="I55" s="30">
        <v>0</v>
      </c>
      <c r="J55" s="30">
        <v>9</v>
      </c>
      <c r="K55" s="30">
        <v>14</v>
      </c>
      <c r="L55" s="30">
        <v>1252</v>
      </c>
      <c r="M55" s="30">
        <v>0</v>
      </c>
      <c r="N55" s="30">
        <v>0</v>
      </c>
      <c r="O55" s="30">
        <v>0</v>
      </c>
      <c r="P55" s="30">
        <v>0</v>
      </c>
      <c r="Q55" s="30">
        <v>15</v>
      </c>
      <c r="R55" s="30">
        <v>2490</v>
      </c>
    </row>
    <row r="56" spans="2:34">
      <c r="E56" s="26" t="s">
        <v>11</v>
      </c>
      <c r="F56" s="30">
        <v>188</v>
      </c>
      <c r="G56" s="30">
        <v>0</v>
      </c>
      <c r="H56" s="30">
        <v>0</v>
      </c>
      <c r="I56" s="30">
        <v>0</v>
      </c>
      <c r="J56" s="30">
        <v>2</v>
      </c>
      <c r="K56" s="30">
        <v>33</v>
      </c>
      <c r="L56" s="30">
        <v>196</v>
      </c>
      <c r="M56" s="30">
        <v>0</v>
      </c>
      <c r="N56" s="30">
        <v>0</v>
      </c>
      <c r="O56" s="30">
        <v>0</v>
      </c>
      <c r="P56" s="30">
        <v>0</v>
      </c>
      <c r="Q56" s="30">
        <v>34</v>
      </c>
      <c r="R56" s="30">
        <v>453</v>
      </c>
    </row>
    <row r="57" spans="2:34">
      <c r="E57" s="26" t="s">
        <v>76</v>
      </c>
      <c r="F57" s="30">
        <v>4</v>
      </c>
      <c r="G57" s="30">
        <v>0</v>
      </c>
      <c r="H57" s="30">
        <v>0</v>
      </c>
      <c r="I57" s="30">
        <v>0</v>
      </c>
      <c r="J57" s="30">
        <v>0</v>
      </c>
      <c r="K57" s="30">
        <v>9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9</v>
      </c>
      <c r="R57" s="30">
        <v>22</v>
      </c>
    </row>
    <row r="58" spans="2:34">
      <c r="E58" s="26" t="s">
        <v>13</v>
      </c>
      <c r="F58" s="30">
        <v>5</v>
      </c>
      <c r="G58" s="30">
        <v>0</v>
      </c>
      <c r="H58" s="30">
        <v>0</v>
      </c>
      <c r="I58" s="30">
        <v>0</v>
      </c>
      <c r="J58" s="30">
        <v>2</v>
      </c>
      <c r="K58" s="30">
        <v>0</v>
      </c>
      <c r="L58" s="30">
        <v>7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14</v>
      </c>
    </row>
    <row r="59" spans="2:34">
      <c r="E59" s="26" t="s">
        <v>15</v>
      </c>
      <c r="F59" s="30">
        <v>865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883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1748</v>
      </c>
    </row>
    <row r="60" spans="2:34">
      <c r="E60" s="26" t="s">
        <v>16</v>
      </c>
      <c r="F60" s="30">
        <v>28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30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58</v>
      </c>
    </row>
    <row r="61" spans="2:34" hidden="1">
      <c r="E61" s="26" t="s">
        <v>55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</row>
    <row r="62" spans="2:34">
      <c r="E62" s="26" t="s">
        <v>74</v>
      </c>
      <c r="F62" s="30">
        <v>22</v>
      </c>
      <c r="G62" s="30">
        <v>0</v>
      </c>
      <c r="H62" s="30">
        <v>0</v>
      </c>
      <c r="I62" s="30">
        <v>0</v>
      </c>
      <c r="J62" s="30">
        <v>0</v>
      </c>
      <c r="K62" s="30">
        <v>2</v>
      </c>
      <c r="L62" s="30">
        <v>22</v>
      </c>
      <c r="M62" s="30">
        <v>0</v>
      </c>
      <c r="N62" s="30">
        <v>0</v>
      </c>
      <c r="O62" s="30">
        <v>0</v>
      </c>
      <c r="P62" s="30">
        <v>0</v>
      </c>
      <c r="Q62" s="30">
        <v>2</v>
      </c>
      <c r="R62" s="30">
        <v>48</v>
      </c>
    </row>
    <row r="63" spans="2:34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2:34" s="25" customFormat="1" ht="15">
      <c r="E64" s="36" t="s">
        <v>18</v>
      </c>
      <c r="F64" s="37">
        <v>31104</v>
      </c>
      <c r="G64" s="37">
        <v>26710</v>
      </c>
      <c r="H64" s="37">
        <v>41314</v>
      </c>
      <c r="I64" s="37">
        <v>32453</v>
      </c>
      <c r="J64" s="37">
        <v>35833</v>
      </c>
      <c r="K64" s="37">
        <v>33009</v>
      </c>
      <c r="L64" s="37">
        <v>51416</v>
      </c>
      <c r="M64" s="37">
        <v>38267</v>
      </c>
      <c r="N64" s="37">
        <v>44641</v>
      </c>
      <c r="O64" s="37">
        <v>46878</v>
      </c>
      <c r="P64" s="37">
        <v>33659</v>
      </c>
      <c r="Q64" s="37">
        <v>54706</v>
      </c>
      <c r="R64" s="37">
        <v>469990</v>
      </c>
      <c r="S64" s="36" t="s">
        <v>0</v>
      </c>
      <c r="T64" s="36" t="s">
        <v>0</v>
      </c>
      <c r="U64" s="36" t="s">
        <v>0</v>
      </c>
      <c r="V64" s="36" t="s">
        <v>0</v>
      </c>
      <c r="W64" s="36" t="s">
        <v>0</v>
      </c>
      <c r="X64" s="36" t="s">
        <v>0</v>
      </c>
      <c r="Y64" s="36" t="s">
        <v>0</v>
      </c>
      <c r="Z64" s="36" t="s">
        <v>0</v>
      </c>
      <c r="AA64" s="36" t="s">
        <v>0</v>
      </c>
      <c r="AB64" s="36" t="s">
        <v>0</v>
      </c>
      <c r="AC64" s="36" t="s">
        <v>0</v>
      </c>
      <c r="AD64" s="36" t="s">
        <v>0</v>
      </c>
      <c r="AE64" s="36" t="s">
        <v>0</v>
      </c>
      <c r="AF64" s="36" t="s">
        <v>0</v>
      </c>
      <c r="AG64" s="36" t="s">
        <v>0</v>
      </c>
      <c r="AH64" s="36" t="s">
        <v>0</v>
      </c>
    </row>
    <row r="65" spans="1:34" s="25" customFormat="1" ht="15">
      <c r="E65" s="36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</row>
    <row r="66" spans="1:34" ht="15" thickBot="1">
      <c r="B66" s="38"/>
      <c r="C66" s="38"/>
      <c r="D66" s="38"/>
      <c r="E66" s="38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1:34" ht="15" thickTop="1">
      <c r="A67" s="41" t="s">
        <v>71</v>
      </c>
      <c r="B67" s="41"/>
      <c r="C67" s="41"/>
      <c r="D67" s="41"/>
      <c r="E67" s="41"/>
      <c r="F67" s="54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1:34">
      <c r="A68" s="41" t="s">
        <v>72</v>
      </c>
      <c r="B68" s="41"/>
      <c r="C68" s="41"/>
      <c r="D68" s="41"/>
      <c r="E68" s="41"/>
      <c r="F68" s="54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1:34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1:34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1:34">
      <c r="A71" s="26" t="s">
        <v>0</v>
      </c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1:34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1:34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34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34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34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34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34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34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34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6:18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6:18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</sheetData>
  <mergeCells count="1">
    <mergeCell ref="A5:E5"/>
  </mergeCells>
  <phoneticPr fontId="0" type="noConversion"/>
  <printOptions horizontalCentered="1"/>
  <pageMargins left="0" right="0" top="0.98425196850393704" bottom="0" header="0.51181102362204722" footer="0.51181102362204722"/>
  <pageSetup paperSize="9" scale="71" orientation="portrait" r:id="rId1"/>
  <headerFooter alignWithMargins="0">
    <oddHeader>&amp;C&amp;"Arial,Bold"&amp;9BUREAU OF THE TREASURY&amp;"Arial,Regular"&amp;10
&amp;"Arial,Italic"&amp;9Statistical Data Analysis Division</oddHeader>
  </headerFooter>
  <colBreaks count="1" manualBreakCount="1">
    <brk id="1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D1B3-C373-4913-8786-79BA52F5A338}">
  <sheetPr>
    <pageSetUpPr fitToPage="1"/>
  </sheetPr>
  <dimension ref="B1:V399"/>
  <sheetViews>
    <sheetView zoomScaleNormal="100" workbookViewId="0">
      <pane xSplit="6" ySplit="6" topLeftCell="M7" activePane="bottomRight" state="frozen"/>
      <selection pane="topRight" activeCell="G1" sqref="G1"/>
      <selection pane="bottomLeft" activeCell="A7" sqref="A7"/>
      <selection pane="bottomRight" activeCell="U46" sqref="U46"/>
    </sheetView>
  </sheetViews>
  <sheetFormatPr defaultRowHeight="14.25"/>
  <cols>
    <col min="1" max="1" width="1.42578125" style="112" customWidth="1"/>
    <col min="2" max="5" width="2.140625" style="112" customWidth="1"/>
    <col min="6" max="6" width="26.5703125" style="112" customWidth="1"/>
    <col min="7" max="19" width="10.7109375" style="112" customWidth="1"/>
    <col min="20" max="20" width="10.42578125" style="112" bestFit="1" customWidth="1"/>
    <col min="21" max="257" width="9.140625" style="112"/>
    <col min="258" max="261" width="2.140625" style="112" customWidth="1"/>
    <col min="262" max="262" width="25.42578125" style="112" customWidth="1"/>
    <col min="263" max="263" width="8" style="112" bestFit="1" customWidth="1"/>
    <col min="264" max="513" width="9.140625" style="112"/>
    <col min="514" max="517" width="2.140625" style="112" customWidth="1"/>
    <col min="518" max="518" width="25.42578125" style="112" customWidth="1"/>
    <col min="519" max="519" width="8" style="112" bestFit="1" customWidth="1"/>
    <col min="520" max="769" width="9.140625" style="112"/>
    <col min="770" max="773" width="2.140625" style="112" customWidth="1"/>
    <col min="774" max="774" width="25.42578125" style="112" customWidth="1"/>
    <col min="775" max="775" width="8" style="112" bestFit="1" customWidth="1"/>
    <col min="776" max="1025" width="9.140625" style="112"/>
    <col min="1026" max="1029" width="2.140625" style="112" customWidth="1"/>
    <col min="1030" max="1030" width="25.42578125" style="112" customWidth="1"/>
    <col min="1031" max="1031" width="8" style="112" bestFit="1" customWidth="1"/>
    <col min="1032" max="1281" width="9.140625" style="112"/>
    <col min="1282" max="1285" width="2.140625" style="112" customWidth="1"/>
    <col min="1286" max="1286" width="25.42578125" style="112" customWidth="1"/>
    <col min="1287" max="1287" width="8" style="112" bestFit="1" customWidth="1"/>
    <col min="1288" max="1537" width="9.140625" style="112"/>
    <col min="1538" max="1541" width="2.140625" style="112" customWidth="1"/>
    <col min="1542" max="1542" width="25.42578125" style="112" customWidth="1"/>
    <col min="1543" max="1543" width="8" style="112" bestFit="1" customWidth="1"/>
    <col min="1544" max="1793" width="9.140625" style="112"/>
    <col min="1794" max="1797" width="2.140625" style="112" customWidth="1"/>
    <col min="1798" max="1798" width="25.42578125" style="112" customWidth="1"/>
    <col min="1799" max="1799" width="8" style="112" bestFit="1" customWidth="1"/>
    <col min="1800" max="2049" width="9.140625" style="112"/>
    <col min="2050" max="2053" width="2.140625" style="112" customWidth="1"/>
    <col min="2054" max="2054" width="25.42578125" style="112" customWidth="1"/>
    <col min="2055" max="2055" width="8" style="112" bestFit="1" customWidth="1"/>
    <col min="2056" max="2305" width="9.140625" style="112"/>
    <col min="2306" max="2309" width="2.140625" style="112" customWidth="1"/>
    <col min="2310" max="2310" width="25.42578125" style="112" customWidth="1"/>
    <col min="2311" max="2311" width="8" style="112" bestFit="1" customWidth="1"/>
    <col min="2312" max="2561" width="9.140625" style="112"/>
    <col min="2562" max="2565" width="2.140625" style="112" customWidth="1"/>
    <col min="2566" max="2566" width="25.42578125" style="112" customWidth="1"/>
    <col min="2567" max="2567" width="8" style="112" bestFit="1" customWidth="1"/>
    <col min="2568" max="2817" width="9.140625" style="112"/>
    <col min="2818" max="2821" width="2.140625" style="112" customWidth="1"/>
    <col min="2822" max="2822" width="25.42578125" style="112" customWidth="1"/>
    <col min="2823" max="2823" width="8" style="112" bestFit="1" customWidth="1"/>
    <col min="2824" max="3073" width="9.140625" style="112"/>
    <col min="3074" max="3077" width="2.140625" style="112" customWidth="1"/>
    <col min="3078" max="3078" width="25.42578125" style="112" customWidth="1"/>
    <col min="3079" max="3079" width="8" style="112" bestFit="1" customWidth="1"/>
    <col min="3080" max="3329" width="9.140625" style="112"/>
    <col min="3330" max="3333" width="2.140625" style="112" customWidth="1"/>
    <col min="3334" max="3334" width="25.42578125" style="112" customWidth="1"/>
    <col min="3335" max="3335" width="8" style="112" bestFit="1" customWidth="1"/>
    <col min="3336" max="3585" width="9.140625" style="112"/>
    <col min="3586" max="3589" width="2.140625" style="112" customWidth="1"/>
    <col min="3590" max="3590" width="25.42578125" style="112" customWidth="1"/>
    <col min="3591" max="3591" width="8" style="112" bestFit="1" customWidth="1"/>
    <col min="3592" max="3841" width="9.140625" style="112"/>
    <col min="3842" max="3845" width="2.140625" style="112" customWidth="1"/>
    <col min="3846" max="3846" width="25.42578125" style="112" customWidth="1"/>
    <col min="3847" max="3847" width="8" style="112" bestFit="1" customWidth="1"/>
    <col min="3848" max="4097" width="9.140625" style="112"/>
    <col min="4098" max="4101" width="2.140625" style="112" customWidth="1"/>
    <col min="4102" max="4102" width="25.42578125" style="112" customWidth="1"/>
    <col min="4103" max="4103" width="8" style="112" bestFit="1" customWidth="1"/>
    <col min="4104" max="4353" width="9.140625" style="112"/>
    <col min="4354" max="4357" width="2.140625" style="112" customWidth="1"/>
    <col min="4358" max="4358" width="25.42578125" style="112" customWidth="1"/>
    <col min="4359" max="4359" width="8" style="112" bestFit="1" customWidth="1"/>
    <col min="4360" max="4609" width="9.140625" style="112"/>
    <col min="4610" max="4613" width="2.140625" style="112" customWidth="1"/>
    <col min="4614" max="4614" width="25.42578125" style="112" customWidth="1"/>
    <col min="4615" max="4615" width="8" style="112" bestFit="1" customWidth="1"/>
    <col min="4616" max="4865" width="9.140625" style="112"/>
    <col min="4866" max="4869" width="2.140625" style="112" customWidth="1"/>
    <col min="4870" max="4870" width="25.42578125" style="112" customWidth="1"/>
    <col min="4871" max="4871" width="8" style="112" bestFit="1" customWidth="1"/>
    <col min="4872" max="5121" width="9.140625" style="112"/>
    <col min="5122" max="5125" width="2.140625" style="112" customWidth="1"/>
    <col min="5126" max="5126" width="25.42578125" style="112" customWidth="1"/>
    <col min="5127" max="5127" width="8" style="112" bestFit="1" customWidth="1"/>
    <col min="5128" max="5377" width="9.140625" style="112"/>
    <col min="5378" max="5381" width="2.140625" style="112" customWidth="1"/>
    <col min="5382" max="5382" width="25.42578125" style="112" customWidth="1"/>
    <col min="5383" max="5383" width="8" style="112" bestFit="1" customWidth="1"/>
    <col min="5384" max="5633" width="9.140625" style="112"/>
    <col min="5634" max="5637" width="2.140625" style="112" customWidth="1"/>
    <col min="5638" max="5638" width="25.42578125" style="112" customWidth="1"/>
    <col min="5639" max="5639" width="8" style="112" bestFit="1" customWidth="1"/>
    <col min="5640" max="5889" width="9.140625" style="112"/>
    <col min="5890" max="5893" width="2.140625" style="112" customWidth="1"/>
    <col min="5894" max="5894" width="25.42578125" style="112" customWidth="1"/>
    <col min="5895" max="5895" width="8" style="112" bestFit="1" customWidth="1"/>
    <col min="5896" max="6145" width="9.140625" style="112"/>
    <col min="6146" max="6149" width="2.140625" style="112" customWidth="1"/>
    <col min="6150" max="6150" width="25.42578125" style="112" customWidth="1"/>
    <col min="6151" max="6151" width="8" style="112" bestFit="1" customWidth="1"/>
    <col min="6152" max="6401" width="9.140625" style="112"/>
    <col min="6402" max="6405" width="2.140625" style="112" customWidth="1"/>
    <col min="6406" max="6406" width="25.42578125" style="112" customWidth="1"/>
    <col min="6407" max="6407" width="8" style="112" bestFit="1" customWidth="1"/>
    <col min="6408" max="6657" width="9.140625" style="112"/>
    <col min="6658" max="6661" width="2.140625" style="112" customWidth="1"/>
    <col min="6662" max="6662" width="25.42578125" style="112" customWidth="1"/>
    <col min="6663" max="6663" width="8" style="112" bestFit="1" customWidth="1"/>
    <col min="6664" max="6913" width="9.140625" style="112"/>
    <col min="6914" max="6917" width="2.140625" style="112" customWidth="1"/>
    <col min="6918" max="6918" width="25.42578125" style="112" customWidth="1"/>
    <col min="6919" max="6919" width="8" style="112" bestFit="1" customWidth="1"/>
    <col min="6920" max="7169" width="9.140625" style="112"/>
    <col min="7170" max="7173" width="2.140625" style="112" customWidth="1"/>
    <col min="7174" max="7174" width="25.42578125" style="112" customWidth="1"/>
    <col min="7175" max="7175" width="8" style="112" bestFit="1" customWidth="1"/>
    <col min="7176" max="7425" width="9.140625" style="112"/>
    <col min="7426" max="7429" width="2.140625" style="112" customWidth="1"/>
    <col min="7430" max="7430" width="25.42578125" style="112" customWidth="1"/>
    <col min="7431" max="7431" width="8" style="112" bestFit="1" customWidth="1"/>
    <col min="7432" max="7681" width="9.140625" style="112"/>
    <col min="7682" max="7685" width="2.140625" style="112" customWidth="1"/>
    <col min="7686" max="7686" width="25.42578125" style="112" customWidth="1"/>
    <col min="7687" max="7687" width="8" style="112" bestFit="1" customWidth="1"/>
    <col min="7688" max="7937" width="9.140625" style="112"/>
    <col min="7938" max="7941" width="2.140625" style="112" customWidth="1"/>
    <col min="7942" max="7942" width="25.42578125" style="112" customWidth="1"/>
    <col min="7943" max="7943" width="8" style="112" bestFit="1" customWidth="1"/>
    <col min="7944" max="8193" width="9.140625" style="112"/>
    <col min="8194" max="8197" width="2.140625" style="112" customWidth="1"/>
    <col min="8198" max="8198" width="25.42578125" style="112" customWidth="1"/>
    <col min="8199" max="8199" width="8" style="112" bestFit="1" customWidth="1"/>
    <col min="8200" max="8449" width="9.140625" style="112"/>
    <col min="8450" max="8453" width="2.140625" style="112" customWidth="1"/>
    <col min="8454" max="8454" width="25.42578125" style="112" customWidth="1"/>
    <col min="8455" max="8455" width="8" style="112" bestFit="1" customWidth="1"/>
    <col min="8456" max="8705" width="9.140625" style="112"/>
    <col min="8706" max="8709" width="2.140625" style="112" customWidth="1"/>
    <col min="8710" max="8710" width="25.42578125" style="112" customWidth="1"/>
    <col min="8711" max="8711" width="8" style="112" bestFit="1" customWidth="1"/>
    <col min="8712" max="8961" width="9.140625" style="112"/>
    <col min="8962" max="8965" width="2.140625" style="112" customWidth="1"/>
    <col min="8966" max="8966" width="25.42578125" style="112" customWidth="1"/>
    <col min="8967" max="8967" width="8" style="112" bestFit="1" customWidth="1"/>
    <col min="8968" max="9217" width="9.140625" style="112"/>
    <col min="9218" max="9221" width="2.140625" style="112" customWidth="1"/>
    <col min="9222" max="9222" width="25.42578125" style="112" customWidth="1"/>
    <col min="9223" max="9223" width="8" style="112" bestFit="1" customWidth="1"/>
    <col min="9224" max="9473" width="9.140625" style="112"/>
    <col min="9474" max="9477" width="2.140625" style="112" customWidth="1"/>
    <col min="9478" max="9478" width="25.42578125" style="112" customWidth="1"/>
    <col min="9479" max="9479" width="8" style="112" bestFit="1" customWidth="1"/>
    <col min="9480" max="9729" width="9.140625" style="112"/>
    <col min="9730" max="9733" width="2.140625" style="112" customWidth="1"/>
    <col min="9734" max="9734" width="25.42578125" style="112" customWidth="1"/>
    <col min="9735" max="9735" width="8" style="112" bestFit="1" customWidth="1"/>
    <col min="9736" max="9985" width="9.140625" style="112"/>
    <col min="9986" max="9989" width="2.140625" style="112" customWidth="1"/>
    <col min="9990" max="9990" width="25.42578125" style="112" customWidth="1"/>
    <col min="9991" max="9991" width="8" style="112" bestFit="1" customWidth="1"/>
    <col min="9992" max="10241" width="9.140625" style="112"/>
    <col min="10242" max="10245" width="2.140625" style="112" customWidth="1"/>
    <col min="10246" max="10246" width="25.42578125" style="112" customWidth="1"/>
    <col min="10247" max="10247" width="8" style="112" bestFit="1" customWidth="1"/>
    <col min="10248" max="10497" width="9.140625" style="112"/>
    <col min="10498" max="10501" width="2.140625" style="112" customWidth="1"/>
    <col min="10502" max="10502" width="25.42578125" style="112" customWidth="1"/>
    <col min="10503" max="10503" width="8" style="112" bestFit="1" customWidth="1"/>
    <col min="10504" max="10753" width="9.140625" style="112"/>
    <col min="10754" max="10757" width="2.140625" style="112" customWidth="1"/>
    <col min="10758" max="10758" width="25.42578125" style="112" customWidth="1"/>
    <col min="10759" max="10759" width="8" style="112" bestFit="1" customWidth="1"/>
    <col min="10760" max="11009" width="9.140625" style="112"/>
    <col min="11010" max="11013" width="2.140625" style="112" customWidth="1"/>
    <col min="11014" max="11014" width="25.42578125" style="112" customWidth="1"/>
    <col min="11015" max="11015" width="8" style="112" bestFit="1" customWidth="1"/>
    <col min="11016" max="11265" width="9.140625" style="112"/>
    <col min="11266" max="11269" width="2.140625" style="112" customWidth="1"/>
    <col min="11270" max="11270" width="25.42578125" style="112" customWidth="1"/>
    <col min="11271" max="11271" width="8" style="112" bestFit="1" customWidth="1"/>
    <col min="11272" max="11521" width="9.140625" style="112"/>
    <col min="11522" max="11525" width="2.140625" style="112" customWidth="1"/>
    <col min="11526" max="11526" width="25.42578125" style="112" customWidth="1"/>
    <col min="11527" max="11527" width="8" style="112" bestFit="1" customWidth="1"/>
    <col min="11528" max="11777" width="9.140625" style="112"/>
    <col min="11778" max="11781" width="2.140625" style="112" customWidth="1"/>
    <col min="11782" max="11782" width="25.42578125" style="112" customWidth="1"/>
    <col min="11783" max="11783" width="8" style="112" bestFit="1" customWidth="1"/>
    <col min="11784" max="12033" width="9.140625" style="112"/>
    <col min="12034" max="12037" width="2.140625" style="112" customWidth="1"/>
    <col min="12038" max="12038" width="25.42578125" style="112" customWidth="1"/>
    <col min="12039" max="12039" width="8" style="112" bestFit="1" customWidth="1"/>
    <col min="12040" max="12289" width="9.140625" style="112"/>
    <col min="12290" max="12293" width="2.140625" style="112" customWidth="1"/>
    <col min="12294" max="12294" width="25.42578125" style="112" customWidth="1"/>
    <col min="12295" max="12295" width="8" style="112" bestFit="1" customWidth="1"/>
    <col min="12296" max="12545" width="9.140625" style="112"/>
    <col min="12546" max="12549" width="2.140625" style="112" customWidth="1"/>
    <col min="12550" max="12550" width="25.42578125" style="112" customWidth="1"/>
    <col min="12551" max="12551" width="8" style="112" bestFit="1" customWidth="1"/>
    <col min="12552" max="12801" width="9.140625" style="112"/>
    <col min="12802" max="12805" width="2.140625" style="112" customWidth="1"/>
    <col min="12806" max="12806" width="25.42578125" style="112" customWidth="1"/>
    <col min="12807" max="12807" width="8" style="112" bestFit="1" customWidth="1"/>
    <col min="12808" max="13057" width="9.140625" style="112"/>
    <col min="13058" max="13061" width="2.140625" style="112" customWidth="1"/>
    <col min="13062" max="13062" width="25.42578125" style="112" customWidth="1"/>
    <col min="13063" max="13063" width="8" style="112" bestFit="1" customWidth="1"/>
    <col min="13064" max="13313" width="9.140625" style="112"/>
    <col min="13314" max="13317" width="2.140625" style="112" customWidth="1"/>
    <col min="13318" max="13318" width="25.42578125" style="112" customWidth="1"/>
    <col min="13319" max="13319" width="8" style="112" bestFit="1" customWidth="1"/>
    <col min="13320" max="13569" width="9.140625" style="112"/>
    <col min="13570" max="13573" width="2.140625" style="112" customWidth="1"/>
    <col min="13574" max="13574" width="25.42578125" style="112" customWidth="1"/>
    <col min="13575" max="13575" width="8" style="112" bestFit="1" customWidth="1"/>
    <col min="13576" max="13825" width="9.140625" style="112"/>
    <col min="13826" max="13829" width="2.140625" style="112" customWidth="1"/>
    <col min="13830" max="13830" width="25.42578125" style="112" customWidth="1"/>
    <col min="13831" max="13831" width="8" style="112" bestFit="1" customWidth="1"/>
    <col min="13832" max="14081" width="9.140625" style="112"/>
    <col min="14082" max="14085" width="2.140625" style="112" customWidth="1"/>
    <col min="14086" max="14086" width="25.42578125" style="112" customWidth="1"/>
    <col min="14087" max="14087" width="8" style="112" bestFit="1" customWidth="1"/>
    <col min="14088" max="14337" width="9.140625" style="112"/>
    <col min="14338" max="14341" width="2.140625" style="112" customWidth="1"/>
    <col min="14342" max="14342" width="25.42578125" style="112" customWidth="1"/>
    <col min="14343" max="14343" width="8" style="112" bestFit="1" customWidth="1"/>
    <col min="14344" max="14593" width="9.140625" style="112"/>
    <col min="14594" max="14597" width="2.140625" style="112" customWidth="1"/>
    <col min="14598" max="14598" width="25.42578125" style="112" customWidth="1"/>
    <col min="14599" max="14599" width="8" style="112" bestFit="1" customWidth="1"/>
    <col min="14600" max="14849" width="9.140625" style="112"/>
    <col min="14850" max="14853" width="2.140625" style="112" customWidth="1"/>
    <col min="14854" max="14854" width="25.42578125" style="112" customWidth="1"/>
    <col min="14855" max="14855" width="8" style="112" bestFit="1" customWidth="1"/>
    <col min="14856" max="15105" width="9.140625" style="112"/>
    <col min="15106" max="15109" width="2.140625" style="112" customWidth="1"/>
    <col min="15110" max="15110" width="25.42578125" style="112" customWidth="1"/>
    <col min="15111" max="15111" width="8" style="112" bestFit="1" customWidth="1"/>
    <col min="15112" max="15361" width="9.140625" style="112"/>
    <col min="15362" max="15365" width="2.140625" style="112" customWidth="1"/>
    <col min="15366" max="15366" width="25.42578125" style="112" customWidth="1"/>
    <col min="15367" max="15367" width="8" style="112" bestFit="1" customWidth="1"/>
    <col min="15368" max="15617" width="9.140625" style="112"/>
    <col min="15618" max="15621" width="2.140625" style="112" customWidth="1"/>
    <col min="15622" max="15622" width="25.42578125" style="112" customWidth="1"/>
    <col min="15623" max="15623" width="8" style="112" bestFit="1" customWidth="1"/>
    <col min="15624" max="15873" width="9.140625" style="112"/>
    <col min="15874" max="15877" width="2.140625" style="112" customWidth="1"/>
    <col min="15878" max="15878" width="25.42578125" style="112" customWidth="1"/>
    <col min="15879" max="15879" width="8" style="112" bestFit="1" customWidth="1"/>
    <col min="15880" max="16129" width="9.140625" style="112"/>
    <col min="16130" max="16133" width="2.140625" style="112" customWidth="1"/>
    <col min="16134" max="16134" width="25.42578125" style="112" customWidth="1"/>
    <col min="16135" max="16135" width="8" style="112" bestFit="1" customWidth="1"/>
    <col min="16136" max="16384" width="9.140625" style="112"/>
  </cols>
  <sheetData>
    <row r="1" spans="2:19" ht="15">
      <c r="B1" s="140" t="s">
        <v>20</v>
      </c>
      <c r="C1" s="140"/>
      <c r="D1" s="140"/>
      <c r="E1" s="140"/>
      <c r="F1" s="140"/>
      <c r="G1" s="140"/>
    </row>
    <row r="2" spans="2:19" ht="15">
      <c r="B2" s="116" t="s">
        <v>146</v>
      </c>
      <c r="C2" s="116"/>
      <c r="D2" s="116"/>
      <c r="E2" s="116"/>
      <c r="F2" s="116"/>
      <c r="G2" s="116"/>
    </row>
    <row r="3" spans="2:19" ht="15">
      <c r="B3" s="116" t="s">
        <v>110</v>
      </c>
      <c r="C3" s="116"/>
      <c r="D3" s="116"/>
      <c r="E3" s="116"/>
      <c r="F3" s="116"/>
      <c r="G3" s="116"/>
      <c r="S3" s="120" t="s">
        <v>0</v>
      </c>
    </row>
    <row r="4" spans="2:19" ht="9.75" customHeight="1"/>
    <row r="5" spans="2:19" ht="15">
      <c r="B5" s="113" t="s">
        <v>117</v>
      </c>
    </row>
    <row r="6" spans="2:19" s="115" customFormat="1" ht="21" customHeight="1" thickBot="1">
      <c r="B6" s="165" t="s">
        <v>4</v>
      </c>
      <c r="C6" s="166"/>
      <c r="D6" s="166"/>
      <c r="E6" s="166"/>
      <c r="F6" s="166"/>
      <c r="G6" s="114" t="s">
        <v>22</v>
      </c>
      <c r="H6" s="114" t="s">
        <v>23</v>
      </c>
      <c r="I6" s="114" t="s">
        <v>24</v>
      </c>
      <c r="J6" s="114" t="s">
        <v>25</v>
      </c>
      <c r="K6" s="114" t="s">
        <v>26</v>
      </c>
      <c r="L6" s="114" t="s">
        <v>27</v>
      </c>
      <c r="M6" s="114" t="s">
        <v>28</v>
      </c>
      <c r="N6" s="114" t="s">
        <v>29</v>
      </c>
      <c r="O6" s="114" t="s">
        <v>30</v>
      </c>
      <c r="P6" s="114" t="s">
        <v>31</v>
      </c>
      <c r="Q6" s="114" t="s">
        <v>32</v>
      </c>
      <c r="R6" s="114" t="s">
        <v>33</v>
      </c>
      <c r="S6" s="114" t="s">
        <v>121</v>
      </c>
    </row>
    <row r="7" spans="2:19" ht="12" customHeight="1" thickTop="1"/>
    <row r="8" spans="2:19" ht="15">
      <c r="B8" s="116" t="s">
        <v>78</v>
      </c>
      <c r="C8" s="116"/>
      <c r="D8" s="116"/>
      <c r="E8" s="116"/>
      <c r="F8" s="116"/>
      <c r="G8" s="134">
        <f t="shared" ref="G8:S8" si="0">+G10+G33</f>
        <v>47024</v>
      </c>
      <c r="H8" s="134">
        <f t="shared" si="0"/>
        <v>31166</v>
      </c>
      <c r="I8" s="134">
        <f t="shared" si="0"/>
        <v>47666</v>
      </c>
      <c r="J8" s="134">
        <f t="shared" si="0"/>
        <v>23819</v>
      </c>
      <c r="K8" s="134">
        <f t="shared" si="0"/>
        <v>28933</v>
      </c>
      <c r="L8" s="134">
        <f t="shared" si="0"/>
        <v>29925</v>
      </c>
      <c r="M8" s="134">
        <f t="shared" si="0"/>
        <v>59026</v>
      </c>
      <c r="N8" s="134">
        <f t="shared" si="0"/>
        <v>23932</v>
      </c>
      <c r="O8" s="134">
        <f t="shared" si="0"/>
        <v>47857</v>
      </c>
      <c r="P8" s="134">
        <f t="shared" si="0"/>
        <v>31536</v>
      </c>
      <c r="Q8" s="134">
        <f t="shared" si="0"/>
        <v>31221</v>
      </c>
      <c r="R8" s="134">
        <f t="shared" si="0"/>
        <v>27327</v>
      </c>
      <c r="S8" s="134">
        <f t="shared" si="0"/>
        <v>429432</v>
      </c>
    </row>
    <row r="9" spans="2:19" ht="11.25" customHeight="1"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</row>
    <row r="10" spans="2:19">
      <c r="C10" s="112" t="s">
        <v>147</v>
      </c>
      <c r="G10" s="135">
        <f t="shared" ref="G10:S10" si="1">+G11+G27</f>
        <v>29377</v>
      </c>
      <c r="H10" s="135">
        <f t="shared" si="1"/>
        <v>22011</v>
      </c>
      <c r="I10" s="135">
        <f t="shared" si="1"/>
        <v>39226</v>
      </c>
      <c r="J10" s="135">
        <f t="shared" si="1"/>
        <v>17500</v>
      </c>
      <c r="K10" s="135">
        <f t="shared" si="1"/>
        <v>24111</v>
      </c>
      <c r="L10" s="135">
        <f t="shared" si="1"/>
        <v>27110</v>
      </c>
      <c r="M10" s="135">
        <f t="shared" si="1"/>
        <v>36877</v>
      </c>
      <c r="N10" s="135">
        <f t="shared" si="1"/>
        <v>21300</v>
      </c>
      <c r="O10" s="135">
        <f t="shared" si="1"/>
        <v>40105</v>
      </c>
      <c r="P10" s="135">
        <f t="shared" si="1"/>
        <v>23989</v>
      </c>
      <c r="Q10" s="135">
        <f t="shared" si="1"/>
        <v>27546</v>
      </c>
      <c r="R10" s="135">
        <f t="shared" si="1"/>
        <v>24183</v>
      </c>
      <c r="S10" s="135">
        <f t="shared" si="1"/>
        <v>333335</v>
      </c>
    </row>
    <row r="11" spans="2:19">
      <c r="C11" s="112" t="s">
        <v>0</v>
      </c>
      <c r="D11" s="112" t="s">
        <v>8</v>
      </c>
      <c r="G11" s="135">
        <f t="shared" ref="G11:S11" si="2">SUM(G12:G26)</f>
        <v>29377</v>
      </c>
      <c r="H11" s="135">
        <f t="shared" si="2"/>
        <v>22011</v>
      </c>
      <c r="I11" s="135">
        <f t="shared" si="2"/>
        <v>39226</v>
      </c>
      <c r="J11" s="135">
        <f t="shared" si="2"/>
        <v>17500</v>
      </c>
      <c r="K11" s="135">
        <f t="shared" si="2"/>
        <v>24111</v>
      </c>
      <c r="L11" s="135">
        <f t="shared" si="2"/>
        <v>27110</v>
      </c>
      <c r="M11" s="135">
        <f t="shared" si="2"/>
        <v>36877</v>
      </c>
      <c r="N11" s="135">
        <f t="shared" si="2"/>
        <v>21300</v>
      </c>
      <c r="O11" s="135">
        <f t="shared" si="2"/>
        <v>40105</v>
      </c>
      <c r="P11" s="135">
        <f t="shared" si="2"/>
        <v>23989</v>
      </c>
      <c r="Q11" s="135">
        <f t="shared" si="2"/>
        <v>27546</v>
      </c>
      <c r="R11" s="135">
        <f t="shared" si="2"/>
        <v>24183</v>
      </c>
      <c r="S11" s="135">
        <f t="shared" si="2"/>
        <v>333335</v>
      </c>
    </row>
    <row r="12" spans="2:19">
      <c r="E12" s="112" t="s">
        <v>34</v>
      </c>
      <c r="G12" s="120">
        <v>1308</v>
      </c>
      <c r="H12" s="120">
        <v>2909</v>
      </c>
      <c r="I12" s="120">
        <v>1659</v>
      </c>
      <c r="J12" s="120">
        <v>2067</v>
      </c>
      <c r="K12" s="120">
        <v>2220</v>
      </c>
      <c r="L12" s="120">
        <v>2730</v>
      </c>
      <c r="M12" s="120">
        <v>1045</v>
      </c>
      <c r="N12" s="120">
        <v>1461</v>
      </c>
      <c r="O12" s="120">
        <v>1285</v>
      </c>
      <c r="P12" s="120">
        <v>1180</v>
      </c>
      <c r="Q12" s="120">
        <v>1358</v>
      </c>
      <c r="R12" s="120">
        <v>1069</v>
      </c>
      <c r="S12" s="120">
        <f>SUM(G12:R12)</f>
        <v>20291</v>
      </c>
    </row>
    <row r="13" spans="2:19" hidden="1">
      <c r="E13" s="112" t="s">
        <v>35</v>
      </c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</row>
    <row r="14" spans="2:19" hidden="1">
      <c r="E14" s="112" t="s">
        <v>36</v>
      </c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</row>
    <row r="15" spans="2:19" hidden="1">
      <c r="E15" s="112" t="s">
        <v>89</v>
      </c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</row>
    <row r="16" spans="2:19">
      <c r="E16" s="112" t="s">
        <v>68</v>
      </c>
      <c r="G16" s="120">
        <v>23738</v>
      </c>
      <c r="H16" s="120">
        <v>11165</v>
      </c>
      <c r="I16" s="120">
        <v>24317</v>
      </c>
      <c r="J16" s="120">
        <v>11103</v>
      </c>
      <c r="K16" s="120">
        <v>13948</v>
      </c>
      <c r="L16" s="120">
        <v>9655</v>
      </c>
      <c r="M16" s="120">
        <v>31502</v>
      </c>
      <c r="N16" s="120">
        <v>11875</v>
      </c>
      <c r="O16" s="120">
        <v>26003</v>
      </c>
      <c r="P16" s="120">
        <v>18402</v>
      </c>
      <c r="Q16" s="120">
        <v>18241</v>
      </c>
      <c r="R16" s="120">
        <v>9212</v>
      </c>
      <c r="S16" s="120">
        <f t="shared" ref="S16:S26" si="3">SUM(G16:R16)</f>
        <v>209161</v>
      </c>
    </row>
    <row r="17" spans="4:19" hidden="1">
      <c r="E17" s="112" t="s">
        <v>77</v>
      </c>
      <c r="G17" s="120">
        <v>0</v>
      </c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>
        <f t="shared" si="3"/>
        <v>0</v>
      </c>
    </row>
    <row r="18" spans="4:19">
      <c r="E18" s="112" t="s">
        <v>67</v>
      </c>
      <c r="G18" s="120">
        <v>4331</v>
      </c>
      <c r="H18" s="120">
        <v>7937</v>
      </c>
      <c r="I18" s="120">
        <v>12473</v>
      </c>
      <c r="J18" s="120">
        <v>4330</v>
      </c>
      <c r="K18" s="120">
        <v>7937</v>
      </c>
      <c r="L18" s="120">
        <v>14163</v>
      </c>
      <c r="M18" s="120">
        <v>4330</v>
      </c>
      <c r="N18" s="120">
        <v>7937</v>
      </c>
      <c r="O18" s="120">
        <v>12786</v>
      </c>
      <c r="P18" s="120">
        <v>4330</v>
      </c>
      <c r="Q18" s="120">
        <v>7937</v>
      </c>
      <c r="R18" s="120">
        <v>12786</v>
      </c>
      <c r="S18" s="120">
        <f t="shared" si="3"/>
        <v>101277</v>
      </c>
    </row>
    <row r="19" spans="4:19" hidden="1">
      <c r="E19" s="112" t="s">
        <v>111</v>
      </c>
      <c r="G19" s="120">
        <v>0</v>
      </c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>
        <f t="shared" si="3"/>
        <v>0</v>
      </c>
    </row>
    <row r="20" spans="4:19" hidden="1">
      <c r="E20" s="112" t="s">
        <v>102</v>
      </c>
      <c r="G20" s="120">
        <v>0</v>
      </c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>
        <f t="shared" si="3"/>
        <v>0</v>
      </c>
    </row>
    <row r="21" spans="4:19" hidden="1">
      <c r="E21" s="112" t="s">
        <v>41</v>
      </c>
      <c r="G21" s="120">
        <v>0</v>
      </c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>
        <f t="shared" si="3"/>
        <v>0</v>
      </c>
    </row>
    <row r="22" spans="4:19" hidden="1">
      <c r="E22" s="112" t="s">
        <v>70</v>
      </c>
      <c r="G22" s="120">
        <v>0</v>
      </c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>
        <f t="shared" si="3"/>
        <v>0</v>
      </c>
    </row>
    <row r="23" spans="4:19" hidden="1">
      <c r="E23" s="112" t="s">
        <v>90</v>
      </c>
      <c r="G23" s="120">
        <v>0</v>
      </c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>
        <f t="shared" si="3"/>
        <v>0</v>
      </c>
    </row>
    <row r="24" spans="4:19" hidden="1">
      <c r="E24" s="112" t="s">
        <v>37</v>
      </c>
      <c r="G24" s="120">
        <v>0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>
        <f t="shared" si="3"/>
        <v>0</v>
      </c>
    </row>
    <row r="25" spans="4:19" hidden="1">
      <c r="E25" s="112" t="s">
        <v>113</v>
      </c>
      <c r="G25" s="120">
        <v>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>
        <f t="shared" si="3"/>
        <v>0</v>
      </c>
    </row>
    <row r="26" spans="4:19">
      <c r="E26" s="112" t="s">
        <v>38</v>
      </c>
      <c r="G26" s="120">
        <v>0</v>
      </c>
      <c r="H26" s="120">
        <v>0</v>
      </c>
      <c r="I26" s="120">
        <v>777</v>
      </c>
      <c r="J26" s="120">
        <v>0</v>
      </c>
      <c r="K26" s="120">
        <v>6</v>
      </c>
      <c r="L26" s="120">
        <v>562</v>
      </c>
      <c r="M26" s="120">
        <v>0</v>
      </c>
      <c r="N26" s="120">
        <v>27</v>
      </c>
      <c r="O26" s="120">
        <v>31</v>
      </c>
      <c r="P26" s="120">
        <v>77</v>
      </c>
      <c r="Q26" s="120">
        <v>10</v>
      </c>
      <c r="R26" s="120">
        <v>1116</v>
      </c>
      <c r="S26" s="120">
        <f t="shared" si="3"/>
        <v>2606</v>
      </c>
    </row>
    <row r="27" spans="4:19">
      <c r="D27" s="112" t="s">
        <v>9</v>
      </c>
      <c r="G27" s="135">
        <f t="shared" ref="G27:S27" si="4">SUM(G28:G31)</f>
        <v>0</v>
      </c>
      <c r="H27" s="135">
        <f t="shared" si="4"/>
        <v>0</v>
      </c>
      <c r="I27" s="135">
        <f t="shared" si="4"/>
        <v>0</v>
      </c>
      <c r="J27" s="135">
        <f t="shared" si="4"/>
        <v>0</v>
      </c>
      <c r="K27" s="135">
        <f t="shared" si="4"/>
        <v>0</v>
      </c>
      <c r="L27" s="135">
        <f t="shared" si="4"/>
        <v>0</v>
      </c>
      <c r="M27" s="135">
        <f t="shared" si="4"/>
        <v>0</v>
      </c>
      <c r="N27" s="135">
        <f t="shared" si="4"/>
        <v>0</v>
      </c>
      <c r="O27" s="135">
        <f t="shared" si="4"/>
        <v>0</v>
      </c>
      <c r="P27" s="135">
        <f t="shared" si="4"/>
        <v>0</v>
      </c>
      <c r="Q27" s="135">
        <f t="shared" si="4"/>
        <v>0</v>
      </c>
      <c r="R27" s="135">
        <f t="shared" si="4"/>
        <v>0</v>
      </c>
      <c r="S27" s="135">
        <f t="shared" si="4"/>
        <v>0</v>
      </c>
    </row>
    <row r="28" spans="4:19" hidden="1">
      <c r="E28" s="112" t="s">
        <v>10</v>
      </c>
      <c r="G28" s="120">
        <v>0</v>
      </c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</row>
    <row r="29" spans="4:19" hidden="1">
      <c r="E29" s="112" t="s">
        <v>11</v>
      </c>
      <c r="G29" s="120">
        <v>0</v>
      </c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</row>
    <row r="30" spans="4:19" hidden="1">
      <c r="E30" s="112" t="s">
        <v>16</v>
      </c>
      <c r="G30" s="120">
        <v>0</v>
      </c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</row>
    <row r="31" spans="4:19" hidden="1">
      <c r="E31" s="112" t="s">
        <v>15</v>
      </c>
      <c r="G31" s="120">
        <v>0</v>
      </c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</row>
    <row r="32" spans="4:19"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</row>
    <row r="33" spans="2:20">
      <c r="C33" s="112" t="s">
        <v>12</v>
      </c>
      <c r="G33" s="135">
        <f t="shared" ref="G33:S33" si="5">+G34+G35</f>
        <v>17647</v>
      </c>
      <c r="H33" s="135">
        <f t="shared" si="5"/>
        <v>9155</v>
      </c>
      <c r="I33" s="135">
        <f t="shared" si="5"/>
        <v>8440</v>
      </c>
      <c r="J33" s="135">
        <f t="shared" si="5"/>
        <v>6319</v>
      </c>
      <c r="K33" s="135">
        <f t="shared" si="5"/>
        <v>4822</v>
      </c>
      <c r="L33" s="135">
        <f t="shared" si="5"/>
        <v>2815</v>
      </c>
      <c r="M33" s="135">
        <f t="shared" si="5"/>
        <v>22149</v>
      </c>
      <c r="N33" s="135">
        <f t="shared" si="5"/>
        <v>2632</v>
      </c>
      <c r="O33" s="135">
        <f t="shared" si="5"/>
        <v>7752</v>
      </c>
      <c r="P33" s="135">
        <f t="shared" si="5"/>
        <v>7547</v>
      </c>
      <c r="Q33" s="135">
        <f t="shared" si="5"/>
        <v>3675</v>
      </c>
      <c r="R33" s="135">
        <f t="shared" si="5"/>
        <v>3144</v>
      </c>
      <c r="S33" s="135">
        <f t="shared" si="5"/>
        <v>96097</v>
      </c>
    </row>
    <row r="34" spans="2:20">
      <c r="D34" s="112" t="s">
        <v>8</v>
      </c>
      <c r="G34" s="120">
        <v>17647</v>
      </c>
      <c r="H34" s="120">
        <v>9155</v>
      </c>
      <c r="I34" s="120">
        <v>8440</v>
      </c>
      <c r="J34" s="120">
        <v>6319</v>
      </c>
      <c r="K34" s="120">
        <v>4822</v>
      </c>
      <c r="L34" s="120">
        <v>2815</v>
      </c>
      <c r="M34" s="120">
        <v>22149</v>
      </c>
      <c r="N34" s="120">
        <v>2632</v>
      </c>
      <c r="O34" s="120">
        <v>7752</v>
      </c>
      <c r="P34" s="120">
        <v>7547</v>
      </c>
      <c r="Q34" s="120">
        <v>3675</v>
      </c>
      <c r="R34" s="120">
        <v>3144</v>
      </c>
      <c r="S34" s="120">
        <f>SUM(G34:R34)</f>
        <v>96097</v>
      </c>
    </row>
    <row r="35" spans="2:20">
      <c r="D35" s="112" t="s">
        <v>9</v>
      </c>
      <c r="G35" s="135">
        <v>0</v>
      </c>
      <c r="H35" s="135">
        <v>0</v>
      </c>
      <c r="I35" s="135">
        <v>0</v>
      </c>
      <c r="J35" s="135">
        <v>0</v>
      </c>
      <c r="K35" s="135">
        <v>0</v>
      </c>
      <c r="L35" s="135">
        <v>0</v>
      </c>
      <c r="M35" s="135">
        <v>0</v>
      </c>
      <c r="N35" s="135">
        <v>0</v>
      </c>
      <c r="O35" s="135">
        <v>0</v>
      </c>
      <c r="P35" s="135">
        <v>0</v>
      </c>
      <c r="Q35" s="135">
        <v>0</v>
      </c>
      <c r="R35" s="135">
        <v>0</v>
      </c>
      <c r="S35" s="135">
        <v>0</v>
      </c>
    </row>
    <row r="36" spans="2:20" hidden="1">
      <c r="F36" s="112" t="s">
        <v>10</v>
      </c>
      <c r="G36" s="120">
        <v>0</v>
      </c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</row>
    <row r="37" spans="2:20" hidden="1">
      <c r="F37" s="112" t="s">
        <v>11</v>
      </c>
      <c r="G37" s="120">
        <v>0</v>
      </c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</row>
    <row r="38" spans="2:20" hidden="1">
      <c r="F38" s="112" t="s">
        <v>83</v>
      </c>
      <c r="G38" s="120">
        <v>0</v>
      </c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</row>
    <row r="39" spans="2:20" hidden="1">
      <c r="F39" s="112" t="s">
        <v>15</v>
      </c>
      <c r="G39" s="120">
        <v>0</v>
      </c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</row>
    <row r="40" spans="2:20" hidden="1">
      <c r="F40" s="112" t="s">
        <v>16</v>
      </c>
      <c r="G40" s="120">
        <v>0</v>
      </c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</row>
    <row r="41" spans="2:20" hidden="1">
      <c r="F41" s="112" t="s">
        <v>55</v>
      </c>
      <c r="G41" s="120">
        <v>0</v>
      </c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</row>
    <row r="42" spans="2:20" hidden="1">
      <c r="F42" s="112" t="s">
        <v>13</v>
      </c>
      <c r="G42" s="120">
        <v>0</v>
      </c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</row>
    <row r="43" spans="2:20" hidden="1">
      <c r="F43" s="112" t="s">
        <v>80</v>
      </c>
      <c r="G43" s="120">
        <v>0</v>
      </c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</row>
    <row r="44" spans="2:20"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</row>
    <row r="45" spans="2:20" ht="15">
      <c r="B45" s="116" t="s">
        <v>17</v>
      </c>
      <c r="C45" s="116"/>
      <c r="D45" s="116"/>
      <c r="E45" s="116"/>
      <c r="F45" s="116"/>
      <c r="G45" s="134">
        <f t="shared" ref="G45:S45" si="6">+G47+G67</f>
        <v>172775</v>
      </c>
      <c r="H45" s="134">
        <f t="shared" si="6"/>
        <v>2131</v>
      </c>
      <c r="I45" s="134">
        <f t="shared" si="6"/>
        <v>220657</v>
      </c>
      <c r="J45" s="134">
        <f t="shared" si="6"/>
        <v>40469</v>
      </c>
      <c r="K45" s="134">
        <f t="shared" si="6"/>
        <v>8867</v>
      </c>
      <c r="L45" s="134">
        <f t="shared" si="6"/>
        <v>120270</v>
      </c>
      <c r="M45" s="134">
        <f t="shared" si="6"/>
        <v>1511</v>
      </c>
      <c r="N45" s="134">
        <f t="shared" si="6"/>
        <v>51154</v>
      </c>
      <c r="O45" s="134">
        <f t="shared" si="6"/>
        <v>6593</v>
      </c>
      <c r="P45" s="134">
        <f t="shared" si="6"/>
        <v>57530</v>
      </c>
      <c r="Q45" s="134">
        <f t="shared" si="6"/>
        <v>50018</v>
      </c>
      <c r="R45" s="134">
        <f t="shared" si="6"/>
        <v>42662</v>
      </c>
      <c r="S45" s="134">
        <f t="shared" si="6"/>
        <v>774637</v>
      </c>
      <c r="T45" s="120"/>
    </row>
    <row r="46" spans="2:20" ht="11.25" customHeight="1"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</row>
    <row r="47" spans="2:20">
      <c r="C47" s="112" t="s">
        <v>148</v>
      </c>
      <c r="G47" s="135">
        <f>+G49+G54</f>
        <v>49893</v>
      </c>
      <c r="H47" s="135">
        <f t="shared" ref="H47:S47" si="7">+H49+H54</f>
        <v>0</v>
      </c>
      <c r="I47" s="135">
        <f t="shared" si="7"/>
        <v>202871</v>
      </c>
      <c r="J47" s="135">
        <f t="shared" si="7"/>
        <v>38165</v>
      </c>
      <c r="K47" s="135">
        <f t="shared" si="7"/>
        <v>793</v>
      </c>
      <c r="L47" s="135">
        <f t="shared" si="7"/>
        <v>113424</v>
      </c>
      <c r="M47" s="135">
        <f t="shared" si="7"/>
        <v>0</v>
      </c>
      <c r="N47" s="135">
        <f t="shared" si="7"/>
        <v>171</v>
      </c>
      <c r="O47" s="135">
        <f t="shared" si="7"/>
        <v>0</v>
      </c>
      <c r="P47" s="135">
        <f t="shared" si="7"/>
        <v>52706</v>
      </c>
      <c r="Q47" s="135">
        <f t="shared" si="7"/>
        <v>43068</v>
      </c>
      <c r="R47" s="135">
        <f t="shared" si="7"/>
        <v>36359</v>
      </c>
      <c r="S47" s="135">
        <f t="shared" si="7"/>
        <v>537450</v>
      </c>
    </row>
    <row r="48" spans="2:20" hidden="1">
      <c r="C48" s="112" t="s">
        <v>0</v>
      </c>
      <c r="D48" s="112" t="s">
        <v>8</v>
      </c>
      <c r="G48" s="120">
        <v>0</v>
      </c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</row>
    <row r="49" spans="4:19">
      <c r="D49" s="112" t="s">
        <v>104</v>
      </c>
      <c r="G49" s="120">
        <f>SUM(G50:G52)</f>
        <v>49893</v>
      </c>
      <c r="H49" s="120">
        <f t="shared" ref="H49:Q49" si="8">SUM(H50:H52)</f>
        <v>0</v>
      </c>
      <c r="I49" s="120">
        <f t="shared" si="8"/>
        <v>202871</v>
      </c>
      <c r="J49" s="120">
        <f t="shared" si="8"/>
        <v>38165</v>
      </c>
      <c r="K49" s="120">
        <f t="shared" si="8"/>
        <v>0</v>
      </c>
      <c r="L49" s="120">
        <f t="shared" si="8"/>
        <v>113424</v>
      </c>
      <c r="M49" s="120">
        <f t="shared" si="8"/>
        <v>0</v>
      </c>
      <c r="N49" s="120">
        <f t="shared" si="8"/>
        <v>171</v>
      </c>
      <c r="O49" s="120">
        <f t="shared" si="8"/>
        <v>0</v>
      </c>
      <c r="P49" s="120">
        <f t="shared" si="8"/>
        <v>52706</v>
      </c>
      <c r="Q49" s="120">
        <f t="shared" si="8"/>
        <v>43068</v>
      </c>
      <c r="R49" s="120">
        <f>SUM(R50:R53)</f>
        <v>36359</v>
      </c>
      <c r="S49" s="120">
        <f t="shared" ref="S49:S54" si="9">SUM(G49:R49)</f>
        <v>536657</v>
      </c>
    </row>
    <row r="50" spans="4:19">
      <c r="E50" s="112" t="s">
        <v>102</v>
      </c>
      <c r="G50" s="120">
        <v>0</v>
      </c>
      <c r="H50" s="120">
        <v>0</v>
      </c>
      <c r="I50" s="120">
        <v>51447</v>
      </c>
      <c r="J50" s="120">
        <v>0</v>
      </c>
      <c r="K50" s="120">
        <v>0</v>
      </c>
      <c r="L50" s="120">
        <v>0</v>
      </c>
      <c r="M50" s="120">
        <v>0</v>
      </c>
      <c r="N50" s="120">
        <v>0</v>
      </c>
      <c r="O50" s="120">
        <v>0</v>
      </c>
      <c r="P50" s="120">
        <v>0</v>
      </c>
      <c r="Q50" s="120">
        <v>0</v>
      </c>
      <c r="R50" s="120">
        <v>29541</v>
      </c>
      <c r="S50" s="120">
        <f t="shared" si="9"/>
        <v>80988</v>
      </c>
    </row>
    <row r="51" spans="4:19">
      <c r="E51" s="112" t="s">
        <v>135</v>
      </c>
      <c r="G51" s="149">
        <v>49893</v>
      </c>
      <c r="H51" s="120">
        <v>0</v>
      </c>
      <c r="I51" s="120">
        <v>151093</v>
      </c>
      <c r="J51" s="120">
        <v>38165</v>
      </c>
      <c r="K51" s="120">
        <v>0</v>
      </c>
      <c r="L51" s="120">
        <v>112975</v>
      </c>
      <c r="M51" s="120">
        <v>0</v>
      </c>
      <c r="N51" s="120">
        <v>0</v>
      </c>
      <c r="O51" s="120">
        <v>0</v>
      </c>
      <c r="P51" s="120">
        <v>52500</v>
      </c>
      <c r="Q51" s="120">
        <v>42970</v>
      </c>
      <c r="R51" s="120">
        <v>0</v>
      </c>
      <c r="S51" s="120">
        <f t="shared" si="9"/>
        <v>447596</v>
      </c>
    </row>
    <row r="52" spans="4:19">
      <c r="E52" s="112" t="s">
        <v>124</v>
      </c>
      <c r="G52" s="120">
        <v>0</v>
      </c>
      <c r="H52" s="120">
        <v>0</v>
      </c>
      <c r="I52" s="120">
        <v>331</v>
      </c>
      <c r="J52" s="120">
        <v>0</v>
      </c>
      <c r="K52" s="120">
        <v>0</v>
      </c>
      <c r="L52" s="120">
        <v>449</v>
      </c>
      <c r="M52" s="120">
        <v>0</v>
      </c>
      <c r="N52" s="120">
        <v>171</v>
      </c>
      <c r="O52" s="120">
        <v>0</v>
      </c>
      <c r="P52" s="120">
        <v>206</v>
      </c>
      <c r="Q52" s="120">
        <v>98</v>
      </c>
      <c r="R52" s="120">
        <v>257</v>
      </c>
      <c r="S52" s="120">
        <f t="shared" si="9"/>
        <v>1512</v>
      </c>
    </row>
    <row r="53" spans="4:19">
      <c r="E53" s="112" t="s">
        <v>141</v>
      </c>
      <c r="G53" s="120">
        <v>0</v>
      </c>
      <c r="H53" s="120">
        <v>0</v>
      </c>
      <c r="I53" s="120">
        <v>0</v>
      </c>
      <c r="J53" s="120">
        <v>0</v>
      </c>
      <c r="K53" s="120">
        <v>0</v>
      </c>
      <c r="L53" s="120">
        <v>0</v>
      </c>
      <c r="M53" s="120">
        <v>0</v>
      </c>
      <c r="N53" s="120">
        <v>0</v>
      </c>
      <c r="O53" s="120">
        <v>0</v>
      </c>
      <c r="P53" s="120">
        <v>0</v>
      </c>
      <c r="Q53" s="120">
        <v>0</v>
      </c>
      <c r="R53" s="120">
        <v>6561</v>
      </c>
      <c r="S53" s="120">
        <f t="shared" si="9"/>
        <v>6561</v>
      </c>
    </row>
    <row r="54" spans="4:19">
      <c r="D54" s="112" t="s">
        <v>9</v>
      </c>
      <c r="G54" s="120">
        <v>0</v>
      </c>
      <c r="H54" s="120">
        <v>0</v>
      </c>
      <c r="I54" s="120">
        <v>0</v>
      </c>
      <c r="J54" s="120">
        <v>0</v>
      </c>
      <c r="K54" s="120">
        <v>793</v>
      </c>
      <c r="L54" s="120">
        <v>0</v>
      </c>
      <c r="M54" s="120">
        <v>0</v>
      </c>
      <c r="N54" s="120">
        <v>0</v>
      </c>
      <c r="O54" s="120">
        <v>0</v>
      </c>
      <c r="P54" s="120">
        <v>0</v>
      </c>
      <c r="Q54" s="120">
        <v>0</v>
      </c>
      <c r="R54" s="120">
        <v>0</v>
      </c>
      <c r="S54" s="120">
        <f t="shared" si="9"/>
        <v>793</v>
      </c>
    </row>
    <row r="55" spans="4:19" hidden="1">
      <c r="E55" s="112" t="s">
        <v>142</v>
      </c>
      <c r="G55" s="120">
        <v>0</v>
      </c>
      <c r="H55" s="120">
        <v>0</v>
      </c>
      <c r="I55" s="120">
        <v>0</v>
      </c>
      <c r="J55" s="120">
        <v>0</v>
      </c>
      <c r="K55" s="120">
        <v>0</v>
      </c>
      <c r="L55" s="120"/>
      <c r="M55" s="120"/>
      <c r="N55" s="120"/>
      <c r="O55" s="120"/>
      <c r="P55" s="120"/>
      <c r="Q55" s="120"/>
      <c r="R55" s="120"/>
      <c r="S55" s="120">
        <f t="shared" ref="S55:S56" si="10">+G55+H55+I55+J55+K55</f>
        <v>0</v>
      </c>
    </row>
    <row r="56" spans="4:19" hidden="1">
      <c r="E56" s="112" t="s">
        <v>143</v>
      </c>
      <c r="G56" s="120">
        <v>0</v>
      </c>
      <c r="H56" s="120">
        <v>0</v>
      </c>
      <c r="I56" s="120">
        <v>0</v>
      </c>
      <c r="J56" s="120">
        <v>0</v>
      </c>
      <c r="K56" s="120">
        <v>0</v>
      </c>
      <c r="L56" s="120"/>
      <c r="M56" s="120"/>
      <c r="N56" s="120"/>
      <c r="O56" s="120"/>
      <c r="P56" s="120"/>
      <c r="Q56" s="120"/>
      <c r="R56" s="120"/>
      <c r="S56" s="120">
        <f t="shared" si="10"/>
        <v>0</v>
      </c>
    </row>
    <row r="57" spans="4:19"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</row>
    <row r="58" spans="4:19"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</row>
    <row r="59" spans="4:19" hidden="1"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</row>
    <row r="60" spans="4:19" hidden="1"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</row>
    <row r="61" spans="4:19" hidden="1">
      <c r="D61" s="112" t="s">
        <v>9</v>
      </c>
      <c r="G61" s="135">
        <f t="shared" ref="G61" si="11">SUM(G62:G65)</f>
        <v>0</v>
      </c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</row>
    <row r="62" spans="4:19" hidden="1">
      <c r="F62" s="112" t="s">
        <v>10</v>
      </c>
      <c r="G62" s="120">
        <v>0</v>
      </c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</row>
    <row r="63" spans="4:19" hidden="1">
      <c r="F63" s="112" t="s">
        <v>11</v>
      </c>
      <c r="G63" s="120">
        <v>0</v>
      </c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</row>
    <row r="64" spans="4:19" hidden="1">
      <c r="F64" s="112" t="s">
        <v>16</v>
      </c>
      <c r="G64" s="120">
        <v>0</v>
      </c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</row>
    <row r="65" spans="3:19" hidden="1">
      <c r="F65" s="112" t="s">
        <v>39</v>
      </c>
      <c r="G65" s="120">
        <v>0</v>
      </c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</row>
    <row r="66" spans="3:19" hidden="1"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</row>
    <row r="67" spans="3:19">
      <c r="C67" s="112" t="s">
        <v>139</v>
      </c>
      <c r="G67" s="135">
        <f t="shared" ref="G67:S67" si="12">SUM(G68+G69+G70)</f>
        <v>122882</v>
      </c>
      <c r="H67" s="135">
        <f t="shared" si="12"/>
        <v>2131</v>
      </c>
      <c r="I67" s="135">
        <f t="shared" si="12"/>
        <v>17786</v>
      </c>
      <c r="J67" s="135">
        <f t="shared" si="12"/>
        <v>2304</v>
      </c>
      <c r="K67" s="135">
        <f t="shared" si="12"/>
        <v>8074</v>
      </c>
      <c r="L67" s="135">
        <f t="shared" si="12"/>
        <v>6846</v>
      </c>
      <c r="M67" s="135">
        <f t="shared" si="12"/>
        <v>1511</v>
      </c>
      <c r="N67" s="135">
        <f t="shared" si="12"/>
        <v>50983</v>
      </c>
      <c r="O67" s="135">
        <f t="shared" si="12"/>
        <v>6593</v>
      </c>
      <c r="P67" s="135">
        <f t="shared" si="12"/>
        <v>4824</v>
      </c>
      <c r="Q67" s="135">
        <f t="shared" si="12"/>
        <v>6950</v>
      </c>
      <c r="R67" s="135">
        <f t="shared" si="12"/>
        <v>6303</v>
      </c>
      <c r="S67" s="135">
        <f t="shared" si="12"/>
        <v>237187</v>
      </c>
    </row>
    <row r="68" spans="3:19">
      <c r="D68" s="112" t="s">
        <v>8</v>
      </c>
      <c r="G68" s="120">
        <v>122882</v>
      </c>
      <c r="H68" s="120">
        <v>2131</v>
      </c>
      <c r="I68" s="120">
        <v>17786</v>
      </c>
      <c r="J68" s="120">
        <v>2304</v>
      </c>
      <c r="K68" s="120">
        <v>8074</v>
      </c>
      <c r="L68" s="120">
        <v>6846</v>
      </c>
      <c r="M68" s="120">
        <v>1511</v>
      </c>
      <c r="N68" s="120">
        <v>50983</v>
      </c>
      <c r="O68" s="120">
        <v>6593</v>
      </c>
      <c r="P68" s="120">
        <v>4824</v>
      </c>
      <c r="Q68" s="120">
        <v>6950</v>
      </c>
      <c r="R68" s="120">
        <v>6303</v>
      </c>
      <c r="S68" s="120">
        <f>SUM(G68:R68)</f>
        <v>237187</v>
      </c>
    </row>
    <row r="69" spans="3:19" hidden="1">
      <c r="D69" s="112" t="s">
        <v>92</v>
      </c>
      <c r="G69" s="120">
        <v>0</v>
      </c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>
        <f t="shared" ref="S69" si="13">+G69+H69</f>
        <v>0</v>
      </c>
    </row>
    <row r="70" spans="3:19" hidden="1">
      <c r="D70" s="112" t="s">
        <v>9</v>
      </c>
      <c r="G70" s="120">
        <f t="shared" ref="G70" si="14">SUM(G71:G79)</f>
        <v>0</v>
      </c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</row>
    <row r="71" spans="3:19" hidden="1">
      <c r="F71" s="112" t="s">
        <v>10</v>
      </c>
      <c r="G71" s="120">
        <v>0</v>
      </c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</row>
    <row r="72" spans="3:19" hidden="1">
      <c r="F72" s="112" t="s">
        <v>11</v>
      </c>
      <c r="G72" s="120">
        <v>0</v>
      </c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</row>
    <row r="73" spans="3:19" hidden="1">
      <c r="F73" s="112" t="s">
        <v>13</v>
      </c>
      <c r="G73" s="120">
        <v>0</v>
      </c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</row>
    <row r="74" spans="3:19" hidden="1">
      <c r="F74" s="112" t="s">
        <v>88</v>
      </c>
      <c r="G74" s="120">
        <v>0</v>
      </c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</row>
    <row r="75" spans="3:19" hidden="1">
      <c r="F75" s="112" t="s">
        <v>15</v>
      </c>
      <c r="G75" s="120">
        <v>0</v>
      </c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</row>
    <row r="76" spans="3:19" hidden="1">
      <c r="F76" s="112" t="s">
        <v>16</v>
      </c>
      <c r="G76" s="120">
        <v>0</v>
      </c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</row>
    <row r="77" spans="3:19" hidden="1">
      <c r="F77" s="112" t="s">
        <v>55</v>
      </c>
      <c r="G77" s="120">
        <v>0</v>
      </c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</row>
    <row r="78" spans="3:19" hidden="1">
      <c r="F78" s="112" t="s">
        <v>80</v>
      </c>
      <c r="G78" s="120">
        <v>0</v>
      </c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</row>
    <row r="79" spans="3:19" hidden="1">
      <c r="F79" s="112" t="s">
        <v>82</v>
      </c>
      <c r="G79" s="120">
        <v>0</v>
      </c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</row>
    <row r="80" spans="3:19"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</row>
    <row r="81" spans="2:22" ht="15">
      <c r="B81" s="116"/>
      <c r="C81" s="116"/>
      <c r="D81" s="116"/>
      <c r="E81" s="116"/>
      <c r="F81" s="122" t="s">
        <v>18</v>
      </c>
      <c r="G81" s="124">
        <f t="shared" ref="G81:S81" si="15">+G8+G45</f>
        <v>219799</v>
      </c>
      <c r="H81" s="124">
        <f t="shared" si="15"/>
        <v>33297</v>
      </c>
      <c r="I81" s="124">
        <f t="shared" si="15"/>
        <v>268323</v>
      </c>
      <c r="J81" s="124">
        <f t="shared" si="15"/>
        <v>64288</v>
      </c>
      <c r="K81" s="124">
        <f t="shared" si="15"/>
        <v>37800</v>
      </c>
      <c r="L81" s="124">
        <f t="shared" si="15"/>
        <v>150195</v>
      </c>
      <c r="M81" s="124">
        <f t="shared" si="15"/>
        <v>60537</v>
      </c>
      <c r="N81" s="124">
        <f t="shared" si="15"/>
        <v>75086</v>
      </c>
      <c r="O81" s="124">
        <f t="shared" si="15"/>
        <v>54450</v>
      </c>
      <c r="P81" s="124">
        <f t="shared" si="15"/>
        <v>89066</v>
      </c>
      <c r="Q81" s="124">
        <f t="shared" si="15"/>
        <v>81239</v>
      </c>
      <c r="R81" s="124">
        <f t="shared" si="15"/>
        <v>69989</v>
      </c>
      <c r="S81" s="124">
        <f t="shared" si="15"/>
        <v>1204069</v>
      </c>
    </row>
    <row r="82" spans="2:22" ht="15">
      <c r="B82" s="116"/>
      <c r="C82" s="116"/>
      <c r="D82" s="116"/>
      <c r="E82" s="116"/>
      <c r="F82" s="122"/>
      <c r="G82" s="124"/>
    </row>
    <row r="83" spans="2:22" ht="15" thickBot="1">
      <c r="B83" s="125"/>
      <c r="C83" s="125"/>
      <c r="D83" s="125"/>
      <c r="E83" s="125"/>
      <c r="F83" s="125"/>
      <c r="G83" s="120"/>
      <c r="Q83" s="120"/>
      <c r="R83" s="120"/>
      <c r="S83" s="120"/>
    </row>
    <row r="84" spans="2:22" s="151" customFormat="1" ht="13.5" thickTop="1">
      <c r="B84" s="150" t="s">
        <v>115</v>
      </c>
      <c r="G84" s="152"/>
    </row>
    <row r="85" spans="2:22" s="151" customFormat="1" ht="23.25" customHeight="1">
      <c r="B85" s="147"/>
      <c r="C85" s="153"/>
      <c r="D85" s="154" t="s">
        <v>136</v>
      </c>
      <c r="E85" s="175" t="s">
        <v>149</v>
      </c>
      <c r="F85" s="175"/>
      <c r="G85" s="17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</row>
    <row r="86" spans="2:22" s="151" customFormat="1" ht="18.75" customHeight="1">
      <c r="C86" s="153"/>
      <c r="D86" s="146"/>
      <c r="E86" s="175"/>
      <c r="F86" s="175"/>
      <c r="G86" s="175"/>
    </row>
    <row r="87" spans="2:22" s="151" customFormat="1" ht="15.75" customHeight="1">
      <c r="C87" s="153"/>
      <c r="D87" s="146"/>
      <c r="E87" s="175"/>
      <c r="F87" s="175"/>
      <c r="G87" s="175"/>
    </row>
    <row r="88" spans="2:22" s="151" customFormat="1" ht="12.75">
      <c r="C88" s="147" t="s">
        <v>105</v>
      </c>
      <c r="D88" s="146"/>
      <c r="E88" s="146"/>
      <c r="F88" s="146"/>
      <c r="G88" s="146"/>
    </row>
    <row r="89" spans="2:22" s="151" customFormat="1" ht="12.75">
      <c r="G89" s="152"/>
    </row>
    <row r="90" spans="2:22" s="151" customFormat="1" ht="12.75">
      <c r="B90" s="147" t="s">
        <v>71</v>
      </c>
      <c r="C90" s="147"/>
      <c r="D90" s="147"/>
      <c r="E90" s="147"/>
      <c r="F90" s="147"/>
      <c r="G90" s="148"/>
    </row>
    <row r="91" spans="2:22" s="151" customFormat="1" ht="12.75">
      <c r="B91" s="147" t="s">
        <v>72</v>
      </c>
      <c r="C91" s="147"/>
      <c r="D91" s="147"/>
      <c r="E91" s="147"/>
      <c r="F91" s="147"/>
      <c r="G91" s="148"/>
    </row>
    <row r="92" spans="2:22">
      <c r="G92" s="120"/>
    </row>
    <row r="93" spans="2:22">
      <c r="G93" s="120"/>
    </row>
    <row r="94" spans="2:22">
      <c r="G94" s="120"/>
    </row>
    <row r="95" spans="2:22">
      <c r="G95" s="120"/>
    </row>
    <row r="96" spans="2:22">
      <c r="G96" s="120"/>
    </row>
    <row r="97" spans="7:7">
      <c r="G97" s="120"/>
    </row>
    <row r="98" spans="7:7">
      <c r="G98" s="120"/>
    </row>
    <row r="99" spans="7:7">
      <c r="G99" s="120"/>
    </row>
    <row r="100" spans="7:7">
      <c r="G100" s="120"/>
    </row>
    <row r="101" spans="7:7">
      <c r="G101" s="120"/>
    </row>
    <row r="102" spans="7:7">
      <c r="G102" s="120"/>
    </row>
    <row r="103" spans="7:7">
      <c r="G103" s="120"/>
    </row>
    <row r="104" spans="7:7">
      <c r="G104" s="120"/>
    </row>
    <row r="105" spans="7:7">
      <c r="G105" s="120"/>
    </row>
    <row r="106" spans="7:7">
      <c r="G106" s="120"/>
    </row>
    <row r="107" spans="7:7">
      <c r="G107" s="120"/>
    </row>
    <row r="108" spans="7:7">
      <c r="G108" s="120"/>
    </row>
    <row r="109" spans="7:7">
      <c r="G109" s="120"/>
    </row>
    <row r="110" spans="7:7">
      <c r="G110" s="120"/>
    </row>
    <row r="111" spans="7:7">
      <c r="G111" s="120"/>
    </row>
    <row r="112" spans="7:7">
      <c r="G112" s="120"/>
    </row>
    <row r="113" spans="7:7">
      <c r="G113" s="120"/>
    </row>
    <row r="114" spans="7:7">
      <c r="G114" s="120"/>
    </row>
    <row r="115" spans="7:7">
      <c r="G115" s="120"/>
    </row>
    <row r="116" spans="7:7">
      <c r="G116" s="120"/>
    </row>
    <row r="117" spans="7:7">
      <c r="G117" s="120"/>
    </row>
    <row r="118" spans="7:7">
      <c r="G118" s="120"/>
    </row>
    <row r="119" spans="7:7">
      <c r="G119" s="120"/>
    </row>
    <row r="120" spans="7:7">
      <c r="G120" s="120"/>
    </row>
    <row r="121" spans="7:7">
      <c r="G121" s="120"/>
    </row>
    <row r="122" spans="7:7">
      <c r="G122" s="120"/>
    </row>
    <row r="123" spans="7:7">
      <c r="G123" s="120"/>
    </row>
    <row r="124" spans="7:7">
      <c r="G124" s="120"/>
    </row>
    <row r="125" spans="7:7">
      <c r="G125" s="120"/>
    </row>
    <row r="126" spans="7:7">
      <c r="G126" s="120"/>
    </row>
    <row r="127" spans="7:7">
      <c r="G127" s="120"/>
    </row>
    <row r="128" spans="7:7">
      <c r="G128" s="120"/>
    </row>
    <row r="129" spans="7:7">
      <c r="G129" s="120"/>
    </row>
    <row r="130" spans="7:7">
      <c r="G130" s="120"/>
    </row>
    <row r="131" spans="7:7">
      <c r="G131" s="120"/>
    </row>
    <row r="132" spans="7:7">
      <c r="G132" s="120"/>
    </row>
    <row r="133" spans="7:7">
      <c r="G133" s="120"/>
    </row>
    <row r="134" spans="7:7">
      <c r="G134" s="120"/>
    </row>
    <row r="135" spans="7:7">
      <c r="G135" s="120"/>
    </row>
    <row r="136" spans="7:7">
      <c r="G136" s="120"/>
    </row>
    <row r="137" spans="7:7">
      <c r="G137" s="120"/>
    </row>
    <row r="138" spans="7:7">
      <c r="G138" s="120"/>
    </row>
    <row r="139" spans="7:7">
      <c r="G139" s="120"/>
    </row>
    <row r="140" spans="7:7">
      <c r="G140" s="120"/>
    </row>
    <row r="141" spans="7:7">
      <c r="G141" s="120"/>
    </row>
    <row r="142" spans="7:7">
      <c r="G142" s="120"/>
    </row>
    <row r="143" spans="7:7">
      <c r="G143" s="120"/>
    </row>
    <row r="144" spans="7:7">
      <c r="G144" s="120"/>
    </row>
    <row r="145" spans="7:7">
      <c r="G145" s="120"/>
    </row>
    <row r="146" spans="7:7">
      <c r="G146" s="120"/>
    </row>
    <row r="147" spans="7:7">
      <c r="G147" s="120"/>
    </row>
    <row r="148" spans="7:7">
      <c r="G148" s="120"/>
    </row>
    <row r="149" spans="7:7">
      <c r="G149" s="120"/>
    </row>
    <row r="150" spans="7:7">
      <c r="G150" s="120"/>
    </row>
    <row r="151" spans="7:7">
      <c r="G151" s="120"/>
    </row>
    <row r="152" spans="7:7">
      <c r="G152" s="120"/>
    </row>
    <row r="153" spans="7:7">
      <c r="G153" s="120"/>
    </row>
    <row r="154" spans="7:7">
      <c r="G154" s="120"/>
    </row>
    <row r="155" spans="7:7">
      <c r="G155" s="120"/>
    </row>
    <row r="156" spans="7:7">
      <c r="G156" s="120"/>
    </row>
    <row r="157" spans="7:7">
      <c r="G157" s="120"/>
    </row>
    <row r="158" spans="7:7">
      <c r="G158" s="120"/>
    </row>
    <row r="159" spans="7:7">
      <c r="G159" s="120"/>
    </row>
    <row r="160" spans="7:7">
      <c r="G160" s="120"/>
    </row>
    <row r="161" spans="7:7">
      <c r="G161" s="120"/>
    </row>
    <row r="162" spans="7:7">
      <c r="G162" s="120"/>
    </row>
    <row r="163" spans="7:7">
      <c r="G163" s="120"/>
    </row>
    <row r="164" spans="7:7">
      <c r="G164" s="120"/>
    </row>
    <row r="165" spans="7:7">
      <c r="G165" s="120"/>
    </row>
    <row r="166" spans="7:7">
      <c r="G166" s="120"/>
    </row>
    <row r="167" spans="7:7">
      <c r="G167" s="120"/>
    </row>
    <row r="168" spans="7:7">
      <c r="G168" s="120"/>
    </row>
    <row r="169" spans="7:7">
      <c r="G169" s="120"/>
    </row>
    <row r="170" spans="7:7">
      <c r="G170" s="120"/>
    </row>
    <row r="171" spans="7:7">
      <c r="G171" s="120"/>
    </row>
    <row r="172" spans="7:7">
      <c r="G172" s="120"/>
    </row>
    <row r="173" spans="7:7">
      <c r="G173" s="120"/>
    </row>
    <row r="174" spans="7:7">
      <c r="G174" s="120"/>
    </row>
    <row r="175" spans="7:7">
      <c r="G175" s="120"/>
    </row>
    <row r="176" spans="7:7">
      <c r="G176" s="120"/>
    </row>
    <row r="177" spans="7:7">
      <c r="G177" s="120"/>
    </row>
    <row r="178" spans="7:7">
      <c r="G178" s="120"/>
    </row>
    <row r="179" spans="7:7">
      <c r="G179" s="120"/>
    </row>
    <row r="180" spans="7:7">
      <c r="G180" s="120"/>
    </row>
    <row r="181" spans="7:7">
      <c r="G181" s="120"/>
    </row>
    <row r="182" spans="7:7">
      <c r="G182" s="120"/>
    </row>
    <row r="183" spans="7:7">
      <c r="G183" s="120"/>
    </row>
    <row r="184" spans="7:7">
      <c r="G184" s="120"/>
    </row>
    <row r="185" spans="7:7">
      <c r="G185" s="120"/>
    </row>
    <row r="186" spans="7:7">
      <c r="G186" s="120"/>
    </row>
    <row r="187" spans="7:7">
      <c r="G187" s="120"/>
    </row>
    <row r="188" spans="7:7">
      <c r="G188" s="120"/>
    </row>
    <row r="189" spans="7:7">
      <c r="G189" s="120"/>
    </row>
    <row r="190" spans="7:7">
      <c r="G190" s="120"/>
    </row>
    <row r="191" spans="7:7">
      <c r="G191" s="120"/>
    </row>
    <row r="192" spans="7:7">
      <c r="G192" s="120"/>
    </row>
    <row r="193" spans="7:7">
      <c r="G193" s="120"/>
    </row>
    <row r="194" spans="7:7">
      <c r="G194" s="120"/>
    </row>
    <row r="195" spans="7:7">
      <c r="G195" s="120"/>
    </row>
    <row r="196" spans="7:7">
      <c r="G196" s="120"/>
    </row>
    <row r="197" spans="7:7">
      <c r="G197" s="120"/>
    </row>
    <row r="198" spans="7:7">
      <c r="G198" s="120"/>
    </row>
    <row r="199" spans="7:7">
      <c r="G199" s="120"/>
    </row>
    <row r="200" spans="7:7">
      <c r="G200" s="120"/>
    </row>
    <row r="201" spans="7:7">
      <c r="G201" s="120"/>
    </row>
    <row r="202" spans="7:7">
      <c r="G202" s="120"/>
    </row>
    <row r="203" spans="7:7">
      <c r="G203" s="120"/>
    </row>
    <row r="204" spans="7:7">
      <c r="G204" s="120"/>
    </row>
    <row r="205" spans="7:7">
      <c r="G205" s="120"/>
    </row>
    <row r="206" spans="7:7">
      <c r="G206" s="120"/>
    </row>
    <row r="207" spans="7:7">
      <c r="G207" s="120"/>
    </row>
    <row r="208" spans="7:7">
      <c r="G208" s="120"/>
    </row>
    <row r="209" spans="7:7">
      <c r="G209" s="120"/>
    </row>
    <row r="210" spans="7:7">
      <c r="G210" s="120"/>
    </row>
    <row r="211" spans="7:7">
      <c r="G211" s="120"/>
    </row>
    <row r="212" spans="7:7">
      <c r="G212" s="120"/>
    </row>
    <row r="213" spans="7:7">
      <c r="G213" s="120"/>
    </row>
    <row r="214" spans="7:7">
      <c r="G214" s="120"/>
    </row>
    <row r="215" spans="7:7">
      <c r="G215" s="120"/>
    </row>
    <row r="216" spans="7:7">
      <c r="G216" s="120"/>
    </row>
    <row r="217" spans="7:7">
      <c r="G217" s="120"/>
    </row>
    <row r="218" spans="7:7">
      <c r="G218" s="120"/>
    </row>
    <row r="219" spans="7:7">
      <c r="G219" s="120"/>
    </row>
    <row r="220" spans="7:7">
      <c r="G220" s="120"/>
    </row>
    <row r="221" spans="7:7">
      <c r="G221" s="120"/>
    </row>
    <row r="222" spans="7:7">
      <c r="G222" s="120"/>
    </row>
    <row r="223" spans="7:7">
      <c r="G223" s="120"/>
    </row>
    <row r="224" spans="7:7">
      <c r="G224" s="120"/>
    </row>
    <row r="225" spans="7:7">
      <c r="G225" s="120"/>
    </row>
    <row r="226" spans="7:7">
      <c r="G226" s="120"/>
    </row>
    <row r="227" spans="7:7">
      <c r="G227" s="120"/>
    </row>
    <row r="228" spans="7:7">
      <c r="G228" s="120"/>
    </row>
    <row r="229" spans="7:7">
      <c r="G229" s="120"/>
    </row>
    <row r="230" spans="7:7">
      <c r="G230" s="120"/>
    </row>
    <row r="231" spans="7:7">
      <c r="G231" s="120"/>
    </row>
    <row r="232" spans="7:7">
      <c r="G232" s="120"/>
    </row>
    <row r="233" spans="7:7">
      <c r="G233" s="120"/>
    </row>
    <row r="234" spans="7:7">
      <c r="G234" s="120"/>
    </row>
    <row r="235" spans="7:7">
      <c r="G235" s="120"/>
    </row>
    <row r="236" spans="7:7">
      <c r="G236" s="120"/>
    </row>
    <row r="237" spans="7:7">
      <c r="G237" s="120"/>
    </row>
    <row r="238" spans="7:7">
      <c r="G238" s="120"/>
    </row>
    <row r="239" spans="7:7">
      <c r="G239" s="120"/>
    </row>
    <row r="240" spans="7:7">
      <c r="G240" s="120"/>
    </row>
    <row r="241" spans="7:7">
      <c r="G241" s="120"/>
    </row>
    <row r="242" spans="7:7">
      <c r="G242" s="120"/>
    </row>
    <row r="243" spans="7:7">
      <c r="G243" s="120"/>
    </row>
    <row r="244" spans="7:7">
      <c r="G244" s="120"/>
    </row>
    <row r="245" spans="7:7">
      <c r="G245" s="120"/>
    </row>
    <row r="246" spans="7:7">
      <c r="G246" s="120"/>
    </row>
    <row r="247" spans="7:7">
      <c r="G247" s="120"/>
    </row>
    <row r="248" spans="7:7">
      <c r="G248" s="120"/>
    </row>
    <row r="249" spans="7:7">
      <c r="G249" s="120"/>
    </row>
    <row r="250" spans="7:7">
      <c r="G250" s="120"/>
    </row>
    <row r="251" spans="7:7">
      <c r="G251" s="120"/>
    </row>
    <row r="252" spans="7:7">
      <c r="G252" s="120"/>
    </row>
    <row r="253" spans="7:7">
      <c r="G253" s="120"/>
    </row>
    <row r="254" spans="7:7">
      <c r="G254" s="120"/>
    </row>
    <row r="255" spans="7:7">
      <c r="G255" s="120"/>
    </row>
    <row r="256" spans="7:7">
      <c r="G256" s="120"/>
    </row>
    <row r="257" spans="7:7">
      <c r="G257" s="120"/>
    </row>
    <row r="258" spans="7:7">
      <c r="G258" s="120"/>
    </row>
    <row r="259" spans="7:7">
      <c r="G259" s="120"/>
    </row>
    <row r="260" spans="7:7">
      <c r="G260" s="120"/>
    </row>
    <row r="261" spans="7:7">
      <c r="G261" s="120"/>
    </row>
    <row r="262" spans="7:7">
      <c r="G262" s="120"/>
    </row>
    <row r="263" spans="7:7">
      <c r="G263" s="120"/>
    </row>
    <row r="264" spans="7:7">
      <c r="G264" s="120"/>
    </row>
    <row r="265" spans="7:7">
      <c r="G265" s="120"/>
    </row>
    <row r="266" spans="7:7">
      <c r="G266" s="120"/>
    </row>
    <row r="267" spans="7:7">
      <c r="G267" s="120"/>
    </row>
    <row r="268" spans="7:7">
      <c r="G268" s="120"/>
    </row>
    <row r="269" spans="7:7">
      <c r="G269" s="120"/>
    </row>
    <row r="270" spans="7:7">
      <c r="G270" s="120"/>
    </row>
    <row r="271" spans="7:7">
      <c r="G271" s="120"/>
    </row>
    <row r="272" spans="7:7">
      <c r="G272" s="120"/>
    </row>
    <row r="273" spans="7:7">
      <c r="G273" s="120"/>
    </row>
    <row r="274" spans="7:7">
      <c r="G274" s="120"/>
    </row>
    <row r="275" spans="7:7">
      <c r="G275" s="120"/>
    </row>
    <row r="276" spans="7:7">
      <c r="G276" s="120"/>
    </row>
    <row r="277" spans="7:7">
      <c r="G277" s="120"/>
    </row>
    <row r="278" spans="7:7">
      <c r="G278" s="120"/>
    </row>
    <row r="279" spans="7:7">
      <c r="G279" s="120"/>
    </row>
    <row r="280" spans="7:7">
      <c r="G280" s="120"/>
    </row>
    <row r="281" spans="7:7">
      <c r="G281" s="120"/>
    </row>
    <row r="282" spans="7:7">
      <c r="G282" s="120"/>
    </row>
    <row r="283" spans="7:7">
      <c r="G283" s="120"/>
    </row>
    <row r="284" spans="7:7">
      <c r="G284" s="120"/>
    </row>
    <row r="285" spans="7:7">
      <c r="G285" s="120"/>
    </row>
    <row r="286" spans="7:7">
      <c r="G286" s="120"/>
    </row>
    <row r="287" spans="7:7">
      <c r="G287" s="120"/>
    </row>
    <row r="288" spans="7:7">
      <c r="G288" s="120"/>
    </row>
    <row r="289" spans="7:7">
      <c r="G289" s="120"/>
    </row>
    <row r="290" spans="7:7">
      <c r="G290" s="120"/>
    </row>
    <row r="291" spans="7:7">
      <c r="G291" s="120"/>
    </row>
    <row r="292" spans="7:7">
      <c r="G292" s="120"/>
    </row>
    <row r="293" spans="7:7">
      <c r="G293" s="120"/>
    </row>
    <row r="294" spans="7:7">
      <c r="G294" s="120"/>
    </row>
    <row r="295" spans="7:7">
      <c r="G295" s="120"/>
    </row>
    <row r="296" spans="7:7">
      <c r="G296" s="120"/>
    </row>
    <row r="297" spans="7:7">
      <c r="G297" s="120"/>
    </row>
    <row r="298" spans="7:7">
      <c r="G298" s="120"/>
    </row>
    <row r="299" spans="7:7">
      <c r="G299" s="120"/>
    </row>
    <row r="300" spans="7:7">
      <c r="G300" s="120"/>
    </row>
    <row r="301" spans="7:7">
      <c r="G301" s="120"/>
    </row>
    <row r="302" spans="7:7">
      <c r="G302" s="120"/>
    </row>
    <row r="303" spans="7:7">
      <c r="G303" s="120"/>
    </row>
    <row r="304" spans="7:7">
      <c r="G304" s="120"/>
    </row>
    <row r="305" spans="7:7">
      <c r="G305" s="120"/>
    </row>
    <row r="306" spans="7:7">
      <c r="G306" s="120"/>
    </row>
    <row r="307" spans="7:7">
      <c r="G307" s="120"/>
    </row>
    <row r="308" spans="7:7">
      <c r="G308" s="120"/>
    </row>
    <row r="309" spans="7:7">
      <c r="G309" s="120"/>
    </row>
    <row r="310" spans="7:7">
      <c r="G310" s="120"/>
    </row>
    <row r="311" spans="7:7">
      <c r="G311" s="120"/>
    </row>
    <row r="312" spans="7:7">
      <c r="G312" s="120"/>
    </row>
    <row r="313" spans="7:7">
      <c r="G313" s="120"/>
    </row>
    <row r="314" spans="7:7">
      <c r="G314" s="120"/>
    </row>
    <row r="315" spans="7:7">
      <c r="G315" s="120"/>
    </row>
    <row r="316" spans="7:7">
      <c r="G316" s="120"/>
    </row>
    <row r="317" spans="7:7">
      <c r="G317" s="120"/>
    </row>
    <row r="318" spans="7:7">
      <c r="G318" s="120"/>
    </row>
    <row r="319" spans="7:7">
      <c r="G319" s="120"/>
    </row>
    <row r="320" spans="7:7">
      <c r="G320" s="120"/>
    </row>
    <row r="321" spans="7:7">
      <c r="G321" s="120"/>
    </row>
    <row r="322" spans="7:7">
      <c r="G322" s="120"/>
    </row>
    <row r="323" spans="7:7">
      <c r="G323" s="120"/>
    </row>
    <row r="324" spans="7:7">
      <c r="G324" s="120"/>
    </row>
    <row r="325" spans="7:7">
      <c r="G325" s="120"/>
    </row>
    <row r="326" spans="7:7">
      <c r="G326" s="120"/>
    </row>
    <row r="327" spans="7:7">
      <c r="G327" s="120"/>
    </row>
    <row r="328" spans="7:7">
      <c r="G328" s="120"/>
    </row>
    <row r="329" spans="7:7">
      <c r="G329" s="120"/>
    </row>
    <row r="330" spans="7:7">
      <c r="G330" s="120"/>
    </row>
    <row r="331" spans="7:7">
      <c r="G331" s="120"/>
    </row>
    <row r="332" spans="7:7">
      <c r="G332" s="120"/>
    </row>
    <row r="333" spans="7:7">
      <c r="G333" s="120"/>
    </row>
    <row r="334" spans="7:7">
      <c r="G334" s="120"/>
    </row>
    <row r="335" spans="7:7">
      <c r="G335" s="120"/>
    </row>
    <row r="336" spans="7:7">
      <c r="G336" s="120"/>
    </row>
    <row r="337" spans="7:7">
      <c r="G337" s="120"/>
    </row>
    <row r="338" spans="7:7">
      <c r="G338" s="120"/>
    </row>
    <row r="339" spans="7:7">
      <c r="G339" s="120"/>
    </row>
    <row r="340" spans="7:7">
      <c r="G340" s="120"/>
    </row>
    <row r="341" spans="7:7">
      <c r="G341" s="120"/>
    </row>
    <row r="342" spans="7:7">
      <c r="G342" s="120"/>
    </row>
    <row r="343" spans="7:7">
      <c r="G343" s="120"/>
    </row>
    <row r="344" spans="7:7">
      <c r="G344" s="120"/>
    </row>
    <row r="345" spans="7:7">
      <c r="G345" s="120"/>
    </row>
    <row r="346" spans="7:7">
      <c r="G346" s="120"/>
    </row>
    <row r="347" spans="7:7">
      <c r="G347" s="120"/>
    </row>
    <row r="348" spans="7:7">
      <c r="G348" s="120"/>
    </row>
    <row r="349" spans="7:7">
      <c r="G349" s="120"/>
    </row>
    <row r="350" spans="7:7">
      <c r="G350" s="120"/>
    </row>
    <row r="351" spans="7:7">
      <c r="G351" s="120"/>
    </row>
    <row r="352" spans="7:7">
      <c r="G352" s="120"/>
    </row>
    <row r="353" spans="7:7">
      <c r="G353" s="120"/>
    </row>
    <row r="354" spans="7:7">
      <c r="G354" s="120"/>
    </row>
    <row r="355" spans="7:7">
      <c r="G355" s="120"/>
    </row>
    <row r="356" spans="7:7">
      <c r="G356" s="120"/>
    </row>
    <row r="357" spans="7:7">
      <c r="G357" s="120"/>
    </row>
    <row r="358" spans="7:7">
      <c r="G358" s="120"/>
    </row>
    <row r="359" spans="7:7">
      <c r="G359" s="120"/>
    </row>
    <row r="360" spans="7:7">
      <c r="G360" s="120"/>
    </row>
    <row r="361" spans="7:7">
      <c r="G361" s="120"/>
    </row>
    <row r="362" spans="7:7">
      <c r="G362" s="120"/>
    </row>
    <row r="363" spans="7:7">
      <c r="G363" s="120"/>
    </row>
    <row r="364" spans="7:7">
      <c r="G364" s="120"/>
    </row>
    <row r="365" spans="7:7">
      <c r="G365" s="120"/>
    </row>
    <row r="366" spans="7:7">
      <c r="G366" s="120"/>
    </row>
    <row r="367" spans="7:7">
      <c r="G367" s="120"/>
    </row>
    <row r="368" spans="7:7">
      <c r="G368" s="120"/>
    </row>
    <row r="369" spans="7:7">
      <c r="G369" s="120"/>
    </row>
    <row r="370" spans="7:7">
      <c r="G370" s="120"/>
    </row>
    <row r="371" spans="7:7">
      <c r="G371" s="120"/>
    </row>
    <row r="372" spans="7:7">
      <c r="G372" s="120"/>
    </row>
    <row r="373" spans="7:7">
      <c r="G373" s="120"/>
    </row>
    <row r="374" spans="7:7">
      <c r="G374" s="120"/>
    </row>
    <row r="375" spans="7:7">
      <c r="G375" s="120"/>
    </row>
    <row r="376" spans="7:7">
      <c r="G376" s="120"/>
    </row>
    <row r="377" spans="7:7">
      <c r="G377" s="120"/>
    </row>
    <row r="378" spans="7:7">
      <c r="G378" s="120"/>
    </row>
    <row r="379" spans="7:7">
      <c r="G379" s="120"/>
    </row>
    <row r="380" spans="7:7">
      <c r="G380" s="120"/>
    </row>
    <row r="381" spans="7:7">
      <c r="G381" s="120"/>
    </row>
    <row r="382" spans="7:7">
      <c r="G382" s="120"/>
    </row>
    <row r="383" spans="7:7">
      <c r="G383" s="120"/>
    </row>
    <row r="384" spans="7:7">
      <c r="G384" s="120"/>
    </row>
    <row r="385" spans="7:7">
      <c r="G385" s="120"/>
    </row>
    <row r="386" spans="7:7">
      <c r="G386" s="120"/>
    </row>
    <row r="387" spans="7:7">
      <c r="G387" s="120"/>
    </row>
    <row r="388" spans="7:7">
      <c r="G388" s="120"/>
    </row>
    <row r="389" spans="7:7">
      <c r="G389" s="120"/>
    </row>
    <row r="390" spans="7:7">
      <c r="G390" s="120"/>
    </row>
    <row r="391" spans="7:7">
      <c r="G391" s="120"/>
    </row>
    <row r="392" spans="7:7">
      <c r="G392" s="120"/>
    </row>
    <row r="393" spans="7:7">
      <c r="G393" s="120"/>
    </row>
    <row r="394" spans="7:7">
      <c r="G394" s="120"/>
    </row>
    <row r="395" spans="7:7">
      <c r="G395" s="120"/>
    </row>
    <row r="396" spans="7:7">
      <c r="G396" s="120"/>
    </row>
    <row r="397" spans="7:7">
      <c r="G397" s="120"/>
    </row>
    <row r="398" spans="7:7">
      <c r="G398" s="120"/>
    </row>
    <row r="399" spans="7:7">
      <c r="G399" s="120"/>
    </row>
  </sheetData>
  <mergeCells count="2">
    <mergeCell ref="B6:F6"/>
    <mergeCell ref="E85:G87"/>
  </mergeCells>
  <printOptions horizontalCentered="1"/>
  <pageMargins left="0" right="0" top="0.94488188976377963" bottom="0.74803149606299213" header="0.31496062992125984" footer="0.31496062992125984"/>
  <pageSetup paperSize="9" scale="59" orientation="portrait" r:id="rId1"/>
  <headerFooter>
    <oddHeader>&amp;C&amp;"-,Bold"&amp;10BUREAU OF THE TREASUR&amp;"-,Regular"&amp;11Y
&amp;"-,Italic"&amp;9Statisctical Data Analysis Division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AH377"/>
  <sheetViews>
    <sheetView zoomScaleNormal="100" zoomScaleSheetLayoutView="85" workbookViewId="0">
      <pane xSplit="5" ySplit="6" topLeftCell="M7" activePane="bottomRight" state="frozen"/>
      <selection pane="topRight" activeCell="F1" sqref="F1"/>
      <selection pane="bottomLeft" activeCell="A7" sqref="A7"/>
      <selection pane="bottomRight" activeCell="V28" sqref="V28"/>
    </sheetView>
  </sheetViews>
  <sheetFormatPr defaultRowHeight="14.25"/>
  <cols>
    <col min="1" max="3" width="0.85546875" style="26" customWidth="1"/>
    <col min="4" max="4" width="1" style="26" customWidth="1"/>
    <col min="5" max="5" width="24.5703125" style="26" customWidth="1"/>
    <col min="6" max="18" width="9.42578125" style="26" customWidth="1"/>
    <col min="19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66</v>
      </c>
      <c r="B2" s="25"/>
      <c r="C2" s="25"/>
      <c r="D2" s="25"/>
      <c r="E2" s="25"/>
      <c r="F2" s="25"/>
      <c r="G2" s="25"/>
    </row>
    <row r="3" spans="1:19">
      <c r="A3" s="26" t="s">
        <v>3</v>
      </c>
    </row>
    <row r="6" spans="1:19" s="33" customFormat="1" ht="26.25" customHeight="1">
      <c r="A6" s="186" t="s">
        <v>4</v>
      </c>
      <c r="B6" s="187"/>
      <c r="C6" s="187"/>
      <c r="D6" s="187"/>
      <c r="E6" s="187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8" spans="1:19" s="25" customFormat="1" ht="15">
      <c r="A8" s="25" t="s">
        <v>6</v>
      </c>
      <c r="F8" s="34">
        <v>15045</v>
      </c>
      <c r="G8" s="34">
        <v>12203</v>
      </c>
      <c r="H8" s="34">
        <v>14460</v>
      </c>
      <c r="I8" s="34">
        <v>17566</v>
      </c>
      <c r="J8" s="34">
        <v>13045</v>
      </c>
      <c r="K8" s="34">
        <v>9324</v>
      </c>
      <c r="L8" s="34">
        <v>15994</v>
      </c>
      <c r="M8" s="34">
        <v>14406</v>
      </c>
      <c r="N8" s="34">
        <v>24693</v>
      </c>
      <c r="O8" s="34">
        <v>18472</v>
      </c>
      <c r="P8" s="34">
        <v>15484</v>
      </c>
      <c r="Q8" s="34">
        <v>15169</v>
      </c>
      <c r="R8" s="34">
        <v>185861</v>
      </c>
    </row>
    <row r="9" spans="1:19" ht="6.75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9499</v>
      </c>
      <c r="G10" s="35">
        <v>9365</v>
      </c>
      <c r="H10" s="35">
        <v>7846</v>
      </c>
      <c r="I10" s="35">
        <v>9288</v>
      </c>
      <c r="J10" s="35">
        <v>11427</v>
      </c>
      <c r="K10" s="35">
        <v>6002</v>
      </c>
      <c r="L10" s="35">
        <v>8917</v>
      </c>
      <c r="M10" s="35">
        <v>11221</v>
      </c>
      <c r="N10" s="35">
        <v>13171</v>
      </c>
      <c r="O10" s="35">
        <v>9730</v>
      </c>
      <c r="P10" s="35">
        <v>13940</v>
      </c>
      <c r="Q10" s="35">
        <v>9579</v>
      </c>
      <c r="R10" s="35">
        <v>119985</v>
      </c>
    </row>
    <row r="11" spans="1:19" ht="16.5" customHeight="1">
      <c r="B11" s="26" t="s">
        <v>0</v>
      </c>
      <c r="C11" s="26" t="s">
        <v>8</v>
      </c>
      <c r="F11" s="35">
        <v>9499</v>
      </c>
      <c r="G11" s="35">
        <v>9365</v>
      </c>
      <c r="H11" s="35">
        <v>7846</v>
      </c>
      <c r="I11" s="35">
        <v>9097</v>
      </c>
      <c r="J11" s="35">
        <v>11427</v>
      </c>
      <c r="K11" s="35">
        <v>5987</v>
      </c>
      <c r="L11" s="35">
        <v>8917</v>
      </c>
      <c r="M11" s="35">
        <v>11221</v>
      </c>
      <c r="N11" s="35">
        <v>13171</v>
      </c>
      <c r="O11" s="35">
        <v>9588</v>
      </c>
      <c r="P11" s="35">
        <v>13940</v>
      </c>
      <c r="Q11" s="35">
        <v>9563</v>
      </c>
      <c r="R11" s="35">
        <v>119621</v>
      </c>
      <c r="S11" s="60"/>
    </row>
    <row r="12" spans="1:19">
      <c r="D12" s="26" t="s">
        <v>34</v>
      </c>
      <c r="F12" s="30">
        <v>1746</v>
      </c>
      <c r="G12" s="30">
        <v>730</v>
      </c>
      <c r="H12" s="30">
        <v>532</v>
      </c>
      <c r="I12" s="30">
        <v>1204</v>
      </c>
      <c r="J12" s="30">
        <v>606</v>
      </c>
      <c r="K12" s="30">
        <v>622</v>
      </c>
      <c r="L12" s="30">
        <v>1108</v>
      </c>
      <c r="M12" s="30">
        <v>1068</v>
      </c>
      <c r="N12" s="30">
        <v>1402</v>
      </c>
      <c r="O12" s="30">
        <v>1278</v>
      </c>
      <c r="P12" s="30">
        <v>1359</v>
      </c>
      <c r="Q12" s="30">
        <v>1979</v>
      </c>
      <c r="R12" s="30">
        <v>13634</v>
      </c>
      <c r="S12" s="61"/>
    </row>
    <row r="13" spans="1:19">
      <c r="D13" s="26" t="s">
        <v>35</v>
      </c>
      <c r="F13" s="30">
        <v>27</v>
      </c>
      <c r="G13" s="30">
        <v>60</v>
      </c>
      <c r="H13" s="30">
        <v>5</v>
      </c>
      <c r="I13" s="30">
        <v>2</v>
      </c>
      <c r="J13" s="30">
        <v>17</v>
      </c>
      <c r="K13" s="30">
        <v>2</v>
      </c>
      <c r="L13" s="30">
        <v>25</v>
      </c>
      <c r="M13" s="30">
        <v>59</v>
      </c>
      <c r="N13" s="30">
        <v>7</v>
      </c>
      <c r="O13" s="30">
        <v>2</v>
      </c>
      <c r="P13" s="30">
        <v>17</v>
      </c>
      <c r="Q13" s="30">
        <v>2</v>
      </c>
      <c r="R13" s="30">
        <v>225</v>
      </c>
      <c r="S13" s="60"/>
    </row>
    <row r="14" spans="1:19">
      <c r="D14" s="26" t="s">
        <v>36</v>
      </c>
      <c r="F14" s="30">
        <v>5</v>
      </c>
      <c r="G14" s="30">
        <v>8</v>
      </c>
      <c r="H14" s="30">
        <v>1</v>
      </c>
      <c r="I14" s="30">
        <v>10</v>
      </c>
      <c r="J14" s="30">
        <v>12</v>
      </c>
      <c r="K14" s="30">
        <v>7</v>
      </c>
      <c r="L14" s="30">
        <v>5</v>
      </c>
      <c r="M14" s="30">
        <v>9</v>
      </c>
      <c r="N14" s="30">
        <v>1</v>
      </c>
      <c r="O14" s="30">
        <v>9</v>
      </c>
      <c r="P14" s="30">
        <v>12</v>
      </c>
      <c r="Q14" s="30">
        <v>7</v>
      </c>
      <c r="R14" s="30">
        <v>86</v>
      </c>
      <c r="S14" s="60"/>
    </row>
    <row r="15" spans="1:19">
      <c r="D15" s="26" t="s">
        <v>68</v>
      </c>
      <c r="F15" s="30">
        <v>6562</v>
      </c>
      <c r="G15" s="30">
        <v>6009</v>
      </c>
      <c r="H15" s="30">
        <v>7220</v>
      </c>
      <c r="I15" s="30">
        <v>6782</v>
      </c>
      <c r="J15" s="30">
        <v>8241</v>
      </c>
      <c r="K15" s="30">
        <v>5300</v>
      </c>
      <c r="L15" s="30">
        <v>6637</v>
      </c>
      <c r="M15" s="30">
        <v>6578</v>
      </c>
      <c r="N15" s="30">
        <v>9848</v>
      </c>
      <c r="O15" s="30">
        <v>7205</v>
      </c>
      <c r="P15" s="30">
        <v>10509</v>
      </c>
      <c r="Q15" s="30">
        <v>5659</v>
      </c>
      <c r="R15" s="30">
        <v>86550</v>
      </c>
    </row>
    <row r="16" spans="1:19">
      <c r="D16" s="26" t="s">
        <v>69</v>
      </c>
      <c r="F16" s="30">
        <v>0</v>
      </c>
      <c r="G16" s="30">
        <v>834</v>
      </c>
      <c r="H16" s="30">
        <v>0</v>
      </c>
      <c r="I16" s="30">
        <v>0</v>
      </c>
      <c r="J16" s="30">
        <v>608</v>
      </c>
      <c r="K16" s="30">
        <v>0</v>
      </c>
      <c r="L16" s="30">
        <v>0</v>
      </c>
      <c r="M16" s="30">
        <v>833</v>
      </c>
      <c r="N16" s="30">
        <v>0</v>
      </c>
      <c r="O16" s="30">
        <v>0</v>
      </c>
      <c r="P16" s="30">
        <v>0</v>
      </c>
      <c r="Q16" s="30">
        <v>0</v>
      </c>
      <c r="R16" s="30">
        <v>2275</v>
      </c>
    </row>
    <row r="17" spans="2:19">
      <c r="D17" s="26" t="s">
        <v>67</v>
      </c>
      <c r="F17" s="30">
        <v>0</v>
      </c>
      <c r="G17" s="30">
        <v>1353</v>
      </c>
      <c r="H17" s="30">
        <v>0</v>
      </c>
      <c r="I17" s="30">
        <v>0</v>
      </c>
      <c r="J17" s="30">
        <v>1353</v>
      </c>
      <c r="K17" s="30">
        <v>0</v>
      </c>
      <c r="L17" s="30">
        <v>1</v>
      </c>
      <c r="M17" s="30">
        <v>1354</v>
      </c>
      <c r="N17" s="30">
        <v>1852</v>
      </c>
      <c r="O17" s="30">
        <v>0</v>
      </c>
      <c r="P17" s="30">
        <v>1354</v>
      </c>
      <c r="Q17" s="30">
        <v>1852</v>
      </c>
      <c r="R17" s="30">
        <v>9119</v>
      </c>
    </row>
    <row r="18" spans="2:19">
      <c r="D18" s="26" t="s">
        <v>41</v>
      </c>
      <c r="F18" s="30">
        <v>0</v>
      </c>
      <c r="G18" s="30">
        <v>279</v>
      </c>
      <c r="H18" s="30">
        <v>0</v>
      </c>
      <c r="I18" s="30">
        <v>0</v>
      </c>
      <c r="J18" s="30">
        <v>243</v>
      </c>
      <c r="K18" s="30">
        <v>0</v>
      </c>
      <c r="L18" s="30">
        <v>0</v>
      </c>
      <c r="M18" s="30">
        <v>312</v>
      </c>
      <c r="N18" s="30">
        <v>0</v>
      </c>
      <c r="O18" s="30">
        <v>0</v>
      </c>
      <c r="P18" s="30">
        <v>277</v>
      </c>
      <c r="Q18" s="30">
        <v>0</v>
      </c>
      <c r="R18" s="30">
        <v>1111</v>
      </c>
    </row>
    <row r="19" spans="2:19">
      <c r="D19" s="26" t="s">
        <v>70</v>
      </c>
      <c r="F19" s="30">
        <v>0</v>
      </c>
      <c r="G19" s="30">
        <v>0</v>
      </c>
      <c r="H19" s="30">
        <v>0</v>
      </c>
      <c r="I19" s="30">
        <v>0</v>
      </c>
      <c r="J19" s="30">
        <v>293</v>
      </c>
      <c r="K19" s="30">
        <v>0</v>
      </c>
      <c r="L19" s="30">
        <v>0</v>
      </c>
      <c r="M19" s="30">
        <v>29</v>
      </c>
      <c r="N19" s="30">
        <v>0</v>
      </c>
      <c r="O19" s="30">
        <v>0</v>
      </c>
      <c r="P19" s="30">
        <v>343</v>
      </c>
      <c r="Q19" s="30">
        <v>0</v>
      </c>
      <c r="R19" s="30">
        <v>665</v>
      </c>
    </row>
    <row r="20" spans="2:19">
      <c r="D20" s="26" t="s">
        <v>144</v>
      </c>
      <c r="F20" s="30">
        <v>1031</v>
      </c>
      <c r="G20" s="30">
        <v>0</v>
      </c>
      <c r="H20" s="30">
        <v>0</v>
      </c>
      <c r="I20" s="30">
        <v>1031</v>
      </c>
      <c r="J20" s="30">
        <v>0</v>
      </c>
      <c r="K20" s="30">
        <v>0</v>
      </c>
      <c r="L20" s="30">
        <v>1031</v>
      </c>
      <c r="M20" s="30">
        <v>0</v>
      </c>
      <c r="N20" s="30">
        <v>0</v>
      </c>
      <c r="O20" s="30">
        <v>1031</v>
      </c>
      <c r="P20" s="30">
        <v>0</v>
      </c>
      <c r="Q20" s="30">
        <v>0</v>
      </c>
      <c r="R20" s="30">
        <v>4124</v>
      </c>
    </row>
    <row r="21" spans="2:19" hidden="1">
      <c r="D21" s="26" t="s">
        <v>37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</row>
    <row r="22" spans="2:19" hidden="1">
      <c r="D22" s="26" t="s">
        <v>42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3" spans="2:19">
      <c r="D23" s="26" t="s">
        <v>38</v>
      </c>
      <c r="F23" s="30">
        <v>128</v>
      </c>
      <c r="G23" s="30">
        <v>92</v>
      </c>
      <c r="H23" s="30">
        <v>88</v>
      </c>
      <c r="I23" s="30">
        <v>68</v>
      </c>
      <c r="J23" s="30">
        <v>54</v>
      </c>
      <c r="K23" s="30">
        <v>56</v>
      </c>
      <c r="L23" s="30">
        <v>110</v>
      </c>
      <c r="M23" s="30">
        <v>979</v>
      </c>
      <c r="N23" s="30">
        <v>61</v>
      </c>
      <c r="O23" s="30">
        <v>63</v>
      </c>
      <c r="P23" s="30">
        <v>69</v>
      </c>
      <c r="Q23" s="30">
        <v>64</v>
      </c>
      <c r="R23" s="30">
        <v>1832</v>
      </c>
    </row>
    <row r="24" spans="2:19" ht="4.5" customHeight="1"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</row>
    <row r="25" spans="2:19">
      <c r="C25" s="26" t="s">
        <v>9</v>
      </c>
      <c r="F25" s="35">
        <v>0</v>
      </c>
      <c r="G25" s="35">
        <v>0</v>
      </c>
      <c r="H25" s="35">
        <v>0</v>
      </c>
      <c r="I25" s="35">
        <v>191</v>
      </c>
      <c r="J25" s="35">
        <v>0</v>
      </c>
      <c r="K25" s="35">
        <v>15</v>
      </c>
      <c r="L25" s="35">
        <v>0</v>
      </c>
      <c r="M25" s="35">
        <v>0</v>
      </c>
      <c r="N25" s="35">
        <v>0</v>
      </c>
      <c r="O25" s="35">
        <v>142</v>
      </c>
      <c r="P25" s="35">
        <v>0</v>
      </c>
      <c r="Q25" s="35">
        <v>16</v>
      </c>
      <c r="R25" s="35">
        <v>364</v>
      </c>
    </row>
    <row r="26" spans="2:19">
      <c r="D26" s="26" t="s">
        <v>10</v>
      </c>
      <c r="F26" s="30">
        <v>0</v>
      </c>
      <c r="G26" s="30">
        <v>0</v>
      </c>
      <c r="H26" s="30">
        <v>0</v>
      </c>
      <c r="I26" s="30">
        <v>124</v>
      </c>
      <c r="J26" s="30">
        <v>0</v>
      </c>
      <c r="K26" s="30">
        <v>10</v>
      </c>
      <c r="L26" s="30">
        <v>0</v>
      </c>
      <c r="M26" s="30">
        <v>0</v>
      </c>
      <c r="N26" s="30">
        <v>0</v>
      </c>
      <c r="O26" s="30">
        <v>92</v>
      </c>
      <c r="P26" s="30">
        <v>0</v>
      </c>
      <c r="Q26" s="30">
        <v>11</v>
      </c>
      <c r="R26" s="30">
        <v>237</v>
      </c>
    </row>
    <row r="27" spans="2:19">
      <c r="D27" s="26" t="s">
        <v>11</v>
      </c>
      <c r="F27" s="30">
        <v>0</v>
      </c>
      <c r="G27" s="30">
        <v>0</v>
      </c>
      <c r="H27" s="30">
        <v>0</v>
      </c>
      <c r="I27" s="30">
        <v>63</v>
      </c>
      <c r="J27" s="30">
        <v>0</v>
      </c>
      <c r="K27" s="30">
        <v>5</v>
      </c>
      <c r="L27" s="30">
        <v>0</v>
      </c>
      <c r="M27" s="30">
        <v>0</v>
      </c>
      <c r="N27" s="30">
        <v>0</v>
      </c>
      <c r="O27" s="30">
        <v>47</v>
      </c>
      <c r="P27" s="30">
        <v>0</v>
      </c>
      <c r="Q27" s="30">
        <v>5</v>
      </c>
      <c r="R27" s="30">
        <v>120</v>
      </c>
    </row>
    <row r="28" spans="2:19">
      <c r="D28" s="26" t="s">
        <v>15</v>
      </c>
      <c r="F28" s="30">
        <v>0</v>
      </c>
      <c r="G28" s="30">
        <v>0</v>
      </c>
      <c r="H28" s="30">
        <v>0</v>
      </c>
      <c r="I28" s="30">
        <v>4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3</v>
      </c>
      <c r="P28" s="30">
        <v>0</v>
      </c>
      <c r="Q28" s="30">
        <v>0</v>
      </c>
      <c r="R28" s="30">
        <v>7</v>
      </c>
    </row>
    <row r="29" spans="2:19"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2:19">
      <c r="B30" s="26" t="s">
        <v>12</v>
      </c>
      <c r="F30" s="35">
        <v>5546</v>
      </c>
      <c r="G30" s="35">
        <v>2838</v>
      </c>
      <c r="H30" s="35">
        <v>6614</v>
      </c>
      <c r="I30" s="35">
        <v>8278</v>
      </c>
      <c r="J30" s="35">
        <v>1618</v>
      </c>
      <c r="K30" s="35">
        <v>3322</v>
      </c>
      <c r="L30" s="35">
        <v>7077</v>
      </c>
      <c r="M30" s="35">
        <v>3185</v>
      </c>
      <c r="N30" s="35">
        <v>11522</v>
      </c>
      <c r="O30" s="35">
        <v>8742</v>
      </c>
      <c r="P30" s="35">
        <v>1544</v>
      </c>
      <c r="Q30" s="35">
        <v>5590</v>
      </c>
      <c r="R30" s="35">
        <v>65876</v>
      </c>
    </row>
    <row r="31" spans="2:19">
      <c r="C31" s="26" t="s">
        <v>8</v>
      </c>
      <c r="F31" s="30">
        <v>4999</v>
      </c>
      <c r="G31" s="30">
        <v>2838</v>
      </c>
      <c r="H31" s="30">
        <v>6612</v>
      </c>
      <c r="I31" s="30">
        <v>8274</v>
      </c>
      <c r="J31" s="30">
        <v>1618</v>
      </c>
      <c r="K31" s="30">
        <v>3316</v>
      </c>
      <c r="L31" s="30">
        <v>6633</v>
      </c>
      <c r="M31" s="30">
        <v>3185</v>
      </c>
      <c r="N31" s="30">
        <v>11521</v>
      </c>
      <c r="O31" s="30">
        <v>8740</v>
      </c>
      <c r="P31" s="30">
        <v>1544</v>
      </c>
      <c r="Q31" s="30">
        <v>5581</v>
      </c>
      <c r="R31" s="30">
        <v>64861</v>
      </c>
      <c r="S31" s="26" t="s">
        <v>0</v>
      </c>
    </row>
    <row r="32" spans="2:19">
      <c r="C32" s="26" t="s">
        <v>9</v>
      </c>
      <c r="F32" s="35">
        <v>547</v>
      </c>
      <c r="G32" s="35">
        <v>0</v>
      </c>
      <c r="H32" s="35">
        <v>2</v>
      </c>
      <c r="I32" s="35">
        <v>4</v>
      </c>
      <c r="J32" s="35">
        <v>0</v>
      </c>
      <c r="K32" s="35">
        <v>6</v>
      </c>
      <c r="L32" s="35">
        <v>444</v>
      </c>
      <c r="M32" s="35">
        <v>0</v>
      </c>
      <c r="N32" s="35">
        <v>1</v>
      </c>
      <c r="O32" s="35">
        <v>2</v>
      </c>
      <c r="P32" s="35">
        <v>0</v>
      </c>
      <c r="Q32" s="35">
        <v>9</v>
      </c>
      <c r="R32" s="35">
        <v>1015</v>
      </c>
    </row>
    <row r="33" spans="1:18">
      <c r="E33" s="26" t="s">
        <v>10</v>
      </c>
      <c r="F33" s="30">
        <v>214</v>
      </c>
      <c r="G33" s="30">
        <v>0</v>
      </c>
      <c r="H33" s="30">
        <v>1</v>
      </c>
      <c r="I33" s="30">
        <v>1</v>
      </c>
      <c r="J33" s="30">
        <v>0</v>
      </c>
      <c r="K33" s="30">
        <v>1</v>
      </c>
      <c r="L33" s="30">
        <v>208</v>
      </c>
      <c r="M33" s="30">
        <v>0</v>
      </c>
      <c r="N33" s="30">
        <v>1</v>
      </c>
      <c r="O33" s="30">
        <v>1</v>
      </c>
      <c r="P33" s="30">
        <v>0</v>
      </c>
      <c r="Q33" s="30">
        <v>1</v>
      </c>
      <c r="R33" s="30">
        <v>428</v>
      </c>
    </row>
    <row r="34" spans="1:18" hidden="1">
      <c r="E34" s="26" t="s">
        <v>13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</row>
    <row r="35" spans="1:18" hidden="1">
      <c r="E35" s="26" t="s">
        <v>14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</row>
    <row r="36" spans="1:18">
      <c r="E36" s="26" t="s">
        <v>11</v>
      </c>
      <c r="F36" s="30">
        <v>24</v>
      </c>
      <c r="G36" s="30">
        <v>0</v>
      </c>
      <c r="H36" s="30">
        <v>0</v>
      </c>
      <c r="I36" s="30">
        <v>0</v>
      </c>
      <c r="J36" s="30">
        <v>0</v>
      </c>
      <c r="K36" s="30">
        <v>2</v>
      </c>
      <c r="L36" s="30">
        <v>22</v>
      </c>
      <c r="M36" s="30">
        <v>0</v>
      </c>
      <c r="N36" s="30">
        <v>0</v>
      </c>
      <c r="O36" s="30">
        <v>0</v>
      </c>
      <c r="P36" s="30">
        <v>0</v>
      </c>
      <c r="Q36" s="30">
        <v>1</v>
      </c>
      <c r="R36" s="30">
        <v>49</v>
      </c>
    </row>
    <row r="37" spans="1:18">
      <c r="E37" s="26" t="s">
        <v>15</v>
      </c>
      <c r="F37" s="30">
        <v>295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204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499</v>
      </c>
    </row>
    <row r="38" spans="1:18">
      <c r="E38" s="26" t="s">
        <v>16</v>
      </c>
      <c r="F38" s="30">
        <v>6</v>
      </c>
      <c r="G38" s="30">
        <v>0</v>
      </c>
      <c r="H38" s="30">
        <v>1</v>
      </c>
      <c r="I38" s="30">
        <v>2</v>
      </c>
      <c r="J38" s="30">
        <v>0</v>
      </c>
      <c r="K38" s="30">
        <v>3</v>
      </c>
      <c r="L38" s="30">
        <v>4</v>
      </c>
      <c r="M38" s="30">
        <v>0</v>
      </c>
      <c r="N38" s="30">
        <v>0</v>
      </c>
      <c r="O38" s="30">
        <v>0</v>
      </c>
      <c r="P38" s="30">
        <v>0</v>
      </c>
      <c r="Q38" s="30">
        <v>7</v>
      </c>
      <c r="R38" s="30">
        <v>23</v>
      </c>
    </row>
    <row r="39" spans="1:18">
      <c r="E39" s="26" t="s">
        <v>13</v>
      </c>
      <c r="F39" s="30">
        <v>1</v>
      </c>
      <c r="G39" s="30">
        <v>0</v>
      </c>
      <c r="H39" s="30">
        <v>0</v>
      </c>
      <c r="I39" s="30">
        <v>1</v>
      </c>
      <c r="J39" s="30">
        <v>0</v>
      </c>
      <c r="K39" s="30">
        <v>0</v>
      </c>
      <c r="L39" s="30">
        <v>1</v>
      </c>
      <c r="M39" s="30">
        <v>0</v>
      </c>
      <c r="N39" s="30">
        <v>0</v>
      </c>
      <c r="O39" s="30">
        <v>1</v>
      </c>
      <c r="P39" s="30">
        <v>0</v>
      </c>
      <c r="Q39" s="30">
        <v>0</v>
      </c>
      <c r="R39" s="30">
        <v>4</v>
      </c>
    </row>
    <row r="40" spans="1:18">
      <c r="E40" s="26" t="s">
        <v>14</v>
      </c>
      <c r="F40" s="30">
        <v>7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5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12</v>
      </c>
    </row>
    <row r="41" spans="1:18"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1:18" s="25" customFormat="1" ht="15">
      <c r="A42" s="25" t="s">
        <v>17</v>
      </c>
      <c r="F42" s="34">
        <v>13480</v>
      </c>
      <c r="G42" s="34">
        <v>11608</v>
      </c>
      <c r="H42" s="34">
        <v>8906</v>
      </c>
      <c r="I42" s="34">
        <v>8455</v>
      </c>
      <c r="J42" s="34">
        <v>15582</v>
      </c>
      <c r="K42" s="34">
        <v>28975</v>
      </c>
      <c r="L42" s="34">
        <v>12857</v>
      </c>
      <c r="M42" s="34">
        <v>7321</v>
      </c>
      <c r="N42" s="34">
        <v>9793</v>
      </c>
      <c r="O42" s="34">
        <v>9488</v>
      </c>
      <c r="P42" s="34">
        <v>24132</v>
      </c>
      <c r="Q42" s="34">
        <v>21501</v>
      </c>
      <c r="R42" s="34">
        <v>172098</v>
      </c>
    </row>
    <row r="43" spans="1:18"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>
      <c r="B44" s="26" t="s">
        <v>7</v>
      </c>
      <c r="F44" s="35">
        <v>8013</v>
      </c>
      <c r="G44" s="35">
        <v>4040</v>
      </c>
      <c r="H44" s="35">
        <v>6662</v>
      </c>
      <c r="I44" s="35">
        <v>6185</v>
      </c>
      <c r="J44" s="35">
        <v>10680</v>
      </c>
      <c r="K44" s="35">
        <v>6576</v>
      </c>
      <c r="L44" s="35">
        <v>7039</v>
      </c>
      <c r="M44" s="35">
        <v>3303</v>
      </c>
      <c r="N44" s="35">
        <v>7227</v>
      </c>
      <c r="O44" s="35">
        <v>6929</v>
      </c>
      <c r="P44" s="35">
        <v>5563</v>
      </c>
      <c r="Q44" s="35">
        <v>8727</v>
      </c>
      <c r="R44" s="35">
        <v>80944</v>
      </c>
    </row>
    <row r="45" spans="1:18">
      <c r="B45" s="26" t="s">
        <v>0</v>
      </c>
      <c r="C45" s="26" t="s">
        <v>8</v>
      </c>
      <c r="F45" s="30">
        <v>8013</v>
      </c>
      <c r="G45" s="30">
        <v>4040</v>
      </c>
      <c r="H45" s="30">
        <v>6662</v>
      </c>
      <c r="I45" s="30">
        <v>6185</v>
      </c>
      <c r="J45" s="30">
        <v>10680</v>
      </c>
      <c r="K45" s="30">
        <v>3747</v>
      </c>
      <c r="L45" s="30">
        <v>7039</v>
      </c>
      <c r="M45" s="30">
        <v>3303</v>
      </c>
      <c r="N45" s="30">
        <v>7227</v>
      </c>
      <c r="O45" s="30">
        <v>6929</v>
      </c>
      <c r="P45" s="30">
        <v>5563</v>
      </c>
      <c r="Q45" s="30">
        <v>5747</v>
      </c>
      <c r="R45" s="30">
        <v>75135</v>
      </c>
    </row>
    <row r="46" spans="1:18">
      <c r="C46" s="26" t="s">
        <v>9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2829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2980</v>
      </c>
      <c r="R46" s="35">
        <v>5809</v>
      </c>
    </row>
    <row r="47" spans="1:18">
      <c r="E47" s="26" t="s">
        <v>10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1828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1926</v>
      </c>
      <c r="R47" s="30">
        <v>3754</v>
      </c>
    </row>
    <row r="48" spans="1:18">
      <c r="E48" s="26" t="s">
        <v>11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940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990</v>
      </c>
      <c r="R48" s="30">
        <v>1930</v>
      </c>
    </row>
    <row r="49" spans="2:34">
      <c r="E49" s="26" t="s">
        <v>39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61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64</v>
      </c>
      <c r="R49" s="30">
        <v>125</v>
      </c>
    </row>
    <row r="50" spans="2:34" ht="4.5" customHeight="1"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spans="2:34">
      <c r="B51" s="26" t="s">
        <v>12</v>
      </c>
      <c r="F51" s="35">
        <v>5467</v>
      </c>
      <c r="G51" s="35">
        <v>7568</v>
      </c>
      <c r="H51" s="35">
        <v>2244</v>
      </c>
      <c r="I51" s="35">
        <v>2270</v>
      </c>
      <c r="J51" s="35">
        <v>4902</v>
      </c>
      <c r="K51" s="35">
        <v>22399</v>
      </c>
      <c r="L51" s="35">
        <v>5818</v>
      </c>
      <c r="M51" s="35">
        <v>4018</v>
      </c>
      <c r="N51" s="35">
        <v>2566</v>
      </c>
      <c r="O51" s="35">
        <v>2559</v>
      </c>
      <c r="P51" s="35">
        <v>18569</v>
      </c>
      <c r="Q51" s="35">
        <v>12774</v>
      </c>
      <c r="R51" s="35">
        <v>91154</v>
      </c>
    </row>
    <row r="52" spans="2:34">
      <c r="C52" s="26" t="s">
        <v>8</v>
      </c>
      <c r="F52" s="30">
        <v>3415</v>
      </c>
      <c r="G52" s="30">
        <v>7568</v>
      </c>
      <c r="H52" s="30">
        <v>2221</v>
      </c>
      <c r="I52" s="30">
        <v>2247</v>
      </c>
      <c r="J52" s="30">
        <v>4902</v>
      </c>
      <c r="K52" s="30">
        <v>22344</v>
      </c>
      <c r="L52" s="30">
        <v>3629</v>
      </c>
      <c r="M52" s="30">
        <v>4018</v>
      </c>
      <c r="N52" s="30">
        <v>2566</v>
      </c>
      <c r="O52" s="30">
        <v>2559</v>
      </c>
      <c r="P52" s="30">
        <v>18569</v>
      </c>
      <c r="Q52" s="30">
        <v>12713</v>
      </c>
      <c r="R52" s="30">
        <v>86751</v>
      </c>
    </row>
    <row r="53" spans="2:34">
      <c r="C53" s="26" t="s">
        <v>9</v>
      </c>
      <c r="F53" s="35">
        <v>2052</v>
      </c>
      <c r="G53" s="35">
        <v>0</v>
      </c>
      <c r="H53" s="35">
        <v>23</v>
      </c>
      <c r="I53" s="35">
        <v>23</v>
      </c>
      <c r="J53" s="35">
        <v>0</v>
      </c>
      <c r="K53" s="35">
        <v>55</v>
      </c>
      <c r="L53" s="35">
        <v>2189</v>
      </c>
      <c r="M53" s="35">
        <v>0</v>
      </c>
      <c r="N53" s="35">
        <v>0</v>
      </c>
      <c r="O53" s="35">
        <v>0</v>
      </c>
      <c r="P53" s="35">
        <v>0</v>
      </c>
      <c r="Q53" s="35">
        <v>61</v>
      </c>
      <c r="R53" s="35">
        <v>4403</v>
      </c>
    </row>
    <row r="54" spans="2:34">
      <c r="E54" s="26" t="s">
        <v>10</v>
      </c>
      <c r="F54" s="30">
        <v>1017</v>
      </c>
      <c r="G54" s="30">
        <v>0</v>
      </c>
      <c r="H54" s="30">
        <v>0</v>
      </c>
      <c r="I54" s="30">
        <v>0</v>
      </c>
      <c r="J54" s="30">
        <v>0</v>
      </c>
      <c r="K54" s="30">
        <v>13</v>
      </c>
      <c r="L54" s="30">
        <v>1147</v>
      </c>
      <c r="M54" s="30">
        <v>0</v>
      </c>
      <c r="N54" s="30">
        <v>0</v>
      </c>
      <c r="O54" s="30">
        <v>0</v>
      </c>
      <c r="P54" s="30">
        <v>0</v>
      </c>
      <c r="Q54" s="30">
        <v>14</v>
      </c>
      <c r="R54" s="30">
        <v>2191</v>
      </c>
    </row>
    <row r="55" spans="2:34">
      <c r="E55" s="26" t="s">
        <v>11</v>
      </c>
      <c r="F55" s="30">
        <v>167</v>
      </c>
      <c r="G55" s="30">
        <v>0</v>
      </c>
      <c r="H55" s="30">
        <v>0</v>
      </c>
      <c r="I55" s="30">
        <v>0</v>
      </c>
      <c r="J55" s="30">
        <v>0</v>
      </c>
      <c r="K55" s="30">
        <v>40</v>
      </c>
      <c r="L55" s="30">
        <v>181</v>
      </c>
      <c r="M55" s="30">
        <v>0</v>
      </c>
      <c r="N55" s="30">
        <v>0</v>
      </c>
      <c r="O55" s="30">
        <v>0</v>
      </c>
      <c r="P55" s="30">
        <v>0</v>
      </c>
      <c r="Q55" s="30">
        <v>33</v>
      </c>
      <c r="R55" s="30">
        <v>421</v>
      </c>
    </row>
    <row r="56" spans="2:34">
      <c r="E56" s="26" t="s">
        <v>13</v>
      </c>
      <c r="F56" s="30">
        <v>6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6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12</v>
      </c>
    </row>
    <row r="57" spans="2:34">
      <c r="E57" s="26" t="s">
        <v>15</v>
      </c>
      <c r="F57" s="30">
        <v>822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815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1637</v>
      </c>
    </row>
    <row r="58" spans="2:34">
      <c r="E58" s="26" t="s">
        <v>16</v>
      </c>
      <c r="F58" s="30">
        <v>19</v>
      </c>
      <c r="G58" s="30">
        <v>0</v>
      </c>
      <c r="H58" s="30">
        <v>23</v>
      </c>
      <c r="I58" s="30">
        <v>23</v>
      </c>
      <c r="J58" s="30">
        <v>0</v>
      </c>
      <c r="K58" s="30">
        <v>0</v>
      </c>
      <c r="L58" s="30">
        <v>19</v>
      </c>
      <c r="M58" s="30">
        <v>0</v>
      </c>
      <c r="N58" s="30">
        <v>0</v>
      </c>
      <c r="O58" s="30">
        <v>0</v>
      </c>
      <c r="P58" s="30">
        <v>0</v>
      </c>
      <c r="Q58" s="30">
        <v>3</v>
      </c>
      <c r="R58" s="30">
        <v>87</v>
      </c>
    </row>
    <row r="59" spans="2:34">
      <c r="E59" s="26" t="s">
        <v>55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9</v>
      </c>
      <c r="R59" s="30">
        <v>9</v>
      </c>
    </row>
    <row r="60" spans="2:34">
      <c r="E60" s="26" t="s">
        <v>74</v>
      </c>
      <c r="F60" s="30">
        <v>21</v>
      </c>
      <c r="G60" s="30">
        <v>0</v>
      </c>
      <c r="H60" s="30">
        <v>0</v>
      </c>
      <c r="I60" s="30">
        <v>0</v>
      </c>
      <c r="J60" s="30">
        <v>0</v>
      </c>
      <c r="K60" s="30">
        <v>2</v>
      </c>
      <c r="L60" s="30">
        <v>21</v>
      </c>
      <c r="M60" s="30">
        <v>0</v>
      </c>
      <c r="N60" s="30">
        <v>0</v>
      </c>
      <c r="O60" s="30">
        <v>0</v>
      </c>
      <c r="P60" s="30">
        <v>0</v>
      </c>
      <c r="Q60" s="30">
        <v>2</v>
      </c>
      <c r="R60" s="30">
        <v>46</v>
      </c>
    </row>
    <row r="61" spans="2:34"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2:34" s="25" customFormat="1" ht="15">
      <c r="E62" s="36" t="s">
        <v>18</v>
      </c>
      <c r="F62" s="37">
        <v>28525</v>
      </c>
      <c r="G62" s="37">
        <v>23811</v>
      </c>
      <c r="H62" s="37">
        <v>23366</v>
      </c>
      <c r="I62" s="37">
        <v>26021</v>
      </c>
      <c r="J62" s="37">
        <v>28627</v>
      </c>
      <c r="K62" s="37">
        <v>38299</v>
      </c>
      <c r="L62" s="37">
        <v>28851</v>
      </c>
      <c r="M62" s="37">
        <v>21727</v>
      </c>
      <c r="N62" s="37">
        <v>34486</v>
      </c>
      <c r="O62" s="37">
        <v>27960</v>
      </c>
      <c r="P62" s="37">
        <v>39616</v>
      </c>
      <c r="Q62" s="37">
        <v>36670</v>
      </c>
      <c r="R62" s="37">
        <v>357959</v>
      </c>
      <c r="S62" s="36" t="s">
        <v>0</v>
      </c>
      <c r="T62" s="36" t="s">
        <v>0</v>
      </c>
      <c r="U62" s="36" t="s">
        <v>0</v>
      </c>
      <c r="V62" s="36" t="s">
        <v>0</v>
      </c>
      <c r="W62" s="36" t="s">
        <v>0</v>
      </c>
      <c r="X62" s="36" t="s">
        <v>0</v>
      </c>
      <c r="Y62" s="36" t="s">
        <v>0</v>
      </c>
      <c r="Z62" s="36" t="s">
        <v>0</v>
      </c>
      <c r="AA62" s="36" t="s">
        <v>0</v>
      </c>
      <c r="AB62" s="36" t="s">
        <v>0</v>
      </c>
      <c r="AC62" s="36" t="s">
        <v>0</v>
      </c>
      <c r="AD62" s="36" t="s">
        <v>0</v>
      </c>
      <c r="AE62" s="36" t="s">
        <v>0</v>
      </c>
      <c r="AF62" s="36" t="s">
        <v>0</v>
      </c>
      <c r="AG62" s="36" t="s">
        <v>0</v>
      </c>
      <c r="AH62" s="36" t="s">
        <v>0</v>
      </c>
    </row>
    <row r="63" spans="2:34" s="25" customFormat="1" ht="15">
      <c r="E63" s="36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</row>
    <row r="64" spans="2:34" ht="15" thickBot="1">
      <c r="B64" s="38"/>
      <c r="C64" s="38"/>
      <c r="D64" s="38"/>
      <c r="E64" s="38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1:18" ht="15" thickTop="1">
      <c r="A65" s="41" t="s">
        <v>71</v>
      </c>
      <c r="B65" s="41"/>
      <c r="C65" s="41"/>
      <c r="D65" s="41"/>
      <c r="E65" s="41"/>
      <c r="F65" s="54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1:18">
      <c r="A66" s="41" t="s">
        <v>72</v>
      </c>
      <c r="B66" s="41"/>
      <c r="C66" s="41"/>
      <c r="D66" s="41"/>
      <c r="E66" s="41"/>
      <c r="F66" s="54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1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1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1:18">
      <c r="A69" s="26" t="s">
        <v>0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1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1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1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1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6:18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6:18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6:18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</sheetData>
  <mergeCells count="1">
    <mergeCell ref="A6:E6"/>
  </mergeCells>
  <phoneticPr fontId="0" type="noConversion"/>
  <printOptions horizontalCentered="1"/>
  <pageMargins left="0" right="0" top="0.98425196850393704" bottom="0" header="0.51181102362204722" footer="0.51181102362204722"/>
  <pageSetup paperSize="9" scale="68" orientation="portrait" r:id="rId1"/>
  <headerFooter alignWithMargins="0">
    <oddHeader>&amp;C&amp;"Arial,Bold"&amp;9BUREAU OF THE TREASURY&amp;"Arial,Regular"&amp;10
&amp;"Arial,Italic"&amp;9Statistical Data Analysis Division</oddHeader>
  </headerFooter>
  <colBreaks count="1" manualBreakCount="1">
    <brk id="19" max="1048575" man="1"/>
  </col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AH372"/>
  <sheetViews>
    <sheetView zoomScaleNormal="100" zoomScaleSheetLayoutView="85" workbookViewId="0">
      <pane xSplit="5" ySplit="5" topLeftCell="N6" activePane="bottomRight" state="frozen"/>
      <selection pane="topRight" activeCell="F1" sqref="F1"/>
      <selection pane="bottomLeft" activeCell="A6" sqref="A6"/>
      <selection pane="bottomRight" activeCell="F6" sqref="F6"/>
    </sheetView>
  </sheetViews>
  <sheetFormatPr defaultRowHeight="14.25"/>
  <cols>
    <col min="1" max="3" width="0.85546875" style="26" customWidth="1"/>
    <col min="4" max="4" width="1" style="26" customWidth="1"/>
    <col min="5" max="5" width="24" style="26" customWidth="1"/>
    <col min="6" max="17" width="7.7109375" style="26" customWidth="1"/>
    <col min="18" max="18" width="9.140625" style="26" customWidth="1"/>
    <col min="19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63</v>
      </c>
      <c r="B2" s="25"/>
      <c r="C2" s="25"/>
      <c r="D2" s="25"/>
      <c r="E2" s="25"/>
      <c r="F2" s="25"/>
      <c r="G2" s="25"/>
    </row>
    <row r="3" spans="1:19" ht="15">
      <c r="A3" s="25" t="s">
        <v>3</v>
      </c>
      <c r="B3" s="25"/>
      <c r="C3" s="25"/>
      <c r="D3" s="25"/>
      <c r="E3" s="25"/>
      <c r="F3" s="25"/>
      <c r="G3" s="25"/>
    </row>
    <row r="4" spans="1:19">
      <c r="A4" s="31"/>
      <c r="B4" s="31"/>
      <c r="C4" s="31"/>
      <c r="D4" s="31"/>
      <c r="E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9" s="33" customFormat="1" ht="24.75" customHeight="1">
      <c r="A5" s="186" t="s">
        <v>4</v>
      </c>
      <c r="B5" s="187"/>
      <c r="C5" s="187"/>
      <c r="D5" s="187"/>
      <c r="E5" s="187"/>
      <c r="F5" s="55" t="s">
        <v>22</v>
      </c>
      <c r="G5" s="55" t="s">
        <v>23</v>
      </c>
      <c r="H5" s="55" t="s">
        <v>24</v>
      </c>
      <c r="I5" s="55" t="s">
        <v>25</v>
      </c>
      <c r="J5" s="55" t="s">
        <v>26</v>
      </c>
      <c r="K5" s="55" t="s">
        <v>27</v>
      </c>
      <c r="L5" s="55" t="s">
        <v>28</v>
      </c>
      <c r="M5" s="55" t="s">
        <v>29</v>
      </c>
      <c r="N5" s="55" t="s">
        <v>30</v>
      </c>
      <c r="O5" s="55" t="s">
        <v>31</v>
      </c>
      <c r="P5" s="55" t="s">
        <v>32</v>
      </c>
      <c r="Q5" s="55" t="s">
        <v>33</v>
      </c>
      <c r="R5" s="56" t="s">
        <v>5</v>
      </c>
    </row>
    <row r="7" spans="1:19" s="25" customFormat="1" ht="15">
      <c r="A7" s="25" t="s">
        <v>6</v>
      </c>
      <c r="F7" s="34">
        <v>15075</v>
      </c>
      <c r="G7" s="34">
        <v>9572</v>
      </c>
      <c r="H7" s="34">
        <v>18513</v>
      </c>
      <c r="I7" s="34">
        <v>16290</v>
      </c>
      <c r="J7" s="34">
        <v>9780</v>
      </c>
      <c r="K7" s="34">
        <v>13850</v>
      </c>
      <c r="L7" s="34">
        <v>15406</v>
      </c>
      <c r="M7" s="34">
        <v>12945</v>
      </c>
      <c r="N7" s="34">
        <v>20208</v>
      </c>
      <c r="O7" s="34">
        <v>17854</v>
      </c>
      <c r="P7" s="34">
        <v>13181</v>
      </c>
      <c r="Q7" s="34">
        <v>12160</v>
      </c>
      <c r="R7" s="34">
        <v>174834</v>
      </c>
    </row>
    <row r="8" spans="1:19" ht="6.75" customHeight="1"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9">
      <c r="B9" s="26" t="s">
        <v>7</v>
      </c>
      <c r="F9" s="35">
        <v>10107</v>
      </c>
      <c r="G9" s="35">
        <v>6037</v>
      </c>
      <c r="H9" s="35">
        <v>12245</v>
      </c>
      <c r="I9" s="35">
        <v>7628</v>
      </c>
      <c r="J9" s="35">
        <v>7631</v>
      </c>
      <c r="K9" s="35">
        <v>9988</v>
      </c>
      <c r="L9" s="35">
        <v>9545</v>
      </c>
      <c r="M9" s="35">
        <v>10104</v>
      </c>
      <c r="N9" s="35">
        <v>12079</v>
      </c>
      <c r="O9" s="35">
        <v>8956</v>
      </c>
      <c r="P9" s="35">
        <v>10971</v>
      </c>
      <c r="Q9" s="35">
        <v>7301</v>
      </c>
      <c r="R9" s="35">
        <v>112592</v>
      </c>
    </row>
    <row r="10" spans="1:19" ht="16.5" customHeight="1">
      <c r="B10" s="26" t="s">
        <v>0</v>
      </c>
      <c r="C10" s="26" t="s">
        <v>8</v>
      </c>
      <c r="F10" s="35">
        <v>10107</v>
      </c>
      <c r="G10" s="35">
        <v>6037</v>
      </c>
      <c r="H10" s="35">
        <v>12245</v>
      </c>
      <c r="I10" s="35">
        <v>6967</v>
      </c>
      <c r="J10" s="35">
        <v>7631</v>
      </c>
      <c r="K10" s="35">
        <v>9988</v>
      </c>
      <c r="L10" s="35">
        <v>9545</v>
      </c>
      <c r="M10" s="35">
        <v>10104</v>
      </c>
      <c r="N10" s="35">
        <v>12045</v>
      </c>
      <c r="O10" s="35">
        <v>8528</v>
      </c>
      <c r="P10" s="35">
        <v>10971</v>
      </c>
      <c r="Q10" s="35">
        <v>7283</v>
      </c>
      <c r="R10" s="35">
        <v>111451</v>
      </c>
      <c r="S10" s="60"/>
    </row>
    <row r="11" spans="1:19">
      <c r="D11" s="26" t="s">
        <v>34</v>
      </c>
      <c r="F11" s="30">
        <v>4452</v>
      </c>
      <c r="G11" s="30">
        <v>2388</v>
      </c>
      <c r="H11" s="30">
        <v>2724</v>
      </c>
      <c r="I11" s="30">
        <v>1447</v>
      </c>
      <c r="J11" s="30">
        <v>1995</v>
      </c>
      <c r="K11" s="30">
        <v>3901</v>
      </c>
      <c r="L11" s="30">
        <v>2031</v>
      </c>
      <c r="M11" s="30">
        <v>2107</v>
      </c>
      <c r="N11" s="30">
        <v>3980</v>
      </c>
      <c r="O11" s="30">
        <v>2168</v>
      </c>
      <c r="P11" s="30">
        <v>1510</v>
      </c>
      <c r="Q11" s="30">
        <v>1337</v>
      </c>
      <c r="R11" s="30">
        <v>30040</v>
      </c>
      <c r="S11" s="61"/>
    </row>
    <row r="12" spans="1:19">
      <c r="D12" s="26" t="s">
        <v>35</v>
      </c>
      <c r="F12" s="30">
        <v>29</v>
      </c>
      <c r="G12" s="30">
        <v>61</v>
      </c>
      <c r="H12" s="30">
        <v>8</v>
      </c>
      <c r="I12" s="30">
        <v>5</v>
      </c>
      <c r="J12" s="30">
        <v>17</v>
      </c>
      <c r="K12" s="30">
        <v>3</v>
      </c>
      <c r="L12" s="30">
        <v>29</v>
      </c>
      <c r="M12" s="30">
        <v>61</v>
      </c>
      <c r="N12" s="30">
        <v>7</v>
      </c>
      <c r="O12" s="30">
        <v>5</v>
      </c>
      <c r="P12" s="30">
        <v>17</v>
      </c>
      <c r="Q12" s="30">
        <v>2</v>
      </c>
      <c r="R12" s="30">
        <v>244</v>
      </c>
      <c r="S12" s="60"/>
    </row>
    <row r="13" spans="1:19">
      <c r="D13" s="26" t="s">
        <v>36</v>
      </c>
      <c r="F13" s="30">
        <v>5</v>
      </c>
      <c r="G13" s="30">
        <v>8</v>
      </c>
      <c r="H13" s="30">
        <v>1</v>
      </c>
      <c r="I13" s="30">
        <v>9</v>
      </c>
      <c r="J13" s="30">
        <v>12</v>
      </c>
      <c r="K13" s="30">
        <v>7</v>
      </c>
      <c r="L13" s="30">
        <v>5</v>
      </c>
      <c r="M13" s="30">
        <v>8</v>
      </c>
      <c r="N13" s="30">
        <v>1</v>
      </c>
      <c r="O13" s="30">
        <v>9</v>
      </c>
      <c r="P13" s="30">
        <v>12</v>
      </c>
      <c r="Q13" s="30">
        <v>7</v>
      </c>
      <c r="R13" s="30">
        <v>84</v>
      </c>
      <c r="S13" s="60"/>
    </row>
    <row r="14" spans="1:19">
      <c r="D14" s="26" t="s">
        <v>68</v>
      </c>
      <c r="F14" s="30">
        <v>4417</v>
      </c>
      <c r="G14" s="30">
        <v>3160</v>
      </c>
      <c r="H14" s="30">
        <v>9380</v>
      </c>
      <c r="I14" s="30">
        <v>4362</v>
      </c>
      <c r="J14" s="30">
        <v>5152</v>
      </c>
      <c r="K14" s="30">
        <v>5967</v>
      </c>
      <c r="L14" s="30">
        <v>6267</v>
      </c>
      <c r="M14" s="30">
        <v>6158</v>
      </c>
      <c r="N14" s="30">
        <v>7816</v>
      </c>
      <c r="O14" s="30">
        <v>5197</v>
      </c>
      <c r="P14" s="30">
        <v>7705</v>
      </c>
      <c r="Q14" s="30">
        <v>5824</v>
      </c>
      <c r="R14" s="30">
        <v>71405</v>
      </c>
    </row>
    <row r="15" spans="1:19">
      <c r="D15" s="26" t="s">
        <v>41</v>
      </c>
      <c r="F15" s="30">
        <v>0</v>
      </c>
      <c r="G15" s="30">
        <v>278</v>
      </c>
      <c r="H15" s="30">
        <v>0</v>
      </c>
      <c r="I15" s="30">
        <v>0</v>
      </c>
      <c r="J15" s="30">
        <v>277</v>
      </c>
      <c r="K15" s="30">
        <v>0</v>
      </c>
      <c r="L15" s="30">
        <v>0</v>
      </c>
      <c r="M15" s="30">
        <v>278</v>
      </c>
      <c r="N15" s="30">
        <v>0</v>
      </c>
      <c r="O15" s="30">
        <v>0</v>
      </c>
      <c r="P15" s="30">
        <v>278</v>
      </c>
      <c r="Q15" s="30">
        <v>0</v>
      </c>
      <c r="R15" s="30">
        <v>1111</v>
      </c>
    </row>
    <row r="16" spans="1:19">
      <c r="D16" s="26" t="s">
        <v>64</v>
      </c>
      <c r="F16" s="30">
        <v>0</v>
      </c>
      <c r="G16" s="30">
        <v>0</v>
      </c>
      <c r="H16" s="30">
        <v>0</v>
      </c>
      <c r="I16" s="30">
        <v>0</v>
      </c>
      <c r="J16" s="30">
        <v>54</v>
      </c>
      <c r="K16" s="30">
        <v>0</v>
      </c>
      <c r="L16" s="30">
        <v>0</v>
      </c>
      <c r="M16" s="30">
        <v>477</v>
      </c>
      <c r="N16" s="30">
        <v>80</v>
      </c>
      <c r="O16" s="30">
        <v>0</v>
      </c>
      <c r="P16" s="30">
        <v>1307</v>
      </c>
      <c r="Q16" s="30">
        <v>0</v>
      </c>
      <c r="R16" s="30">
        <v>1918</v>
      </c>
    </row>
    <row r="17" spans="2:19">
      <c r="D17" s="26" t="s">
        <v>144</v>
      </c>
      <c r="F17" s="30">
        <v>1030</v>
      </c>
      <c r="G17" s="30">
        <v>0</v>
      </c>
      <c r="H17" s="30">
        <v>0</v>
      </c>
      <c r="I17" s="30">
        <v>1028</v>
      </c>
      <c r="J17" s="30">
        <v>1</v>
      </c>
      <c r="K17" s="30">
        <v>1</v>
      </c>
      <c r="L17" s="30">
        <v>1031</v>
      </c>
      <c r="M17" s="30">
        <v>0</v>
      </c>
      <c r="N17" s="30">
        <v>0</v>
      </c>
      <c r="O17" s="30">
        <v>1031</v>
      </c>
      <c r="P17" s="30">
        <v>0</v>
      </c>
      <c r="Q17" s="30">
        <v>0</v>
      </c>
      <c r="R17" s="30">
        <v>4122</v>
      </c>
    </row>
    <row r="18" spans="2:19" hidden="1">
      <c r="D18" s="26" t="s">
        <v>37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</row>
    <row r="19" spans="2:19" hidden="1">
      <c r="D19" s="26" t="s">
        <v>42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</row>
    <row r="20" spans="2:19">
      <c r="D20" s="26" t="s">
        <v>38</v>
      </c>
      <c r="F20" s="30">
        <v>174</v>
      </c>
      <c r="G20" s="30">
        <v>142</v>
      </c>
      <c r="H20" s="30">
        <v>132</v>
      </c>
      <c r="I20" s="30">
        <v>116</v>
      </c>
      <c r="J20" s="30">
        <v>123</v>
      </c>
      <c r="K20" s="30">
        <v>109</v>
      </c>
      <c r="L20" s="30">
        <v>182</v>
      </c>
      <c r="M20" s="30">
        <v>1015</v>
      </c>
      <c r="N20" s="30">
        <v>161</v>
      </c>
      <c r="O20" s="30">
        <v>118</v>
      </c>
      <c r="P20" s="30">
        <v>142</v>
      </c>
      <c r="Q20" s="30">
        <v>113</v>
      </c>
      <c r="R20" s="30">
        <v>2527</v>
      </c>
    </row>
    <row r="21" spans="2:19" ht="4.5" customHeight="1"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</row>
    <row r="22" spans="2:19">
      <c r="C22" s="26" t="s">
        <v>9</v>
      </c>
      <c r="F22" s="35">
        <v>0</v>
      </c>
      <c r="G22" s="35">
        <v>0</v>
      </c>
      <c r="H22" s="35">
        <v>0</v>
      </c>
      <c r="I22" s="35">
        <v>661</v>
      </c>
      <c r="J22" s="35">
        <v>0</v>
      </c>
      <c r="K22" s="35">
        <v>0</v>
      </c>
      <c r="L22" s="35">
        <v>0</v>
      </c>
      <c r="M22" s="35">
        <v>0</v>
      </c>
      <c r="N22" s="35">
        <v>34</v>
      </c>
      <c r="O22" s="35">
        <v>428</v>
      </c>
      <c r="P22" s="35">
        <v>0</v>
      </c>
      <c r="Q22" s="35">
        <v>18</v>
      </c>
      <c r="R22" s="35">
        <v>1141</v>
      </c>
    </row>
    <row r="23" spans="2:19">
      <c r="D23" s="26" t="s">
        <v>10</v>
      </c>
      <c r="F23" s="30">
        <v>0</v>
      </c>
      <c r="G23" s="30">
        <v>0</v>
      </c>
      <c r="H23" s="30">
        <v>0</v>
      </c>
      <c r="I23" s="30">
        <v>427</v>
      </c>
      <c r="J23" s="30">
        <v>0</v>
      </c>
      <c r="K23" s="30">
        <v>0</v>
      </c>
      <c r="L23" s="30">
        <v>0</v>
      </c>
      <c r="M23" s="30">
        <v>0</v>
      </c>
      <c r="N23" s="30">
        <v>22</v>
      </c>
      <c r="O23" s="30">
        <v>277</v>
      </c>
      <c r="P23" s="30">
        <v>0</v>
      </c>
      <c r="Q23" s="30">
        <v>12</v>
      </c>
      <c r="R23" s="30">
        <v>738</v>
      </c>
    </row>
    <row r="24" spans="2:19">
      <c r="D24" s="26" t="s">
        <v>11</v>
      </c>
      <c r="F24" s="30">
        <v>0</v>
      </c>
      <c r="G24" s="30">
        <v>0</v>
      </c>
      <c r="H24" s="30">
        <v>0</v>
      </c>
      <c r="I24" s="30">
        <v>220</v>
      </c>
      <c r="J24" s="30">
        <v>0</v>
      </c>
      <c r="K24" s="30">
        <v>0</v>
      </c>
      <c r="L24" s="30">
        <v>0</v>
      </c>
      <c r="M24" s="30">
        <v>0</v>
      </c>
      <c r="N24" s="30">
        <v>11</v>
      </c>
      <c r="O24" s="30">
        <v>142</v>
      </c>
      <c r="P24" s="30">
        <v>0</v>
      </c>
      <c r="Q24" s="30">
        <v>6</v>
      </c>
      <c r="R24" s="30">
        <v>379</v>
      </c>
    </row>
    <row r="25" spans="2:19">
      <c r="D25" s="26" t="s">
        <v>15</v>
      </c>
      <c r="F25" s="30">
        <v>0</v>
      </c>
      <c r="G25" s="30">
        <v>0</v>
      </c>
      <c r="H25" s="30">
        <v>0</v>
      </c>
      <c r="I25" s="30">
        <v>14</v>
      </c>
      <c r="J25" s="30">
        <v>0</v>
      </c>
      <c r="K25" s="30">
        <v>0</v>
      </c>
      <c r="L25" s="30">
        <v>0</v>
      </c>
      <c r="M25" s="30">
        <v>0</v>
      </c>
      <c r="N25" s="30">
        <v>1</v>
      </c>
      <c r="O25" s="30">
        <v>9</v>
      </c>
      <c r="P25" s="30">
        <v>0</v>
      </c>
      <c r="Q25" s="30">
        <v>0</v>
      </c>
      <c r="R25" s="30">
        <v>24</v>
      </c>
    </row>
    <row r="26" spans="2:19"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2:19">
      <c r="B27" s="26" t="s">
        <v>12</v>
      </c>
      <c r="F27" s="35">
        <v>4968</v>
      </c>
      <c r="G27" s="35">
        <v>3535</v>
      </c>
      <c r="H27" s="35">
        <v>6268</v>
      </c>
      <c r="I27" s="35">
        <v>8662</v>
      </c>
      <c r="J27" s="35">
        <v>2149</v>
      </c>
      <c r="K27" s="35">
        <v>3862</v>
      </c>
      <c r="L27" s="35">
        <v>5861</v>
      </c>
      <c r="M27" s="35">
        <v>2841</v>
      </c>
      <c r="N27" s="35">
        <v>8129</v>
      </c>
      <c r="O27" s="35">
        <v>8898</v>
      </c>
      <c r="P27" s="35">
        <v>2210</v>
      </c>
      <c r="Q27" s="35">
        <v>4859</v>
      </c>
      <c r="R27" s="35">
        <v>62242</v>
      </c>
    </row>
    <row r="28" spans="2:19">
      <c r="C28" s="26" t="s">
        <v>8</v>
      </c>
      <c r="F28" s="30">
        <v>4335</v>
      </c>
      <c r="G28" s="30">
        <v>3535</v>
      </c>
      <c r="H28" s="30">
        <v>6265</v>
      </c>
      <c r="I28" s="30">
        <v>8657</v>
      </c>
      <c r="J28" s="30">
        <v>2149</v>
      </c>
      <c r="K28" s="30">
        <v>3814</v>
      </c>
      <c r="L28" s="30">
        <v>5192</v>
      </c>
      <c r="M28" s="30">
        <v>2841</v>
      </c>
      <c r="N28" s="30">
        <v>8161</v>
      </c>
      <c r="O28" s="30">
        <v>8895</v>
      </c>
      <c r="P28" s="30">
        <v>2210</v>
      </c>
      <c r="Q28" s="30">
        <v>4844</v>
      </c>
      <c r="R28" s="30">
        <v>60898</v>
      </c>
      <c r="S28" s="26" t="s">
        <v>0</v>
      </c>
    </row>
    <row r="29" spans="2:19">
      <c r="C29" s="26" t="s">
        <v>9</v>
      </c>
      <c r="F29" s="35">
        <v>633</v>
      </c>
      <c r="G29" s="35">
        <v>0</v>
      </c>
      <c r="H29" s="35">
        <v>3</v>
      </c>
      <c r="I29" s="35">
        <v>5</v>
      </c>
      <c r="J29" s="35">
        <v>0</v>
      </c>
      <c r="K29" s="35">
        <v>48</v>
      </c>
      <c r="L29" s="35">
        <v>669</v>
      </c>
      <c r="M29" s="35">
        <v>0</v>
      </c>
      <c r="N29" s="35">
        <v>-32</v>
      </c>
      <c r="O29" s="35">
        <v>3</v>
      </c>
      <c r="P29" s="35">
        <v>0</v>
      </c>
      <c r="Q29" s="35">
        <v>15</v>
      </c>
      <c r="R29" s="35">
        <v>1344</v>
      </c>
    </row>
    <row r="30" spans="2:19">
      <c r="E30" s="26" t="s">
        <v>10</v>
      </c>
      <c r="F30" s="30">
        <v>317</v>
      </c>
      <c r="G30" s="30">
        <v>0</v>
      </c>
      <c r="H30" s="30">
        <v>2</v>
      </c>
      <c r="I30" s="30">
        <v>1</v>
      </c>
      <c r="J30" s="30">
        <v>0</v>
      </c>
      <c r="K30" s="30">
        <v>23</v>
      </c>
      <c r="L30" s="30">
        <v>286</v>
      </c>
      <c r="M30" s="30">
        <v>0</v>
      </c>
      <c r="N30" s="30">
        <v>-20</v>
      </c>
      <c r="O30" s="30">
        <v>1</v>
      </c>
      <c r="P30" s="30">
        <v>0</v>
      </c>
      <c r="Q30" s="30">
        <v>1</v>
      </c>
      <c r="R30" s="30">
        <v>611</v>
      </c>
    </row>
    <row r="31" spans="2:19" hidden="1">
      <c r="E31" s="26" t="s">
        <v>13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</row>
    <row r="32" spans="2:19" hidden="1">
      <c r="E32" s="26" t="s">
        <v>14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</row>
    <row r="33" spans="1:18">
      <c r="E33" s="26" t="s">
        <v>11</v>
      </c>
      <c r="F33" s="30">
        <v>40</v>
      </c>
      <c r="G33" s="30">
        <v>0</v>
      </c>
      <c r="H33" s="30">
        <v>0</v>
      </c>
      <c r="I33" s="30">
        <v>1</v>
      </c>
      <c r="J33" s="30">
        <v>0</v>
      </c>
      <c r="K33" s="30">
        <v>20</v>
      </c>
      <c r="L33" s="30">
        <v>36</v>
      </c>
      <c r="M33" s="30">
        <v>0</v>
      </c>
      <c r="N33" s="30">
        <v>-11</v>
      </c>
      <c r="O33" s="30">
        <v>1</v>
      </c>
      <c r="P33" s="30">
        <v>0</v>
      </c>
      <c r="Q33" s="30">
        <v>4</v>
      </c>
      <c r="R33" s="30">
        <v>91</v>
      </c>
    </row>
    <row r="34" spans="1:18">
      <c r="E34" s="26" t="s">
        <v>15</v>
      </c>
      <c r="F34" s="30">
        <v>261</v>
      </c>
      <c r="G34" s="30">
        <v>0</v>
      </c>
      <c r="H34" s="30">
        <v>0</v>
      </c>
      <c r="I34" s="30">
        <v>0</v>
      </c>
      <c r="J34" s="30">
        <v>0</v>
      </c>
      <c r="K34" s="30">
        <v>1</v>
      </c>
      <c r="L34" s="30">
        <v>331</v>
      </c>
      <c r="M34" s="30">
        <v>0</v>
      </c>
      <c r="N34" s="30">
        <v>-1</v>
      </c>
      <c r="O34" s="30">
        <v>0</v>
      </c>
      <c r="P34" s="30">
        <v>0</v>
      </c>
      <c r="Q34" s="30">
        <v>0</v>
      </c>
      <c r="R34" s="30">
        <v>592</v>
      </c>
    </row>
    <row r="35" spans="1:18">
      <c r="E35" s="26" t="s">
        <v>16</v>
      </c>
      <c r="F35" s="30">
        <v>7</v>
      </c>
      <c r="G35" s="30">
        <v>0</v>
      </c>
      <c r="H35" s="30">
        <v>1</v>
      </c>
      <c r="I35" s="30">
        <v>2</v>
      </c>
      <c r="J35" s="30">
        <v>0</v>
      </c>
      <c r="K35" s="30">
        <v>4</v>
      </c>
      <c r="L35" s="30">
        <v>7</v>
      </c>
      <c r="M35" s="30">
        <v>0</v>
      </c>
      <c r="N35" s="30">
        <v>0</v>
      </c>
      <c r="O35" s="30">
        <v>0</v>
      </c>
      <c r="P35" s="30">
        <v>0</v>
      </c>
      <c r="Q35" s="30">
        <v>10</v>
      </c>
      <c r="R35" s="30">
        <v>31</v>
      </c>
    </row>
    <row r="36" spans="1:18">
      <c r="E36" s="26" t="s">
        <v>13</v>
      </c>
      <c r="F36" s="30">
        <v>1</v>
      </c>
      <c r="G36" s="30">
        <v>0</v>
      </c>
      <c r="H36" s="30">
        <v>0</v>
      </c>
      <c r="I36" s="30">
        <v>1</v>
      </c>
      <c r="J36" s="30">
        <v>0</v>
      </c>
      <c r="K36" s="30">
        <v>0</v>
      </c>
      <c r="L36" s="30">
        <v>1</v>
      </c>
      <c r="M36" s="30">
        <v>0</v>
      </c>
      <c r="N36" s="30">
        <v>0</v>
      </c>
      <c r="O36" s="30">
        <v>1</v>
      </c>
      <c r="P36" s="30">
        <v>0</v>
      </c>
      <c r="Q36" s="30">
        <v>0</v>
      </c>
      <c r="R36" s="30">
        <v>4</v>
      </c>
    </row>
    <row r="37" spans="1:18">
      <c r="E37" s="26" t="s">
        <v>14</v>
      </c>
      <c r="F37" s="30">
        <v>7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8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15</v>
      </c>
    </row>
    <row r="38" spans="1:18"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8" s="25" customFormat="1" ht="15">
      <c r="A39" s="25" t="s">
        <v>17</v>
      </c>
      <c r="F39" s="34">
        <v>7657</v>
      </c>
      <c r="G39" s="34">
        <v>7861</v>
      </c>
      <c r="H39" s="34">
        <v>9128</v>
      </c>
      <c r="I39" s="34">
        <v>4961</v>
      </c>
      <c r="J39" s="34">
        <v>6984</v>
      </c>
      <c r="K39" s="34">
        <v>10459</v>
      </c>
      <c r="L39" s="34">
        <v>12205</v>
      </c>
      <c r="M39" s="34">
        <v>5854</v>
      </c>
      <c r="N39" s="34">
        <v>6143</v>
      </c>
      <c r="O39" s="34">
        <v>5850</v>
      </c>
      <c r="P39" s="34">
        <v>9479</v>
      </c>
      <c r="Q39" s="34">
        <v>13024</v>
      </c>
      <c r="R39" s="34">
        <v>99605</v>
      </c>
    </row>
    <row r="40" spans="1:18"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>
      <c r="B41" s="26" t="s">
        <v>7</v>
      </c>
      <c r="F41" s="35">
        <v>3489</v>
      </c>
      <c r="G41" s="35">
        <v>3955</v>
      </c>
      <c r="H41" s="35">
        <v>6871</v>
      </c>
      <c r="I41" s="35">
        <v>2714</v>
      </c>
      <c r="J41" s="35">
        <v>1972</v>
      </c>
      <c r="K41" s="35">
        <v>5919</v>
      </c>
      <c r="L41" s="35">
        <v>6933</v>
      </c>
      <c r="M41" s="35">
        <v>2577</v>
      </c>
      <c r="N41" s="35">
        <v>3831</v>
      </c>
      <c r="O41" s="35">
        <v>3016</v>
      </c>
      <c r="P41" s="35">
        <v>4102</v>
      </c>
      <c r="Q41" s="35">
        <v>8659</v>
      </c>
      <c r="R41" s="35">
        <v>54038</v>
      </c>
    </row>
    <row r="42" spans="1:18">
      <c r="B42" s="26" t="s">
        <v>0</v>
      </c>
      <c r="C42" s="26" t="s">
        <v>8</v>
      </c>
      <c r="F42" s="30">
        <v>3489</v>
      </c>
      <c r="G42" s="30">
        <v>3955</v>
      </c>
      <c r="H42" s="30">
        <v>6871</v>
      </c>
      <c r="I42" s="30">
        <v>2714</v>
      </c>
      <c r="J42" s="30">
        <v>1972</v>
      </c>
      <c r="K42" s="30">
        <v>2980</v>
      </c>
      <c r="L42" s="30">
        <v>6933</v>
      </c>
      <c r="M42" s="30">
        <v>2577</v>
      </c>
      <c r="N42" s="30">
        <v>3831</v>
      </c>
      <c r="O42" s="30">
        <v>3016</v>
      </c>
      <c r="P42" s="30">
        <v>4102</v>
      </c>
      <c r="Q42" s="30">
        <v>5774</v>
      </c>
      <c r="R42" s="30">
        <v>48214</v>
      </c>
    </row>
    <row r="43" spans="1:18">
      <c r="C43" s="26" t="s">
        <v>9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2939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2885</v>
      </c>
      <c r="R43" s="35">
        <v>5824</v>
      </c>
    </row>
    <row r="44" spans="1:18">
      <c r="E44" s="26" t="s">
        <v>10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1899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1864</v>
      </c>
      <c r="R44" s="30">
        <v>3763</v>
      </c>
    </row>
    <row r="45" spans="1:18">
      <c r="E45" s="26" t="s">
        <v>11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977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959</v>
      </c>
      <c r="R45" s="30">
        <v>1936</v>
      </c>
    </row>
    <row r="46" spans="1:18">
      <c r="E46" s="26" t="s">
        <v>39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63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62</v>
      </c>
      <c r="R46" s="30">
        <v>125</v>
      </c>
    </row>
    <row r="47" spans="1:18"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18">
      <c r="B48" s="26" t="s">
        <v>12</v>
      </c>
      <c r="F48" s="35">
        <v>4168</v>
      </c>
      <c r="G48" s="35">
        <v>3906</v>
      </c>
      <c r="H48" s="35">
        <v>2257</v>
      </c>
      <c r="I48" s="35">
        <v>2247</v>
      </c>
      <c r="J48" s="35">
        <v>5012</v>
      </c>
      <c r="K48" s="35">
        <v>4540</v>
      </c>
      <c r="L48" s="35">
        <v>5272</v>
      </c>
      <c r="M48" s="35">
        <v>3277</v>
      </c>
      <c r="N48" s="35">
        <v>2312</v>
      </c>
      <c r="O48" s="35">
        <v>2834</v>
      </c>
      <c r="P48" s="35">
        <v>5377</v>
      </c>
      <c r="Q48" s="35">
        <v>4365</v>
      </c>
      <c r="R48" s="35">
        <v>45567</v>
      </c>
    </row>
    <row r="49" spans="1:34">
      <c r="C49" s="26" t="s">
        <v>8</v>
      </c>
      <c r="F49" s="30">
        <v>2062</v>
      </c>
      <c r="G49" s="30">
        <v>3906</v>
      </c>
      <c r="H49" s="30">
        <v>2234</v>
      </c>
      <c r="I49" s="30">
        <v>2224</v>
      </c>
      <c r="J49" s="30">
        <v>5012</v>
      </c>
      <c r="K49" s="30">
        <v>4483</v>
      </c>
      <c r="L49" s="30">
        <v>3068</v>
      </c>
      <c r="M49" s="30">
        <v>3277</v>
      </c>
      <c r="N49" s="30">
        <v>2312</v>
      </c>
      <c r="O49" s="30">
        <v>2834</v>
      </c>
      <c r="P49" s="30">
        <v>5353</v>
      </c>
      <c r="Q49" s="30">
        <v>4307</v>
      </c>
      <c r="R49" s="30">
        <v>41072</v>
      </c>
    </row>
    <row r="50" spans="1:34">
      <c r="C50" s="26" t="s">
        <v>9</v>
      </c>
      <c r="F50" s="35">
        <v>2106</v>
      </c>
      <c r="G50" s="35">
        <v>0</v>
      </c>
      <c r="H50" s="35">
        <v>23</v>
      </c>
      <c r="I50" s="35">
        <v>23</v>
      </c>
      <c r="J50" s="35">
        <v>0</v>
      </c>
      <c r="K50" s="35">
        <v>57</v>
      </c>
      <c r="L50" s="35">
        <v>2204</v>
      </c>
      <c r="M50" s="35">
        <v>0</v>
      </c>
      <c r="N50" s="35">
        <v>0</v>
      </c>
      <c r="O50" s="35">
        <v>0</v>
      </c>
      <c r="P50" s="35">
        <v>24</v>
      </c>
      <c r="Q50" s="35">
        <v>58</v>
      </c>
      <c r="R50" s="35">
        <v>4495</v>
      </c>
    </row>
    <row r="51" spans="1:34">
      <c r="E51" s="26" t="s">
        <v>10</v>
      </c>
      <c r="F51" s="30">
        <v>1088</v>
      </c>
      <c r="G51" s="30">
        <v>0</v>
      </c>
      <c r="H51" s="30">
        <v>0</v>
      </c>
      <c r="I51" s="30">
        <v>0</v>
      </c>
      <c r="J51" s="30">
        <v>0</v>
      </c>
      <c r="K51" s="30">
        <v>14</v>
      </c>
      <c r="L51" s="30">
        <v>1113</v>
      </c>
      <c r="M51" s="30">
        <v>0</v>
      </c>
      <c r="N51" s="30">
        <v>0</v>
      </c>
      <c r="O51" s="30">
        <v>0</v>
      </c>
      <c r="P51" s="30">
        <v>0</v>
      </c>
      <c r="Q51" s="30">
        <v>13</v>
      </c>
      <c r="R51" s="30">
        <v>2228</v>
      </c>
    </row>
    <row r="52" spans="1:34">
      <c r="E52" s="26" t="s">
        <v>11</v>
      </c>
      <c r="F52" s="30">
        <v>178</v>
      </c>
      <c r="G52" s="30">
        <v>0</v>
      </c>
      <c r="H52" s="30">
        <v>0</v>
      </c>
      <c r="I52" s="30">
        <v>0</v>
      </c>
      <c r="J52" s="30">
        <v>0</v>
      </c>
      <c r="K52" s="30">
        <v>41</v>
      </c>
      <c r="L52" s="30">
        <v>183</v>
      </c>
      <c r="M52" s="30">
        <v>0</v>
      </c>
      <c r="N52" s="30">
        <v>0</v>
      </c>
      <c r="O52" s="30">
        <v>0</v>
      </c>
      <c r="P52" s="30">
        <v>0</v>
      </c>
      <c r="Q52" s="30">
        <v>32</v>
      </c>
      <c r="R52" s="30">
        <v>434</v>
      </c>
    </row>
    <row r="53" spans="1:34">
      <c r="E53" s="26" t="s">
        <v>13</v>
      </c>
      <c r="F53" s="30">
        <v>6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6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12</v>
      </c>
    </row>
    <row r="54" spans="1:34">
      <c r="E54" s="26" t="s">
        <v>15</v>
      </c>
      <c r="F54" s="30">
        <v>794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860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1654</v>
      </c>
    </row>
    <row r="55" spans="1:34">
      <c r="E55" s="26" t="s">
        <v>14</v>
      </c>
      <c r="F55" s="30">
        <v>20</v>
      </c>
      <c r="G55" s="30">
        <v>0</v>
      </c>
      <c r="H55" s="30">
        <v>0</v>
      </c>
      <c r="I55" s="30">
        <v>0</v>
      </c>
      <c r="J55" s="30">
        <v>0</v>
      </c>
      <c r="K55" s="30">
        <v>2</v>
      </c>
      <c r="L55" s="30">
        <v>22</v>
      </c>
      <c r="M55" s="30">
        <v>0</v>
      </c>
      <c r="N55" s="30">
        <v>0</v>
      </c>
      <c r="O55" s="30">
        <v>0</v>
      </c>
      <c r="P55" s="30">
        <v>0</v>
      </c>
      <c r="Q55" s="30">
        <v>2</v>
      </c>
      <c r="R55" s="30">
        <v>46</v>
      </c>
    </row>
    <row r="56" spans="1:34">
      <c r="E56" s="26" t="s">
        <v>16</v>
      </c>
      <c r="F56" s="30">
        <v>20</v>
      </c>
      <c r="G56" s="30">
        <v>0</v>
      </c>
      <c r="H56" s="30">
        <v>23</v>
      </c>
      <c r="I56" s="30">
        <v>23</v>
      </c>
      <c r="J56" s="30">
        <v>0</v>
      </c>
      <c r="K56" s="30">
        <v>0</v>
      </c>
      <c r="L56" s="30">
        <v>20</v>
      </c>
      <c r="M56" s="30">
        <v>0</v>
      </c>
      <c r="N56" s="30">
        <v>0</v>
      </c>
      <c r="O56" s="30">
        <v>0</v>
      </c>
      <c r="P56" s="30">
        <v>24</v>
      </c>
      <c r="Q56" s="30">
        <v>11</v>
      </c>
      <c r="R56" s="30">
        <v>121</v>
      </c>
    </row>
    <row r="57" spans="1:34"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1:34" s="25" customFormat="1" ht="15">
      <c r="E58" s="36" t="s">
        <v>18</v>
      </c>
      <c r="F58" s="37">
        <v>22732</v>
      </c>
      <c r="G58" s="37">
        <v>17433</v>
      </c>
      <c r="H58" s="37">
        <v>27641</v>
      </c>
      <c r="I58" s="37">
        <v>21251</v>
      </c>
      <c r="J58" s="37">
        <v>16764</v>
      </c>
      <c r="K58" s="37">
        <v>24309</v>
      </c>
      <c r="L58" s="37">
        <v>27611</v>
      </c>
      <c r="M58" s="37">
        <v>18799</v>
      </c>
      <c r="N58" s="37">
        <v>26351</v>
      </c>
      <c r="O58" s="37">
        <v>23704</v>
      </c>
      <c r="P58" s="37">
        <v>22660</v>
      </c>
      <c r="Q58" s="37">
        <v>25184</v>
      </c>
      <c r="R58" s="37">
        <v>274439</v>
      </c>
      <c r="S58" s="36" t="s">
        <v>0</v>
      </c>
      <c r="T58" s="36" t="s">
        <v>0</v>
      </c>
      <c r="U58" s="36" t="s">
        <v>0</v>
      </c>
      <c r="V58" s="36" t="s">
        <v>0</v>
      </c>
      <c r="W58" s="36" t="s">
        <v>0</v>
      </c>
      <c r="X58" s="36" t="s">
        <v>0</v>
      </c>
      <c r="Y58" s="36" t="s">
        <v>0</v>
      </c>
      <c r="Z58" s="36" t="s">
        <v>0</v>
      </c>
      <c r="AA58" s="36" t="s">
        <v>0</v>
      </c>
      <c r="AB58" s="36" t="s">
        <v>0</v>
      </c>
      <c r="AC58" s="36" t="s">
        <v>0</v>
      </c>
      <c r="AD58" s="36" t="s">
        <v>0</v>
      </c>
      <c r="AE58" s="36" t="s">
        <v>0</v>
      </c>
      <c r="AF58" s="36" t="s">
        <v>0</v>
      </c>
      <c r="AG58" s="36" t="s">
        <v>0</v>
      </c>
      <c r="AH58" s="36" t="s">
        <v>0</v>
      </c>
    </row>
    <row r="59" spans="1:34" s="25" customFormat="1" ht="15">
      <c r="E59" s="36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</row>
    <row r="60" spans="1:34" ht="15" thickBot="1">
      <c r="B60" s="38"/>
      <c r="C60" s="38"/>
      <c r="D60" s="38"/>
      <c r="E60" s="38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34" ht="15" thickTop="1">
      <c r="A61" s="41" t="s">
        <v>19</v>
      </c>
      <c r="B61" s="41"/>
      <c r="C61" s="41"/>
      <c r="D61" s="41"/>
      <c r="E61" s="41"/>
      <c r="F61" s="54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34"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34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34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</sheetData>
  <mergeCells count="1">
    <mergeCell ref="A5:E5"/>
  </mergeCells>
  <phoneticPr fontId="0" type="noConversion"/>
  <printOptions horizontalCentered="1"/>
  <pageMargins left="0" right="0" top="0.98425196850393704" bottom="0" header="0.51181102362204722" footer="0.51181102362204722"/>
  <pageSetup paperSize="9" scale="79" orientation="portrait" r:id="rId1"/>
  <headerFooter alignWithMargins="0">
    <oddHeader>&amp;C&amp;"Arial,Bold"&amp;9BUREAU OF THE TREASURY&amp;"Arial,Regular"&amp;10
&amp;"Arial,Italic"&amp;9Statistical Data Analysis Division</oddHeader>
  </headerFooter>
  <colBreaks count="1" manualBreakCount="1">
    <brk id="19" max="1048575" man="1"/>
  </col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AH374"/>
  <sheetViews>
    <sheetView topLeftCell="C1" zoomScaleNormal="100" zoomScaleSheetLayoutView="100" workbookViewId="0">
      <pane xSplit="3" ySplit="6" topLeftCell="O27" activePane="bottomRight" state="frozen"/>
      <selection activeCell="C1" sqref="C1"/>
      <selection pane="topRight" activeCell="F1" sqref="F1"/>
      <selection pane="bottomLeft" activeCell="C7" sqref="C7"/>
      <selection pane="bottomRight" activeCell="D18" sqref="D18"/>
    </sheetView>
  </sheetViews>
  <sheetFormatPr defaultRowHeight="14.25"/>
  <cols>
    <col min="1" max="3" width="0.85546875" style="26" customWidth="1"/>
    <col min="4" max="4" width="1" style="26" customWidth="1"/>
    <col min="5" max="5" width="23.5703125" style="26" customWidth="1"/>
    <col min="6" max="17" width="8.42578125" style="26" customWidth="1"/>
    <col min="18" max="18" width="10.42578125" style="26" customWidth="1"/>
    <col min="19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40</v>
      </c>
      <c r="B2" s="25"/>
      <c r="C2" s="25"/>
      <c r="D2" s="25"/>
      <c r="E2" s="25"/>
      <c r="F2" s="25"/>
      <c r="G2" s="25"/>
    </row>
    <row r="3" spans="1:19" ht="15">
      <c r="A3" s="25" t="s">
        <v>3</v>
      </c>
      <c r="B3" s="25"/>
      <c r="C3" s="25"/>
      <c r="D3" s="25"/>
      <c r="E3" s="25"/>
      <c r="F3" s="25"/>
      <c r="G3" s="25"/>
    </row>
    <row r="5" spans="1:19">
      <c r="A5" s="31"/>
      <c r="B5" s="31"/>
      <c r="C5" s="31"/>
      <c r="D5" s="31"/>
      <c r="E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9" s="33" customFormat="1" ht="24" customHeight="1">
      <c r="A6" s="186" t="s">
        <v>4</v>
      </c>
      <c r="B6" s="187"/>
      <c r="C6" s="187"/>
      <c r="D6" s="187"/>
      <c r="E6" s="187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8" spans="1:19" s="25" customFormat="1" ht="15">
      <c r="A8" s="25" t="s">
        <v>6</v>
      </c>
      <c r="F8" s="34">
        <v>9158</v>
      </c>
      <c r="G8" s="34">
        <v>6023</v>
      </c>
      <c r="H8" s="34">
        <v>10442</v>
      </c>
      <c r="I8" s="34">
        <v>12849</v>
      </c>
      <c r="J8" s="34">
        <v>9625</v>
      </c>
      <c r="K8" s="34">
        <v>10415</v>
      </c>
      <c r="L8" s="34">
        <v>11685</v>
      </c>
      <c r="M8" s="34">
        <v>8820</v>
      </c>
      <c r="N8" s="34">
        <v>17711</v>
      </c>
      <c r="O8" s="34">
        <v>17691</v>
      </c>
      <c r="P8" s="34">
        <v>13454</v>
      </c>
      <c r="Q8" s="34">
        <v>13021</v>
      </c>
      <c r="R8" s="34">
        <v>140894</v>
      </c>
    </row>
    <row r="9" spans="1:19" ht="6.75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5417</v>
      </c>
      <c r="G10" s="35">
        <v>3884</v>
      </c>
      <c r="H10" s="35">
        <v>7949</v>
      </c>
      <c r="I10" s="35">
        <v>6457</v>
      </c>
      <c r="J10" s="35">
        <v>7563</v>
      </c>
      <c r="K10" s="35">
        <v>8127</v>
      </c>
      <c r="L10" s="35">
        <v>6821</v>
      </c>
      <c r="M10" s="35">
        <v>6433</v>
      </c>
      <c r="N10" s="35">
        <v>10563</v>
      </c>
      <c r="O10" s="35">
        <v>9427</v>
      </c>
      <c r="P10" s="35">
        <v>11189</v>
      </c>
      <c r="Q10" s="35">
        <v>9745</v>
      </c>
      <c r="R10" s="35">
        <v>93575</v>
      </c>
    </row>
    <row r="11" spans="1:19" ht="16.5" customHeight="1">
      <c r="B11" s="26" t="s">
        <v>0</v>
      </c>
      <c r="C11" s="26" t="s">
        <v>8</v>
      </c>
      <c r="F11" s="35">
        <v>5417</v>
      </c>
      <c r="G11" s="35">
        <v>3884</v>
      </c>
      <c r="H11" s="35">
        <v>7949</v>
      </c>
      <c r="I11" s="35">
        <v>5793</v>
      </c>
      <c r="J11" s="35">
        <v>7563</v>
      </c>
      <c r="K11" s="35">
        <v>8092</v>
      </c>
      <c r="L11" s="35">
        <v>6821</v>
      </c>
      <c r="M11" s="35">
        <v>6433</v>
      </c>
      <c r="N11" s="35">
        <v>10563</v>
      </c>
      <c r="O11" s="35">
        <v>8697</v>
      </c>
      <c r="P11" s="35">
        <v>11189</v>
      </c>
      <c r="Q11" s="35">
        <v>9703</v>
      </c>
      <c r="R11" s="35">
        <v>92104</v>
      </c>
      <c r="S11" s="60"/>
    </row>
    <row r="12" spans="1:19">
      <c r="D12" s="26" t="s">
        <v>34</v>
      </c>
      <c r="F12" s="30">
        <v>1728</v>
      </c>
      <c r="G12" s="30">
        <v>1826</v>
      </c>
      <c r="H12" s="30">
        <v>1760</v>
      </c>
      <c r="I12" s="30">
        <v>1931</v>
      </c>
      <c r="J12" s="30">
        <v>1798</v>
      </c>
      <c r="K12" s="30">
        <v>2383</v>
      </c>
      <c r="L12" s="30">
        <v>1306</v>
      </c>
      <c r="M12" s="30">
        <v>1949</v>
      </c>
      <c r="N12" s="30">
        <v>3073</v>
      </c>
      <c r="O12" s="30">
        <v>2219</v>
      </c>
      <c r="P12" s="30">
        <v>5709</v>
      </c>
      <c r="Q12" s="30">
        <v>3814</v>
      </c>
      <c r="R12" s="30">
        <v>29496</v>
      </c>
      <c r="S12" s="61"/>
    </row>
    <row r="13" spans="1:19">
      <c r="D13" s="26" t="s">
        <v>35</v>
      </c>
      <c r="F13" s="30">
        <v>25</v>
      </c>
      <c r="G13" s="30">
        <v>54</v>
      </c>
      <c r="H13" s="30">
        <v>8</v>
      </c>
      <c r="I13" s="30">
        <v>9</v>
      </c>
      <c r="J13" s="30">
        <v>17</v>
      </c>
      <c r="K13" s="30">
        <v>3</v>
      </c>
      <c r="L13" s="30">
        <v>26</v>
      </c>
      <c r="M13" s="30">
        <v>61</v>
      </c>
      <c r="N13" s="30">
        <v>6</v>
      </c>
      <c r="O13" s="30">
        <v>7</v>
      </c>
      <c r="P13" s="30">
        <v>16</v>
      </c>
      <c r="Q13" s="30">
        <v>3</v>
      </c>
      <c r="R13" s="30">
        <v>235</v>
      </c>
      <c r="S13" s="60"/>
    </row>
    <row r="14" spans="1:19">
      <c r="D14" s="26" t="s">
        <v>36</v>
      </c>
      <c r="F14" s="30">
        <v>4</v>
      </c>
      <c r="G14" s="30">
        <v>7</v>
      </c>
      <c r="H14" s="30">
        <v>0</v>
      </c>
      <c r="I14" s="30">
        <v>9</v>
      </c>
      <c r="J14" s="30">
        <v>12</v>
      </c>
      <c r="K14" s="30">
        <v>7</v>
      </c>
      <c r="L14" s="30">
        <v>5</v>
      </c>
      <c r="M14" s="30">
        <v>8</v>
      </c>
      <c r="N14" s="30">
        <v>1</v>
      </c>
      <c r="O14" s="30">
        <v>9</v>
      </c>
      <c r="P14" s="30">
        <v>12</v>
      </c>
      <c r="Q14" s="30">
        <v>7</v>
      </c>
      <c r="R14" s="30">
        <v>81</v>
      </c>
      <c r="S14" s="60"/>
    </row>
    <row r="15" spans="1:19">
      <c r="D15" s="26" t="s">
        <v>37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1019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1019</v>
      </c>
      <c r="S15" s="60"/>
    </row>
    <row r="16" spans="1:19">
      <c r="D16" s="26" t="s">
        <v>68</v>
      </c>
      <c r="F16" s="30">
        <v>2656</v>
      </c>
      <c r="G16" s="30">
        <v>1912</v>
      </c>
      <c r="H16" s="30">
        <v>6073</v>
      </c>
      <c r="I16" s="30">
        <v>2674</v>
      </c>
      <c r="J16" s="30">
        <v>5623</v>
      </c>
      <c r="K16" s="30">
        <v>4559</v>
      </c>
      <c r="L16" s="30">
        <v>4293</v>
      </c>
      <c r="M16" s="30">
        <v>3234</v>
      </c>
      <c r="N16" s="30">
        <v>7367</v>
      </c>
      <c r="O16" s="30">
        <v>5282</v>
      </c>
      <c r="P16" s="30">
        <v>5016</v>
      </c>
      <c r="Q16" s="30">
        <v>5645</v>
      </c>
      <c r="R16" s="30">
        <v>54334</v>
      </c>
    </row>
    <row r="17" spans="2:18">
      <c r="D17" s="26" t="s">
        <v>41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231</v>
      </c>
      <c r="N17" s="30">
        <v>0</v>
      </c>
      <c r="O17" s="30">
        <v>0</v>
      </c>
      <c r="P17" s="30">
        <v>277</v>
      </c>
      <c r="Q17" s="30">
        <v>0</v>
      </c>
      <c r="R17" s="30">
        <v>508</v>
      </c>
    </row>
    <row r="18" spans="2:18">
      <c r="D18" s="26" t="s">
        <v>144</v>
      </c>
      <c r="F18" s="30">
        <v>904</v>
      </c>
      <c r="G18" s="30">
        <v>0</v>
      </c>
      <c r="H18" s="30">
        <v>0</v>
      </c>
      <c r="I18" s="30">
        <v>1030</v>
      </c>
      <c r="J18" s="30">
        <v>0</v>
      </c>
      <c r="K18" s="30">
        <v>0</v>
      </c>
      <c r="L18" s="30">
        <v>1030</v>
      </c>
      <c r="M18" s="30">
        <v>0</v>
      </c>
      <c r="N18" s="30">
        <v>0</v>
      </c>
      <c r="O18" s="30">
        <v>1030</v>
      </c>
      <c r="P18" s="30">
        <v>0</v>
      </c>
      <c r="Q18" s="30">
        <v>0</v>
      </c>
      <c r="R18" s="30">
        <v>3994</v>
      </c>
    </row>
    <row r="19" spans="2:18" hidden="1">
      <c r="D19" s="26" t="s">
        <v>37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</row>
    <row r="20" spans="2:18">
      <c r="D20" s="26" t="s">
        <v>42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23</v>
      </c>
      <c r="Q20" s="30">
        <v>0</v>
      </c>
      <c r="R20" s="30">
        <v>23</v>
      </c>
    </row>
    <row r="21" spans="2:18">
      <c r="D21" s="26" t="s">
        <v>38</v>
      </c>
      <c r="F21" s="30">
        <v>100</v>
      </c>
      <c r="G21" s="30">
        <v>85</v>
      </c>
      <c r="H21" s="30">
        <v>108</v>
      </c>
      <c r="I21" s="30">
        <v>140</v>
      </c>
      <c r="J21" s="30">
        <v>113</v>
      </c>
      <c r="K21" s="30">
        <v>121</v>
      </c>
      <c r="L21" s="30">
        <v>161</v>
      </c>
      <c r="M21" s="30">
        <v>950</v>
      </c>
      <c r="N21" s="30">
        <v>116</v>
      </c>
      <c r="O21" s="30">
        <v>150</v>
      </c>
      <c r="P21" s="30">
        <v>136</v>
      </c>
      <c r="Q21" s="30">
        <v>234</v>
      </c>
      <c r="R21" s="30">
        <v>2414</v>
      </c>
    </row>
    <row r="22" spans="2:18" ht="4.5" customHeight="1"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</row>
    <row r="23" spans="2:18">
      <c r="C23" s="26" t="s">
        <v>9</v>
      </c>
      <c r="F23" s="35">
        <v>0</v>
      </c>
      <c r="G23" s="35">
        <v>0</v>
      </c>
      <c r="H23" s="35">
        <v>0</v>
      </c>
      <c r="I23" s="35">
        <v>664</v>
      </c>
      <c r="J23" s="35">
        <v>0</v>
      </c>
      <c r="K23" s="35">
        <v>35</v>
      </c>
      <c r="L23" s="35">
        <v>0</v>
      </c>
      <c r="M23" s="35">
        <v>0</v>
      </c>
      <c r="N23" s="35">
        <v>0</v>
      </c>
      <c r="O23" s="35">
        <v>730</v>
      </c>
      <c r="P23" s="35">
        <v>0</v>
      </c>
      <c r="Q23" s="35">
        <v>42</v>
      </c>
      <c r="R23" s="35">
        <v>1471</v>
      </c>
    </row>
    <row r="24" spans="2:18">
      <c r="D24" s="26" t="s">
        <v>10</v>
      </c>
      <c r="F24" s="30">
        <v>0</v>
      </c>
      <c r="G24" s="30">
        <v>0</v>
      </c>
      <c r="H24" s="30">
        <v>0</v>
      </c>
      <c r="I24" s="30">
        <v>429</v>
      </c>
      <c r="J24" s="30">
        <v>0</v>
      </c>
      <c r="K24" s="30">
        <v>22</v>
      </c>
      <c r="L24" s="30">
        <v>0</v>
      </c>
      <c r="M24" s="30">
        <v>0</v>
      </c>
      <c r="N24" s="30">
        <v>0</v>
      </c>
      <c r="O24" s="30">
        <v>472</v>
      </c>
      <c r="P24" s="30">
        <v>0</v>
      </c>
      <c r="Q24" s="30">
        <v>27</v>
      </c>
      <c r="R24" s="30">
        <v>950</v>
      </c>
    </row>
    <row r="25" spans="2:18">
      <c r="D25" s="26" t="s">
        <v>11</v>
      </c>
      <c r="F25" s="30">
        <v>0</v>
      </c>
      <c r="G25" s="30">
        <v>0</v>
      </c>
      <c r="H25" s="30">
        <v>0</v>
      </c>
      <c r="I25" s="30">
        <v>221</v>
      </c>
      <c r="J25" s="30">
        <v>0</v>
      </c>
      <c r="K25" s="30">
        <v>12</v>
      </c>
      <c r="L25" s="30">
        <v>0</v>
      </c>
      <c r="M25" s="30">
        <v>0</v>
      </c>
      <c r="N25" s="30">
        <v>0</v>
      </c>
      <c r="O25" s="30">
        <v>242</v>
      </c>
      <c r="P25" s="30">
        <v>0</v>
      </c>
      <c r="Q25" s="30">
        <v>14</v>
      </c>
      <c r="R25" s="30">
        <v>489</v>
      </c>
    </row>
    <row r="26" spans="2:18">
      <c r="D26" s="26" t="s">
        <v>15</v>
      </c>
      <c r="F26" s="30">
        <v>0</v>
      </c>
      <c r="G26" s="30">
        <v>0</v>
      </c>
      <c r="H26" s="30">
        <v>0</v>
      </c>
      <c r="I26" s="30">
        <v>14</v>
      </c>
      <c r="J26" s="30">
        <v>0</v>
      </c>
      <c r="K26" s="30">
        <v>1</v>
      </c>
      <c r="L26" s="30">
        <v>0</v>
      </c>
      <c r="M26" s="30">
        <v>0</v>
      </c>
      <c r="N26" s="30">
        <v>0</v>
      </c>
      <c r="O26" s="30">
        <v>16</v>
      </c>
      <c r="P26" s="30">
        <v>0</v>
      </c>
      <c r="Q26" s="30">
        <v>1</v>
      </c>
      <c r="R26" s="30">
        <v>32</v>
      </c>
    </row>
    <row r="27" spans="2:18"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spans="2:18">
      <c r="B28" s="26" t="s">
        <v>12</v>
      </c>
      <c r="F28" s="35">
        <v>3741</v>
      </c>
      <c r="G28" s="35">
        <v>2139</v>
      </c>
      <c r="H28" s="35">
        <v>2493</v>
      </c>
      <c r="I28" s="35">
        <v>6392</v>
      </c>
      <c r="J28" s="35">
        <v>2062</v>
      </c>
      <c r="K28" s="35">
        <v>2288</v>
      </c>
      <c r="L28" s="35">
        <v>4864</v>
      </c>
      <c r="M28" s="35">
        <v>2387</v>
      </c>
      <c r="N28" s="35">
        <v>7148</v>
      </c>
      <c r="O28" s="35">
        <v>8264</v>
      </c>
      <c r="P28" s="35">
        <v>2265</v>
      </c>
      <c r="Q28" s="35">
        <v>3276</v>
      </c>
      <c r="R28" s="35">
        <v>47319</v>
      </c>
    </row>
    <row r="29" spans="2:18">
      <c r="C29" s="26" t="s">
        <v>8</v>
      </c>
      <c r="F29" s="30">
        <v>3166</v>
      </c>
      <c r="G29" s="30">
        <v>2130</v>
      </c>
      <c r="H29" s="30">
        <v>2490</v>
      </c>
      <c r="I29" s="30">
        <v>6387</v>
      </c>
      <c r="J29" s="30">
        <v>2061</v>
      </c>
      <c r="K29" s="30">
        <v>2204</v>
      </c>
      <c r="L29" s="30">
        <v>4251</v>
      </c>
      <c r="M29" s="30">
        <v>2386</v>
      </c>
      <c r="N29" s="30">
        <v>7148</v>
      </c>
      <c r="O29" s="30">
        <v>8257</v>
      </c>
      <c r="P29" s="30">
        <v>2265</v>
      </c>
      <c r="Q29" s="30">
        <v>3253</v>
      </c>
      <c r="R29" s="30">
        <v>45998</v>
      </c>
    </row>
    <row r="30" spans="2:18">
      <c r="C30" s="26" t="s">
        <v>9</v>
      </c>
      <c r="F30" s="35">
        <v>575</v>
      </c>
      <c r="G30" s="35">
        <v>9</v>
      </c>
      <c r="H30" s="35">
        <v>3</v>
      </c>
      <c r="I30" s="35">
        <v>5</v>
      </c>
      <c r="J30" s="35">
        <v>1</v>
      </c>
      <c r="K30" s="35">
        <v>84</v>
      </c>
      <c r="L30" s="35">
        <v>613</v>
      </c>
      <c r="M30" s="35">
        <v>1</v>
      </c>
      <c r="N30" s="35">
        <v>0</v>
      </c>
      <c r="O30" s="35">
        <v>7</v>
      </c>
      <c r="P30" s="35">
        <v>0</v>
      </c>
      <c r="Q30" s="35">
        <v>23</v>
      </c>
      <c r="R30" s="35">
        <v>1321</v>
      </c>
    </row>
    <row r="31" spans="2:18">
      <c r="E31" s="26" t="s">
        <v>10</v>
      </c>
      <c r="F31" s="30">
        <v>274</v>
      </c>
      <c r="G31" s="30">
        <v>0</v>
      </c>
      <c r="H31" s="30">
        <v>2</v>
      </c>
      <c r="I31" s="30">
        <v>1</v>
      </c>
      <c r="J31" s="30">
        <v>0</v>
      </c>
      <c r="K31" s="30">
        <v>38</v>
      </c>
      <c r="L31" s="30">
        <v>307</v>
      </c>
      <c r="M31" s="30">
        <v>0</v>
      </c>
      <c r="N31" s="30">
        <v>0</v>
      </c>
      <c r="O31" s="30">
        <v>5</v>
      </c>
      <c r="P31" s="30">
        <v>0</v>
      </c>
      <c r="Q31" s="30">
        <v>0</v>
      </c>
      <c r="R31" s="30">
        <v>627</v>
      </c>
    </row>
    <row r="32" spans="2:18" hidden="1">
      <c r="E32" s="26" t="s">
        <v>13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</row>
    <row r="33" spans="1:19" hidden="1">
      <c r="E33" s="26" t="s">
        <v>14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</row>
    <row r="34" spans="1:19">
      <c r="E34" s="26" t="s">
        <v>11</v>
      </c>
      <c r="F34" s="30">
        <v>35</v>
      </c>
      <c r="G34" s="30">
        <v>0</v>
      </c>
      <c r="H34" s="30">
        <v>0</v>
      </c>
      <c r="I34" s="30">
        <v>0</v>
      </c>
      <c r="J34" s="30">
        <v>0</v>
      </c>
      <c r="K34" s="30">
        <v>15</v>
      </c>
      <c r="L34" s="30">
        <v>39</v>
      </c>
      <c r="M34" s="30">
        <v>0</v>
      </c>
      <c r="N34" s="30">
        <v>0</v>
      </c>
      <c r="O34" s="30">
        <v>0</v>
      </c>
      <c r="P34" s="30">
        <v>0</v>
      </c>
      <c r="Q34" s="30">
        <v>11</v>
      </c>
      <c r="R34" s="30">
        <v>100</v>
      </c>
    </row>
    <row r="35" spans="1:19">
      <c r="E35" s="26" t="s">
        <v>15</v>
      </c>
      <c r="F35" s="30">
        <v>261</v>
      </c>
      <c r="G35" s="30">
        <v>0</v>
      </c>
      <c r="H35" s="30">
        <v>0</v>
      </c>
      <c r="I35" s="30">
        <v>0</v>
      </c>
      <c r="J35" s="30">
        <v>0</v>
      </c>
      <c r="K35" s="30">
        <v>22</v>
      </c>
      <c r="L35" s="30">
        <v>253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536</v>
      </c>
    </row>
    <row r="36" spans="1:19">
      <c r="E36" s="26" t="s">
        <v>16</v>
      </c>
      <c r="F36" s="30">
        <v>5</v>
      </c>
      <c r="G36" s="30">
        <v>0</v>
      </c>
      <c r="H36" s="30">
        <v>1</v>
      </c>
      <c r="I36" s="30">
        <v>2</v>
      </c>
      <c r="J36" s="30">
        <v>0</v>
      </c>
      <c r="K36" s="30">
        <v>4</v>
      </c>
      <c r="L36" s="30">
        <v>6</v>
      </c>
      <c r="M36" s="30">
        <v>0</v>
      </c>
      <c r="N36" s="30">
        <v>0</v>
      </c>
      <c r="O36" s="30">
        <v>0</v>
      </c>
      <c r="P36" s="30">
        <v>0</v>
      </c>
      <c r="Q36" s="30">
        <v>11</v>
      </c>
      <c r="R36" s="30">
        <v>29</v>
      </c>
    </row>
    <row r="37" spans="1:19">
      <c r="E37" s="26" t="s">
        <v>13</v>
      </c>
      <c r="F37" s="30">
        <v>0</v>
      </c>
      <c r="G37" s="30">
        <v>2</v>
      </c>
      <c r="H37" s="30">
        <v>0</v>
      </c>
      <c r="I37" s="30">
        <v>1</v>
      </c>
      <c r="J37" s="30">
        <v>1</v>
      </c>
      <c r="K37" s="30">
        <v>5</v>
      </c>
      <c r="L37" s="30">
        <v>1</v>
      </c>
      <c r="M37" s="30">
        <v>1</v>
      </c>
      <c r="N37" s="30">
        <v>0</v>
      </c>
      <c r="O37" s="30">
        <v>1</v>
      </c>
      <c r="P37" s="30">
        <v>0</v>
      </c>
      <c r="Q37" s="30">
        <v>0</v>
      </c>
      <c r="R37" s="30">
        <v>12</v>
      </c>
    </row>
    <row r="38" spans="1:19">
      <c r="E38" s="26" t="s">
        <v>14</v>
      </c>
      <c r="F38" s="30">
        <v>0</v>
      </c>
      <c r="G38" s="30">
        <v>7</v>
      </c>
      <c r="H38" s="30">
        <v>0</v>
      </c>
      <c r="I38" s="30">
        <v>1</v>
      </c>
      <c r="J38" s="30">
        <v>0</v>
      </c>
      <c r="K38" s="30">
        <v>0</v>
      </c>
      <c r="L38" s="30">
        <v>7</v>
      </c>
      <c r="M38" s="30">
        <v>0</v>
      </c>
      <c r="N38" s="30">
        <v>0</v>
      </c>
      <c r="O38" s="30">
        <v>1</v>
      </c>
      <c r="P38" s="30">
        <v>0</v>
      </c>
      <c r="Q38" s="30">
        <v>1</v>
      </c>
      <c r="R38" s="30">
        <v>17</v>
      </c>
    </row>
    <row r="39" spans="1:19"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1:19" s="25" customFormat="1" ht="15">
      <c r="A40" s="25" t="s">
        <v>17</v>
      </c>
      <c r="F40" s="34">
        <v>3404</v>
      </c>
      <c r="G40" s="34">
        <v>4902</v>
      </c>
      <c r="H40" s="34">
        <v>7189</v>
      </c>
      <c r="I40" s="34">
        <v>4863</v>
      </c>
      <c r="J40" s="34">
        <v>6082</v>
      </c>
      <c r="K40" s="34">
        <v>12127</v>
      </c>
      <c r="L40" s="34">
        <v>8761</v>
      </c>
      <c r="M40" s="34">
        <v>4211</v>
      </c>
      <c r="N40" s="34">
        <v>6071</v>
      </c>
      <c r="O40" s="34">
        <v>8893</v>
      </c>
      <c r="P40" s="34">
        <v>8992</v>
      </c>
      <c r="Q40" s="34">
        <v>11454</v>
      </c>
      <c r="R40" s="34">
        <v>86949</v>
      </c>
    </row>
    <row r="41" spans="1:19"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1:19">
      <c r="B42" s="26" t="s">
        <v>7</v>
      </c>
      <c r="F42" s="35">
        <v>1636</v>
      </c>
      <c r="G42" s="35">
        <v>2459</v>
      </c>
      <c r="H42" s="35">
        <v>5136</v>
      </c>
      <c r="I42" s="35">
        <v>2514</v>
      </c>
      <c r="J42" s="35">
        <v>1583</v>
      </c>
      <c r="K42" s="35">
        <v>5667</v>
      </c>
      <c r="L42" s="35">
        <v>4052</v>
      </c>
      <c r="M42" s="35">
        <v>1699</v>
      </c>
      <c r="N42" s="35">
        <v>3693</v>
      </c>
      <c r="O42" s="35">
        <v>5978</v>
      </c>
      <c r="P42" s="35">
        <v>3642</v>
      </c>
      <c r="Q42" s="35">
        <v>7370</v>
      </c>
      <c r="R42" s="35">
        <v>45429</v>
      </c>
    </row>
    <row r="43" spans="1:19">
      <c r="B43" s="26" t="s">
        <v>0</v>
      </c>
      <c r="C43" s="26" t="s">
        <v>8</v>
      </c>
      <c r="F43" s="30">
        <v>1636</v>
      </c>
      <c r="G43" s="30">
        <v>2459</v>
      </c>
      <c r="H43" s="30">
        <v>5136</v>
      </c>
      <c r="I43" s="30">
        <v>2514</v>
      </c>
      <c r="J43" s="30">
        <v>1583</v>
      </c>
      <c r="K43" s="30">
        <v>3225</v>
      </c>
      <c r="L43" s="30">
        <v>4052</v>
      </c>
      <c r="M43" s="30">
        <v>1699</v>
      </c>
      <c r="N43" s="30">
        <v>3693</v>
      </c>
      <c r="O43" s="30">
        <v>5978</v>
      </c>
      <c r="P43" s="30">
        <v>3642</v>
      </c>
      <c r="Q43" s="30">
        <v>4564</v>
      </c>
      <c r="R43" s="30">
        <v>40181</v>
      </c>
      <c r="S43" s="26" t="s">
        <v>0</v>
      </c>
    </row>
    <row r="44" spans="1:19">
      <c r="C44" s="26" t="s">
        <v>9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2442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2806</v>
      </c>
      <c r="R44" s="35">
        <v>5248</v>
      </c>
    </row>
    <row r="45" spans="1:19">
      <c r="E45" s="26" t="s">
        <v>10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1578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1813</v>
      </c>
      <c r="R45" s="30">
        <v>3391</v>
      </c>
    </row>
    <row r="46" spans="1:19">
      <c r="E46" s="26" t="s">
        <v>11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811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933</v>
      </c>
      <c r="R46" s="30">
        <v>1744</v>
      </c>
    </row>
    <row r="47" spans="1:19">
      <c r="E47" s="26" t="s">
        <v>39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53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60</v>
      </c>
      <c r="R47" s="30">
        <v>113</v>
      </c>
    </row>
    <row r="48" spans="1:19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34">
      <c r="B49" s="26" t="s">
        <v>12</v>
      </c>
      <c r="F49" s="35">
        <v>1768</v>
      </c>
      <c r="G49" s="35">
        <v>2443</v>
      </c>
      <c r="H49" s="35">
        <v>2053</v>
      </c>
      <c r="I49" s="35">
        <v>2349</v>
      </c>
      <c r="J49" s="35">
        <v>4499</v>
      </c>
      <c r="K49" s="35">
        <v>6460</v>
      </c>
      <c r="L49" s="35">
        <v>4709</v>
      </c>
      <c r="M49" s="35">
        <v>2512</v>
      </c>
      <c r="N49" s="35">
        <v>2378</v>
      </c>
      <c r="O49" s="35">
        <v>2915</v>
      </c>
      <c r="P49" s="35">
        <v>5350</v>
      </c>
      <c r="Q49" s="35">
        <v>4084</v>
      </c>
      <c r="R49" s="35">
        <v>41520</v>
      </c>
    </row>
    <row r="50" spans="1:34">
      <c r="C50" s="26" t="s">
        <v>8</v>
      </c>
      <c r="F50" s="30">
        <v>1768</v>
      </c>
      <c r="G50" s="30">
        <v>2443</v>
      </c>
      <c r="H50" s="30">
        <v>2033</v>
      </c>
      <c r="I50" s="30">
        <v>2330</v>
      </c>
      <c r="J50" s="30">
        <v>4499</v>
      </c>
      <c r="K50" s="30">
        <v>3603</v>
      </c>
      <c r="L50" s="30">
        <v>2738</v>
      </c>
      <c r="M50" s="30">
        <v>2512</v>
      </c>
      <c r="N50" s="30">
        <v>2378</v>
      </c>
      <c r="O50" s="30">
        <v>2915</v>
      </c>
      <c r="P50" s="30">
        <v>5327</v>
      </c>
      <c r="Q50" s="30">
        <v>4022</v>
      </c>
      <c r="R50" s="30">
        <v>36568</v>
      </c>
    </row>
    <row r="51" spans="1:34">
      <c r="C51" s="26" t="s">
        <v>9</v>
      </c>
      <c r="F51" s="35">
        <v>0</v>
      </c>
      <c r="G51" s="35">
        <v>0</v>
      </c>
      <c r="H51" s="35">
        <v>20</v>
      </c>
      <c r="I51" s="35">
        <v>19</v>
      </c>
      <c r="J51" s="35">
        <v>0</v>
      </c>
      <c r="K51" s="35">
        <v>2857</v>
      </c>
      <c r="L51" s="35">
        <v>1971</v>
      </c>
      <c r="M51" s="35">
        <v>0</v>
      </c>
      <c r="N51" s="35">
        <v>0</v>
      </c>
      <c r="O51" s="35">
        <v>0</v>
      </c>
      <c r="P51" s="35">
        <v>23</v>
      </c>
      <c r="Q51" s="35">
        <v>62</v>
      </c>
      <c r="R51" s="35">
        <v>4952</v>
      </c>
    </row>
    <row r="52" spans="1:34">
      <c r="E52" s="26" t="s">
        <v>10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1608</v>
      </c>
      <c r="L52" s="30">
        <v>1037</v>
      </c>
      <c r="M52" s="30">
        <v>0</v>
      </c>
      <c r="N52" s="30">
        <v>0</v>
      </c>
      <c r="O52" s="30">
        <v>0</v>
      </c>
      <c r="P52" s="30">
        <v>0</v>
      </c>
      <c r="Q52" s="30">
        <v>18</v>
      </c>
      <c r="R52" s="30">
        <v>2663</v>
      </c>
    </row>
    <row r="53" spans="1:34">
      <c r="E53" s="26" t="s">
        <v>11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94</v>
      </c>
      <c r="L53" s="30">
        <v>169</v>
      </c>
      <c r="M53" s="30">
        <v>0</v>
      </c>
      <c r="N53" s="30">
        <v>0</v>
      </c>
      <c r="O53" s="30">
        <v>0</v>
      </c>
      <c r="P53" s="30">
        <v>0</v>
      </c>
      <c r="Q53" s="30">
        <v>39</v>
      </c>
      <c r="R53" s="30">
        <v>302</v>
      </c>
    </row>
    <row r="54" spans="1:34">
      <c r="E54" s="26" t="s">
        <v>13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209</v>
      </c>
      <c r="L54" s="30">
        <v>5</v>
      </c>
      <c r="M54" s="30">
        <v>0</v>
      </c>
      <c r="N54" s="30">
        <v>0</v>
      </c>
      <c r="O54" s="30">
        <v>0</v>
      </c>
      <c r="P54" s="30">
        <v>0</v>
      </c>
      <c r="Q54" s="30">
        <v>-2</v>
      </c>
      <c r="R54" s="30">
        <v>212</v>
      </c>
    </row>
    <row r="55" spans="1:34">
      <c r="E55" s="26" t="s">
        <v>15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875</v>
      </c>
      <c r="L55" s="30">
        <v>724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1599</v>
      </c>
    </row>
    <row r="56" spans="1:34">
      <c r="E56" s="26" t="s">
        <v>14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18</v>
      </c>
      <c r="M56" s="30">
        <v>0</v>
      </c>
      <c r="N56" s="30">
        <v>0</v>
      </c>
      <c r="O56" s="30">
        <v>0</v>
      </c>
      <c r="P56" s="30">
        <v>0</v>
      </c>
      <c r="Q56" s="30">
        <v>4</v>
      </c>
      <c r="R56" s="30">
        <v>22</v>
      </c>
    </row>
    <row r="57" spans="1:34">
      <c r="E57" s="26" t="s">
        <v>16</v>
      </c>
      <c r="F57" s="30">
        <v>0</v>
      </c>
      <c r="G57" s="30">
        <v>0</v>
      </c>
      <c r="H57" s="30">
        <v>20</v>
      </c>
      <c r="I57" s="30">
        <v>19</v>
      </c>
      <c r="J57" s="30">
        <v>0</v>
      </c>
      <c r="K57" s="30">
        <v>71</v>
      </c>
      <c r="L57" s="30">
        <v>18</v>
      </c>
      <c r="M57" s="30">
        <v>0</v>
      </c>
      <c r="N57" s="30">
        <v>0</v>
      </c>
      <c r="O57" s="30">
        <v>0</v>
      </c>
      <c r="P57" s="30">
        <v>23</v>
      </c>
      <c r="Q57" s="30">
        <v>3</v>
      </c>
      <c r="R57" s="30">
        <v>154</v>
      </c>
    </row>
    <row r="58" spans="1:34"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34" s="25" customFormat="1" ht="15">
      <c r="E59" s="36" t="s">
        <v>18</v>
      </c>
      <c r="F59" s="37">
        <v>12562</v>
      </c>
      <c r="G59" s="37">
        <v>10925</v>
      </c>
      <c r="H59" s="37">
        <v>17631</v>
      </c>
      <c r="I59" s="37">
        <v>17712</v>
      </c>
      <c r="J59" s="37">
        <v>15707</v>
      </c>
      <c r="K59" s="37">
        <v>22542</v>
      </c>
      <c r="L59" s="37">
        <v>20446</v>
      </c>
      <c r="M59" s="37">
        <v>13031</v>
      </c>
      <c r="N59" s="37">
        <v>23782</v>
      </c>
      <c r="O59" s="37">
        <v>26584</v>
      </c>
      <c r="P59" s="37">
        <v>22446</v>
      </c>
      <c r="Q59" s="37">
        <v>24475</v>
      </c>
      <c r="R59" s="37">
        <v>227843</v>
      </c>
      <c r="S59" s="36" t="s">
        <v>0</v>
      </c>
      <c r="T59" s="36" t="s">
        <v>0</v>
      </c>
      <c r="U59" s="36" t="s">
        <v>0</v>
      </c>
      <c r="V59" s="36" t="s">
        <v>0</v>
      </c>
      <c r="W59" s="36" t="s">
        <v>0</v>
      </c>
      <c r="X59" s="36" t="s">
        <v>0</v>
      </c>
      <c r="Y59" s="36" t="s">
        <v>0</v>
      </c>
      <c r="Z59" s="36" t="s">
        <v>0</v>
      </c>
      <c r="AA59" s="36" t="s">
        <v>0</v>
      </c>
      <c r="AB59" s="36" t="s">
        <v>0</v>
      </c>
      <c r="AC59" s="36" t="s">
        <v>0</v>
      </c>
      <c r="AD59" s="36" t="s">
        <v>0</v>
      </c>
      <c r="AE59" s="36" t="s">
        <v>0</v>
      </c>
      <c r="AF59" s="36" t="s">
        <v>0</v>
      </c>
      <c r="AG59" s="36" t="s">
        <v>0</v>
      </c>
      <c r="AH59" s="36" t="s">
        <v>0</v>
      </c>
    </row>
    <row r="60" spans="1:34"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34" ht="15" thickBot="1">
      <c r="A61" s="38"/>
      <c r="B61" s="38"/>
      <c r="C61" s="38"/>
      <c r="D61" s="38"/>
      <c r="E61" s="38"/>
      <c r="F61" s="46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34" ht="15" thickTop="1">
      <c r="A62" s="41" t="s">
        <v>47</v>
      </c>
      <c r="B62" s="41"/>
      <c r="C62" s="41"/>
      <c r="D62" s="41"/>
      <c r="E62" s="41"/>
      <c r="F62" s="41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34">
      <c r="A63" s="41" t="s">
        <v>48</v>
      </c>
      <c r="B63" s="41"/>
      <c r="C63" s="41"/>
      <c r="D63" s="41"/>
      <c r="E63" s="41"/>
      <c r="F63" s="41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34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6:18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6:18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</sheetData>
  <mergeCells count="1">
    <mergeCell ref="A6:E6"/>
  </mergeCells>
  <phoneticPr fontId="0" type="noConversion"/>
  <printOptions horizontalCentered="1"/>
  <pageMargins left="0" right="0" top="0.98425196850393704" bottom="0.23622047244094491" header="0.51181102362204722" footer="0.51181102362204722"/>
  <pageSetup paperSize="9" scale="74" orientation="portrait" r:id="rId1"/>
  <headerFooter alignWithMargins="0">
    <oddHeader>&amp;C&amp;"Arial,Bold"&amp;9BUREAU OF THE TREASURY&amp;"Arial,Regular"&amp;10
&amp;"Arial,Italic"&amp;9Statistical Data Analysis Division</oddHeader>
  </headerFooter>
  <colBreaks count="1" manualBreakCount="1">
    <brk id="19" max="64" man="1"/>
  </col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AH372"/>
  <sheetViews>
    <sheetView zoomScaleNormal="100" zoomScaleSheetLayoutView="85" workbookViewId="0">
      <selection activeCell="S27" sqref="S27"/>
    </sheetView>
  </sheetViews>
  <sheetFormatPr defaultRowHeight="14.25"/>
  <cols>
    <col min="1" max="3" width="0.85546875" style="26" customWidth="1"/>
    <col min="4" max="4" width="1" style="26" customWidth="1"/>
    <col min="5" max="5" width="24.28515625" style="26" customWidth="1"/>
    <col min="6" max="18" width="10.28515625" style="26" customWidth="1"/>
    <col min="19" max="29" width="8.7109375" style="26" customWidth="1"/>
    <col min="30" max="16384" width="9.140625" style="26"/>
  </cols>
  <sheetData>
    <row r="1" spans="1:19" ht="15">
      <c r="A1" s="25" t="s">
        <v>20</v>
      </c>
      <c r="B1" s="25"/>
      <c r="C1" s="25"/>
      <c r="D1" s="25"/>
      <c r="E1" s="25"/>
      <c r="F1" s="25"/>
      <c r="G1" s="25"/>
    </row>
    <row r="2" spans="1:19" ht="15">
      <c r="A2" s="25" t="s">
        <v>21</v>
      </c>
      <c r="B2" s="25"/>
      <c r="C2" s="25"/>
      <c r="D2" s="25"/>
      <c r="E2" s="25"/>
      <c r="F2" s="25"/>
      <c r="G2" s="25"/>
    </row>
    <row r="3" spans="1:19" ht="15">
      <c r="A3" s="25" t="s">
        <v>3</v>
      </c>
      <c r="B3" s="25"/>
      <c r="C3" s="25"/>
      <c r="D3" s="25"/>
      <c r="E3" s="25"/>
      <c r="F3" s="25"/>
      <c r="G3" s="25"/>
    </row>
    <row r="5" spans="1:19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9" s="33" customFormat="1" ht="24.75" customHeight="1">
      <c r="A6" s="186" t="s">
        <v>4</v>
      </c>
      <c r="B6" s="187"/>
      <c r="C6" s="187"/>
      <c r="D6" s="187"/>
      <c r="E6" s="187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8" spans="1:19" s="25" customFormat="1" ht="15">
      <c r="A8" s="25" t="s">
        <v>6</v>
      </c>
      <c r="F8" s="34">
        <v>6245</v>
      </c>
      <c r="G8" s="34">
        <v>7200</v>
      </c>
      <c r="H8" s="34">
        <v>12242</v>
      </c>
      <c r="I8" s="34">
        <v>9554</v>
      </c>
      <c r="J8" s="34">
        <v>6835</v>
      </c>
      <c r="K8" s="34">
        <v>8677</v>
      </c>
      <c r="L8" s="34">
        <v>6963</v>
      </c>
      <c r="M8" s="34">
        <v>8226</v>
      </c>
      <c r="N8" s="34">
        <v>12215</v>
      </c>
      <c r="O8" s="34">
        <v>11993</v>
      </c>
      <c r="P8" s="34">
        <v>6283</v>
      </c>
      <c r="Q8" s="34">
        <v>9857</v>
      </c>
      <c r="R8" s="34">
        <v>106290</v>
      </c>
    </row>
    <row r="9" spans="1:19" ht="6.75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4949</v>
      </c>
      <c r="G10" s="35">
        <v>4804</v>
      </c>
      <c r="H10" s="35">
        <v>9717</v>
      </c>
      <c r="I10" s="35">
        <v>6043</v>
      </c>
      <c r="J10" s="35">
        <v>4514</v>
      </c>
      <c r="K10" s="35">
        <v>7200</v>
      </c>
      <c r="L10" s="35">
        <v>4434</v>
      </c>
      <c r="M10" s="35">
        <v>5834</v>
      </c>
      <c r="N10" s="35">
        <v>9619</v>
      </c>
      <c r="O10" s="35">
        <v>5911</v>
      </c>
      <c r="P10" s="35">
        <v>4791</v>
      </c>
      <c r="Q10" s="35">
        <v>7164</v>
      </c>
      <c r="R10" s="35">
        <v>74980</v>
      </c>
    </row>
    <row r="11" spans="1:19" ht="16.5" customHeight="1">
      <c r="B11" s="26" t="s">
        <v>0</v>
      </c>
      <c r="C11" s="26" t="s">
        <v>8</v>
      </c>
      <c r="F11" s="35">
        <v>4949</v>
      </c>
      <c r="G11" s="35">
        <v>4804</v>
      </c>
      <c r="H11" s="35">
        <v>9711</v>
      </c>
      <c r="I11" s="35">
        <v>5399</v>
      </c>
      <c r="J11" s="35">
        <v>4514</v>
      </c>
      <c r="K11" s="35">
        <v>7175</v>
      </c>
      <c r="L11" s="35">
        <v>4434</v>
      </c>
      <c r="M11" s="35">
        <v>5834</v>
      </c>
      <c r="N11" s="35">
        <v>9612</v>
      </c>
      <c r="O11" s="35">
        <v>5282</v>
      </c>
      <c r="P11" s="35">
        <v>4791</v>
      </c>
      <c r="Q11" s="35">
        <v>7134</v>
      </c>
      <c r="R11" s="35">
        <v>73639</v>
      </c>
      <c r="S11" s="60"/>
    </row>
    <row r="12" spans="1:19">
      <c r="D12" s="26" t="s">
        <v>34</v>
      </c>
      <c r="F12" s="30">
        <v>3276</v>
      </c>
      <c r="G12" s="30">
        <v>3334</v>
      </c>
      <c r="H12" s="30">
        <v>3750</v>
      </c>
      <c r="I12" s="30">
        <v>2943</v>
      </c>
      <c r="J12" s="30">
        <v>1432</v>
      </c>
      <c r="K12" s="30">
        <v>3580</v>
      </c>
      <c r="L12" s="30">
        <v>1596</v>
      </c>
      <c r="M12" s="30">
        <v>1327</v>
      </c>
      <c r="N12" s="30">
        <v>4472</v>
      </c>
      <c r="O12" s="30">
        <v>1724</v>
      </c>
      <c r="P12" s="30">
        <v>1443</v>
      </c>
      <c r="Q12" s="30">
        <v>2842</v>
      </c>
      <c r="R12" s="30">
        <v>31719</v>
      </c>
      <c r="S12" s="61"/>
    </row>
    <row r="13" spans="1:19">
      <c r="D13" s="26" t="s">
        <v>35</v>
      </c>
      <c r="F13" s="30">
        <v>7</v>
      </c>
      <c r="G13" s="30">
        <v>74</v>
      </c>
      <c r="H13" s="30">
        <v>11</v>
      </c>
      <c r="I13" s="30">
        <v>9</v>
      </c>
      <c r="J13" s="30">
        <v>16</v>
      </c>
      <c r="K13" s="30">
        <v>3</v>
      </c>
      <c r="L13" s="30">
        <v>25</v>
      </c>
      <c r="M13" s="30">
        <v>55</v>
      </c>
      <c r="N13" s="30">
        <v>10</v>
      </c>
      <c r="O13" s="30">
        <v>8</v>
      </c>
      <c r="P13" s="30">
        <v>16</v>
      </c>
      <c r="Q13" s="30">
        <v>3</v>
      </c>
      <c r="R13" s="30">
        <v>237</v>
      </c>
      <c r="S13" s="60"/>
    </row>
    <row r="14" spans="1:19">
      <c r="D14" s="26" t="s">
        <v>36</v>
      </c>
      <c r="F14" s="30">
        <v>4</v>
      </c>
      <c r="G14" s="30">
        <v>6</v>
      </c>
      <c r="H14" s="30">
        <v>1</v>
      </c>
      <c r="I14" s="30">
        <v>7</v>
      </c>
      <c r="J14" s="30">
        <v>10</v>
      </c>
      <c r="K14" s="30">
        <v>5</v>
      </c>
      <c r="L14" s="30">
        <v>4</v>
      </c>
      <c r="M14" s="30">
        <v>7</v>
      </c>
      <c r="N14" s="30">
        <v>1</v>
      </c>
      <c r="O14" s="30">
        <v>7</v>
      </c>
      <c r="P14" s="30">
        <v>10</v>
      </c>
      <c r="Q14" s="30">
        <v>5</v>
      </c>
      <c r="R14" s="30">
        <v>67</v>
      </c>
      <c r="S14" s="60"/>
    </row>
    <row r="15" spans="1:19">
      <c r="D15" s="26" t="s">
        <v>68</v>
      </c>
      <c r="F15" s="30">
        <v>1654</v>
      </c>
      <c r="G15" s="30">
        <v>1385</v>
      </c>
      <c r="H15" s="30">
        <v>5398</v>
      </c>
      <c r="I15" s="30">
        <v>2430</v>
      </c>
      <c r="J15" s="30">
        <v>3046</v>
      </c>
      <c r="K15" s="30">
        <v>2885</v>
      </c>
      <c r="L15" s="30">
        <v>2407</v>
      </c>
      <c r="M15" s="30">
        <v>1910</v>
      </c>
      <c r="N15" s="30">
        <v>5041</v>
      </c>
      <c r="O15" s="30">
        <v>2284</v>
      </c>
      <c r="P15" s="30">
        <v>3239</v>
      </c>
      <c r="Q15" s="30">
        <v>3210</v>
      </c>
      <c r="R15" s="30">
        <v>34889</v>
      </c>
    </row>
    <row r="16" spans="1:19">
      <c r="D16" s="26" t="s">
        <v>37</v>
      </c>
      <c r="F16" s="30">
        <v>0</v>
      </c>
      <c r="G16" s="30">
        <v>0</v>
      </c>
      <c r="H16" s="30">
        <v>523</v>
      </c>
      <c r="I16" s="30">
        <v>0</v>
      </c>
      <c r="J16" s="30">
        <v>0</v>
      </c>
      <c r="K16" s="30">
        <v>695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982</v>
      </c>
      <c r="R16" s="30">
        <v>2200</v>
      </c>
    </row>
    <row r="17" spans="2:19">
      <c r="D17" s="26" t="s">
        <v>144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1169</v>
      </c>
      <c r="P17" s="30">
        <v>0</v>
      </c>
      <c r="Q17" s="30">
        <v>0</v>
      </c>
      <c r="R17" s="30">
        <v>1169</v>
      </c>
    </row>
    <row r="18" spans="2:19">
      <c r="D18" s="26" t="s">
        <v>38</v>
      </c>
      <c r="F18" s="30">
        <v>8</v>
      </c>
      <c r="G18" s="30">
        <v>5</v>
      </c>
      <c r="H18" s="30">
        <v>28</v>
      </c>
      <c r="I18" s="30">
        <v>10</v>
      </c>
      <c r="J18" s="30">
        <v>10</v>
      </c>
      <c r="K18" s="30">
        <v>7</v>
      </c>
      <c r="L18" s="30">
        <v>402</v>
      </c>
      <c r="M18" s="30">
        <v>2535</v>
      </c>
      <c r="N18" s="30">
        <v>88</v>
      </c>
      <c r="O18" s="30">
        <v>90</v>
      </c>
      <c r="P18" s="30">
        <v>83</v>
      </c>
      <c r="Q18" s="30">
        <v>92</v>
      </c>
      <c r="R18" s="30">
        <v>3358</v>
      </c>
    </row>
    <row r="19" spans="2:19" ht="4.5" customHeight="1"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</row>
    <row r="20" spans="2:19">
      <c r="C20" s="26" t="s">
        <v>9</v>
      </c>
      <c r="F20" s="35">
        <v>0</v>
      </c>
      <c r="G20" s="35">
        <v>0</v>
      </c>
      <c r="H20" s="35">
        <v>6</v>
      </c>
      <c r="I20" s="35">
        <v>644</v>
      </c>
      <c r="J20" s="35">
        <v>0</v>
      </c>
      <c r="K20" s="35">
        <v>25</v>
      </c>
      <c r="L20" s="35">
        <v>0</v>
      </c>
      <c r="M20" s="35">
        <v>0</v>
      </c>
      <c r="N20" s="35">
        <v>7</v>
      </c>
      <c r="O20" s="35">
        <v>629</v>
      </c>
      <c r="P20" s="35">
        <v>0</v>
      </c>
      <c r="Q20" s="35">
        <v>30</v>
      </c>
      <c r="R20" s="35">
        <v>1341</v>
      </c>
    </row>
    <row r="21" spans="2:19">
      <c r="D21" s="26" t="s">
        <v>10</v>
      </c>
      <c r="F21" s="30">
        <v>0</v>
      </c>
      <c r="G21" s="30">
        <v>0</v>
      </c>
      <c r="H21" s="30">
        <v>6</v>
      </c>
      <c r="I21" s="30">
        <v>416</v>
      </c>
      <c r="J21" s="30">
        <v>0</v>
      </c>
      <c r="K21" s="30">
        <v>16</v>
      </c>
      <c r="L21" s="30">
        <v>0</v>
      </c>
      <c r="M21" s="30">
        <v>0</v>
      </c>
      <c r="N21" s="30">
        <v>7</v>
      </c>
      <c r="O21" s="30">
        <v>406</v>
      </c>
      <c r="P21" s="30">
        <v>0</v>
      </c>
      <c r="Q21" s="30">
        <v>19</v>
      </c>
      <c r="R21" s="30">
        <v>870</v>
      </c>
    </row>
    <row r="22" spans="2:19">
      <c r="D22" s="26" t="s">
        <v>11</v>
      </c>
      <c r="F22" s="30">
        <v>0</v>
      </c>
      <c r="G22" s="30">
        <v>0</v>
      </c>
      <c r="H22" s="30">
        <v>0</v>
      </c>
      <c r="I22" s="30">
        <v>214</v>
      </c>
      <c r="J22" s="30">
        <v>0</v>
      </c>
      <c r="K22" s="30">
        <v>8</v>
      </c>
      <c r="L22" s="30">
        <v>0</v>
      </c>
      <c r="M22" s="30">
        <v>0</v>
      </c>
      <c r="N22" s="30">
        <v>0</v>
      </c>
      <c r="O22" s="30">
        <v>209</v>
      </c>
      <c r="P22" s="30">
        <v>0</v>
      </c>
      <c r="Q22" s="30">
        <v>10</v>
      </c>
      <c r="R22" s="30">
        <v>441</v>
      </c>
    </row>
    <row r="23" spans="2:19">
      <c r="D23" s="26" t="s">
        <v>39</v>
      </c>
      <c r="F23" s="30">
        <v>0</v>
      </c>
      <c r="G23" s="30">
        <v>0</v>
      </c>
      <c r="H23" s="30">
        <v>0</v>
      </c>
      <c r="I23" s="30">
        <v>14</v>
      </c>
      <c r="J23" s="30">
        <v>0</v>
      </c>
      <c r="K23" s="30">
        <v>1</v>
      </c>
      <c r="L23" s="30">
        <v>0</v>
      </c>
      <c r="M23" s="30">
        <v>0</v>
      </c>
      <c r="N23" s="30">
        <v>0</v>
      </c>
      <c r="O23" s="30">
        <v>14</v>
      </c>
      <c r="P23" s="30">
        <v>0</v>
      </c>
      <c r="Q23" s="30">
        <v>1</v>
      </c>
      <c r="R23" s="30">
        <v>30</v>
      </c>
    </row>
    <row r="24" spans="2:19"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</row>
    <row r="25" spans="2:19">
      <c r="B25" s="26" t="s">
        <v>12</v>
      </c>
      <c r="F25" s="35">
        <v>1296</v>
      </c>
      <c r="G25" s="35">
        <v>2396</v>
      </c>
      <c r="H25" s="35">
        <v>2525</v>
      </c>
      <c r="I25" s="35">
        <v>3511</v>
      </c>
      <c r="J25" s="35">
        <v>2321</v>
      </c>
      <c r="K25" s="35">
        <v>1477</v>
      </c>
      <c r="L25" s="35">
        <v>2529</v>
      </c>
      <c r="M25" s="35">
        <v>2392</v>
      </c>
      <c r="N25" s="35">
        <v>2596</v>
      </c>
      <c r="O25" s="35">
        <v>6082</v>
      </c>
      <c r="P25" s="35">
        <v>1492</v>
      </c>
      <c r="Q25" s="35">
        <v>2693</v>
      </c>
      <c r="R25" s="35">
        <v>31310</v>
      </c>
    </row>
    <row r="26" spans="2:19">
      <c r="C26" s="26" t="s">
        <v>8</v>
      </c>
      <c r="F26" s="30">
        <v>1293</v>
      </c>
      <c r="G26" s="30">
        <v>1955</v>
      </c>
      <c r="H26" s="30">
        <v>2421</v>
      </c>
      <c r="I26" s="30">
        <v>3509</v>
      </c>
      <c r="J26" s="30">
        <v>2319</v>
      </c>
      <c r="K26" s="30">
        <v>1292</v>
      </c>
      <c r="L26" s="30">
        <v>2226</v>
      </c>
      <c r="M26" s="30">
        <v>2116</v>
      </c>
      <c r="N26" s="30">
        <v>2596</v>
      </c>
      <c r="O26" s="30">
        <v>6072</v>
      </c>
      <c r="P26" s="30">
        <v>1492</v>
      </c>
      <c r="Q26" s="30">
        <v>2545</v>
      </c>
      <c r="R26" s="30">
        <v>29836</v>
      </c>
      <c r="S26" s="26" t="s">
        <v>0</v>
      </c>
    </row>
    <row r="27" spans="2:19">
      <c r="C27" s="26" t="s">
        <v>9</v>
      </c>
      <c r="F27" s="35">
        <v>3</v>
      </c>
      <c r="G27" s="35">
        <v>441</v>
      </c>
      <c r="H27" s="35">
        <v>104</v>
      </c>
      <c r="I27" s="35">
        <v>2</v>
      </c>
      <c r="J27" s="35">
        <v>2</v>
      </c>
      <c r="K27" s="35">
        <v>185</v>
      </c>
      <c r="L27" s="35">
        <v>303</v>
      </c>
      <c r="M27" s="35">
        <v>276</v>
      </c>
      <c r="N27" s="35">
        <v>0</v>
      </c>
      <c r="O27" s="35">
        <v>10</v>
      </c>
      <c r="P27" s="35">
        <v>0</v>
      </c>
      <c r="Q27" s="35">
        <v>148</v>
      </c>
      <c r="R27" s="35">
        <v>1474</v>
      </c>
    </row>
    <row r="28" spans="2:19">
      <c r="E28" s="26" t="s">
        <v>10</v>
      </c>
      <c r="F28" s="30">
        <v>3</v>
      </c>
      <c r="G28" s="30">
        <v>119</v>
      </c>
      <c r="H28" s="30">
        <v>115</v>
      </c>
      <c r="I28" s="30">
        <v>0</v>
      </c>
      <c r="J28" s="30">
        <v>1</v>
      </c>
      <c r="K28" s="30">
        <v>89</v>
      </c>
      <c r="L28" s="30">
        <v>263</v>
      </c>
      <c r="M28" s="30">
        <v>14</v>
      </c>
      <c r="N28" s="30">
        <v>0</v>
      </c>
      <c r="O28" s="30">
        <v>1</v>
      </c>
      <c r="P28" s="30">
        <v>0</v>
      </c>
      <c r="Q28" s="30">
        <v>68</v>
      </c>
      <c r="R28" s="30">
        <v>673</v>
      </c>
    </row>
    <row r="29" spans="2:19">
      <c r="E29" s="26" t="s">
        <v>13</v>
      </c>
      <c r="F29" s="30">
        <v>0</v>
      </c>
      <c r="G29" s="30">
        <v>4</v>
      </c>
      <c r="H29" s="30">
        <v>0</v>
      </c>
      <c r="I29" s="30">
        <v>0</v>
      </c>
      <c r="J29" s="30">
        <v>1</v>
      </c>
      <c r="K29" s="30">
        <v>15</v>
      </c>
      <c r="L29" s="30">
        <v>2</v>
      </c>
      <c r="M29" s="30">
        <v>2</v>
      </c>
      <c r="N29" s="30">
        <v>0</v>
      </c>
      <c r="O29" s="30">
        <v>8</v>
      </c>
      <c r="P29" s="30">
        <v>0</v>
      </c>
      <c r="Q29" s="30">
        <v>9</v>
      </c>
      <c r="R29" s="30">
        <v>41</v>
      </c>
    </row>
    <row r="30" spans="2:19">
      <c r="E30" s="26" t="s">
        <v>14</v>
      </c>
      <c r="F30" s="30">
        <v>0</v>
      </c>
      <c r="G30" s="30">
        <v>7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9</v>
      </c>
      <c r="N30" s="30">
        <v>0</v>
      </c>
      <c r="O30" s="30">
        <v>0</v>
      </c>
      <c r="P30" s="30">
        <v>0</v>
      </c>
      <c r="Q30" s="30">
        <v>0</v>
      </c>
      <c r="R30" s="30">
        <v>16</v>
      </c>
    </row>
    <row r="31" spans="2:19">
      <c r="E31" s="26" t="s">
        <v>11</v>
      </c>
      <c r="F31" s="30">
        <v>0</v>
      </c>
      <c r="G31" s="30">
        <v>7</v>
      </c>
      <c r="H31" s="30">
        <v>25</v>
      </c>
      <c r="I31" s="30">
        <v>0</v>
      </c>
      <c r="J31" s="30">
        <v>0</v>
      </c>
      <c r="K31" s="30">
        <v>14</v>
      </c>
      <c r="L31" s="30">
        <v>31</v>
      </c>
      <c r="M31" s="30">
        <v>4</v>
      </c>
      <c r="N31" s="30">
        <v>0</v>
      </c>
      <c r="O31" s="30">
        <v>1</v>
      </c>
      <c r="P31" s="30">
        <v>0</v>
      </c>
      <c r="Q31" s="30">
        <v>13</v>
      </c>
      <c r="R31" s="30">
        <v>95</v>
      </c>
    </row>
    <row r="32" spans="2:19">
      <c r="E32" s="26" t="s">
        <v>15</v>
      </c>
      <c r="F32" s="30">
        <v>0</v>
      </c>
      <c r="G32" s="30">
        <v>293</v>
      </c>
      <c r="H32" s="30">
        <v>-44</v>
      </c>
      <c r="I32" s="30">
        <v>0</v>
      </c>
      <c r="J32" s="30">
        <v>0</v>
      </c>
      <c r="K32" s="30">
        <v>64</v>
      </c>
      <c r="L32" s="30">
        <v>2</v>
      </c>
      <c r="M32" s="30">
        <v>247</v>
      </c>
      <c r="N32" s="30">
        <v>0</v>
      </c>
      <c r="O32" s="30">
        <v>0</v>
      </c>
      <c r="P32" s="30">
        <v>0</v>
      </c>
      <c r="Q32" s="30">
        <v>46</v>
      </c>
      <c r="R32" s="30">
        <v>608</v>
      </c>
    </row>
    <row r="33" spans="1:18">
      <c r="E33" s="26" t="s">
        <v>16</v>
      </c>
      <c r="F33" s="30">
        <v>0</v>
      </c>
      <c r="G33" s="30">
        <v>11</v>
      </c>
      <c r="H33" s="30">
        <v>8</v>
      </c>
      <c r="I33" s="30">
        <v>2</v>
      </c>
      <c r="J33" s="30">
        <v>0</v>
      </c>
      <c r="K33" s="30">
        <v>3</v>
      </c>
      <c r="L33" s="30">
        <v>5</v>
      </c>
      <c r="M33" s="30">
        <v>0</v>
      </c>
      <c r="N33" s="30">
        <v>0</v>
      </c>
      <c r="O33" s="30">
        <v>0</v>
      </c>
      <c r="P33" s="30">
        <v>0</v>
      </c>
      <c r="Q33" s="30">
        <v>12</v>
      </c>
      <c r="R33" s="30">
        <v>41</v>
      </c>
    </row>
    <row r="34" spans="1:18"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 s="25" customFormat="1" ht="15">
      <c r="A35" s="25" t="s">
        <v>17</v>
      </c>
      <c r="F35" s="34">
        <v>3585</v>
      </c>
      <c r="G35" s="34">
        <v>3439</v>
      </c>
      <c r="H35" s="34">
        <v>7188</v>
      </c>
      <c r="I35" s="34">
        <v>2294</v>
      </c>
      <c r="J35" s="34">
        <v>5850</v>
      </c>
      <c r="K35" s="34">
        <v>33206</v>
      </c>
      <c r="L35" s="34">
        <v>3276</v>
      </c>
      <c r="M35" s="34">
        <v>2717</v>
      </c>
      <c r="N35" s="34">
        <v>4522</v>
      </c>
      <c r="O35" s="34">
        <v>3989</v>
      </c>
      <c r="P35" s="34">
        <v>7045</v>
      </c>
      <c r="Q35" s="34">
        <v>21995</v>
      </c>
      <c r="R35" s="34">
        <v>99106</v>
      </c>
    </row>
    <row r="36" spans="1:18"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>
      <c r="B37" s="26" t="s">
        <v>7</v>
      </c>
      <c r="F37" s="35">
        <v>1028</v>
      </c>
      <c r="G37" s="35">
        <v>1685</v>
      </c>
      <c r="H37" s="35">
        <v>5060</v>
      </c>
      <c r="I37" s="35">
        <v>801</v>
      </c>
      <c r="J37" s="35">
        <v>903</v>
      </c>
      <c r="K37" s="35">
        <v>28304</v>
      </c>
      <c r="L37" s="35">
        <v>1620</v>
      </c>
      <c r="M37" s="35">
        <v>1143</v>
      </c>
      <c r="N37" s="35">
        <v>2462</v>
      </c>
      <c r="O37" s="35">
        <v>1158</v>
      </c>
      <c r="P37" s="35">
        <v>2423</v>
      </c>
      <c r="Q37" s="35">
        <v>14965</v>
      </c>
      <c r="R37" s="35">
        <v>61552</v>
      </c>
    </row>
    <row r="38" spans="1:18">
      <c r="B38" s="26" t="s">
        <v>0</v>
      </c>
      <c r="C38" s="26" t="s">
        <v>8</v>
      </c>
      <c r="F38" s="30">
        <v>1028</v>
      </c>
      <c r="G38" s="30">
        <v>1685</v>
      </c>
      <c r="H38" s="30">
        <v>5060</v>
      </c>
      <c r="I38" s="30">
        <v>801</v>
      </c>
      <c r="J38" s="30">
        <v>903</v>
      </c>
      <c r="K38" s="30">
        <v>26152</v>
      </c>
      <c r="L38" s="30">
        <v>1620</v>
      </c>
      <c r="M38" s="30">
        <v>1143</v>
      </c>
      <c r="N38" s="30">
        <v>2432</v>
      </c>
      <c r="O38" s="30">
        <v>1158</v>
      </c>
      <c r="P38" s="30">
        <v>2423</v>
      </c>
      <c r="Q38" s="30">
        <v>12702</v>
      </c>
      <c r="R38" s="30">
        <v>57107</v>
      </c>
    </row>
    <row r="39" spans="1:18">
      <c r="C39" s="26" t="s">
        <v>9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2152</v>
      </c>
      <c r="L39" s="35">
        <v>0</v>
      </c>
      <c r="M39" s="35">
        <v>0</v>
      </c>
      <c r="N39" s="35">
        <v>30</v>
      </c>
      <c r="O39" s="35">
        <v>0</v>
      </c>
      <c r="P39" s="35">
        <v>0</v>
      </c>
      <c r="Q39" s="35">
        <v>2263</v>
      </c>
      <c r="R39" s="35">
        <v>4445</v>
      </c>
    </row>
    <row r="40" spans="1:18">
      <c r="E40" s="26" t="s">
        <v>10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1391</v>
      </c>
      <c r="L40" s="30">
        <v>0</v>
      </c>
      <c r="M40" s="30">
        <v>0</v>
      </c>
      <c r="N40" s="30">
        <v>30</v>
      </c>
      <c r="O40" s="30">
        <v>0</v>
      </c>
      <c r="P40" s="30">
        <v>0</v>
      </c>
      <c r="Q40" s="30">
        <v>1462</v>
      </c>
      <c r="R40" s="30">
        <v>2883</v>
      </c>
    </row>
    <row r="41" spans="1:18">
      <c r="E41" s="26" t="s">
        <v>11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715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752</v>
      </c>
      <c r="R41" s="30">
        <v>1467</v>
      </c>
    </row>
    <row r="42" spans="1:18">
      <c r="E42" s="26" t="s">
        <v>39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46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49</v>
      </c>
      <c r="R42" s="30">
        <v>95</v>
      </c>
    </row>
    <row r="43" spans="1:18"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>
      <c r="B44" s="26" t="s">
        <v>12</v>
      </c>
      <c r="F44" s="35">
        <v>2557</v>
      </c>
      <c r="G44" s="35">
        <v>1754</v>
      </c>
      <c r="H44" s="35">
        <v>2128</v>
      </c>
      <c r="I44" s="35">
        <v>1493</v>
      </c>
      <c r="J44" s="35">
        <v>4947</v>
      </c>
      <c r="K44" s="35">
        <v>4902</v>
      </c>
      <c r="L44" s="35">
        <v>1656</v>
      </c>
      <c r="M44" s="35">
        <v>1574</v>
      </c>
      <c r="N44" s="35">
        <v>2060</v>
      </c>
      <c r="O44" s="35">
        <v>2831</v>
      </c>
      <c r="P44" s="35">
        <v>4622</v>
      </c>
      <c r="Q44" s="35">
        <v>7030</v>
      </c>
      <c r="R44" s="35">
        <v>37554</v>
      </c>
    </row>
    <row r="45" spans="1:18">
      <c r="C45" s="26" t="s">
        <v>8</v>
      </c>
      <c r="F45" s="30">
        <v>2422</v>
      </c>
      <c r="G45" s="30">
        <v>1754</v>
      </c>
      <c r="H45" s="30">
        <v>2173</v>
      </c>
      <c r="I45" s="30">
        <v>1475</v>
      </c>
      <c r="J45" s="30">
        <v>4947</v>
      </c>
      <c r="K45" s="30">
        <v>2500</v>
      </c>
      <c r="L45" s="30">
        <v>1656</v>
      </c>
      <c r="M45" s="30">
        <v>1574</v>
      </c>
      <c r="N45" s="30">
        <v>2060</v>
      </c>
      <c r="O45" s="30">
        <v>2826</v>
      </c>
      <c r="P45" s="30">
        <v>4622</v>
      </c>
      <c r="Q45" s="30">
        <v>4325</v>
      </c>
      <c r="R45" s="30">
        <v>32334</v>
      </c>
    </row>
    <row r="46" spans="1:18">
      <c r="C46" s="26" t="s">
        <v>9</v>
      </c>
      <c r="F46" s="35">
        <v>135</v>
      </c>
      <c r="G46" s="35">
        <v>0</v>
      </c>
      <c r="H46" s="35">
        <v>-45</v>
      </c>
      <c r="I46" s="35">
        <v>18</v>
      </c>
      <c r="J46" s="35">
        <v>0</v>
      </c>
      <c r="K46" s="35">
        <v>2402</v>
      </c>
      <c r="L46" s="35">
        <v>0</v>
      </c>
      <c r="M46" s="35">
        <v>0</v>
      </c>
      <c r="N46" s="35">
        <v>0</v>
      </c>
      <c r="O46" s="35">
        <v>5</v>
      </c>
      <c r="P46" s="35">
        <v>0</v>
      </c>
      <c r="Q46" s="35">
        <v>2705</v>
      </c>
      <c r="R46" s="35">
        <v>5220</v>
      </c>
    </row>
    <row r="47" spans="1:18">
      <c r="E47" s="26" t="s">
        <v>10</v>
      </c>
      <c r="F47" s="30">
        <v>135</v>
      </c>
      <c r="G47" s="30">
        <v>0</v>
      </c>
      <c r="H47" s="30">
        <v>-68</v>
      </c>
      <c r="I47" s="30">
        <v>0</v>
      </c>
      <c r="J47" s="30">
        <v>0</v>
      </c>
      <c r="K47" s="30">
        <v>1310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1539</v>
      </c>
      <c r="R47" s="30">
        <v>2916</v>
      </c>
    </row>
    <row r="48" spans="1:18">
      <c r="E48" s="26" t="s">
        <v>11</v>
      </c>
      <c r="F48" s="30">
        <v>0</v>
      </c>
      <c r="G48" s="30">
        <v>0</v>
      </c>
      <c r="H48" s="30">
        <v>5</v>
      </c>
      <c r="I48" s="30">
        <v>0</v>
      </c>
      <c r="J48" s="30">
        <v>0</v>
      </c>
      <c r="K48" s="30">
        <v>82</v>
      </c>
      <c r="L48" s="30">
        <v>0</v>
      </c>
      <c r="M48" s="30">
        <v>0</v>
      </c>
      <c r="N48" s="30">
        <v>0</v>
      </c>
      <c r="O48" s="30">
        <v>5</v>
      </c>
      <c r="P48" s="30">
        <v>0</v>
      </c>
      <c r="Q48" s="30">
        <v>87</v>
      </c>
      <c r="R48" s="30">
        <v>179</v>
      </c>
    </row>
    <row r="49" spans="1:34">
      <c r="E49" s="26" t="s">
        <v>13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186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196</v>
      </c>
      <c r="R49" s="30">
        <v>382</v>
      </c>
    </row>
    <row r="50" spans="1:34">
      <c r="E50" s="26" t="s">
        <v>15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761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812</v>
      </c>
      <c r="R50" s="30">
        <v>1573</v>
      </c>
    </row>
    <row r="51" spans="1:34">
      <c r="E51" s="26" t="s">
        <v>14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1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1</v>
      </c>
      <c r="R51" s="30">
        <v>2</v>
      </c>
    </row>
    <row r="52" spans="1:34">
      <c r="E52" s="26" t="s">
        <v>16</v>
      </c>
      <c r="F52" s="30">
        <v>0</v>
      </c>
      <c r="G52" s="30">
        <v>0</v>
      </c>
      <c r="H52" s="30">
        <v>18</v>
      </c>
      <c r="I52" s="30">
        <v>18</v>
      </c>
      <c r="J52" s="30">
        <v>0</v>
      </c>
      <c r="K52" s="30">
        <v>62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70</v>
      </c>
      <c r="R52" s="30">
        <v>168</v>
      </c>
    </row>
    <row r="53" spans="1:34"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1:34" s="25" customFormat="1" ht="15">
      <c r="E54" s="36" t="s">
        <v>18</v>
      </c>
      <c r="F54" s="37">
        <v>9830</v>
      </c>
      <c r="G54" s="37">
        <v>10639</v>
      </c>
      <c r="H54" s="37">
        <v>19430</v>
      </c>
      <c r="I54" s="37">
        <v>11848</v>
      </c>
      <c r="J54" s="37">
        <v>12685</v>
      </c>
      <c r="K54" s="37">
        <v>41883</v>
      </c>
      <c r="L54" s="37">
        <v>10239</v>
      </c>
      <c r="M54" s="37">
        <v>10943</v>
      </c>
      <c r="N54" s="37">
        <v>16737</v>
      </c>
      <c r="O54" s="37">
        <v>15982</v>
      </c>
      <c r="P54" s="37">
        <v>13328</v>
      </c>
      <c r="Q54" s="37">
        <v>31852</v>
      </c>
      <c r="R54" s="37">
        <v>205396</v>
      </c>
      <c r="S54" s="36" t="s">
        <v>0</v>
      </c>
      <c r="T54" s="36" t="s">
        <v>0</v>
      </c>
      <c r="U54" s="36" t="s">
        <v>0</v>
      </c>
      <c r="V54" s="36" t="s">
        <v>0</v>
      </c>
      <c r="W54" s="36" t="s">
        <v>0</v>
      </c>
      <c r="X54" s="36" t="s">
        <v>0</v>
      </c>
      <c r="Y54" s="36" t="s">
        <v>0</v>
      </c>
      <c r="Z54" s="36" t="s">
        <v>0</v>
      </c>
      <c r="AA54" s="36" t="s">
        <v>0</v>
      </c>
      <c r="AB54" s="36" t="s">
        <v>0</v>
      </c>
      <c r="AC54" s="36" t="s">
        <v>0</v>
      </c>
      <c r="AD54" s="36" t="s">
        <v>0</v>
      </c>
      <c r="AE54" s="36" t="s">
        <v>0</v>
      </c>
      <c r="AF54" s="36" t="s">
        <v>0</v>
      </c>
      <c r="AG54" s="36" t="s">
        <v>0</v>
      </c>
      <c r="AH54" s="36" t="s">
        <v>0</v>
      </c>
    </row>
    <row r="55" spans="1:34" s="25" customFormat="1" ht="15">
      <c r="E55" s="36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</row>
    <row r="56" spans="1:34" s="25" customFormat="1" ht="15">
      <c r="E56" s="36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</row>
    <row r="57" spans="1:34" s="25" customFormat="1" ht="15">
      <c r="E57" s="36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</row>
    <row r="58" spans="1:34" ht="15" thickBot="1">
      <c r="A58" s="38"/>
      <c r="B58" s="38"/>
      <c r="C58" s="38"/>
      <c r="D58" s="38"/>
      <c r="E58" s="38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34" ht="15" thickTop="1">
      <c r="A59" s="41" t="s">
        <v>47</v>
      </c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34">
      <c r="A60" s="41" t="s">
        <v>48</v>
      </c>
      <c r="B60" s="41"/>
      <c r="C60" s="41"/>
      <c r="D60" s="41"/>
      <c r="E60" s="41"/>
      <c r="F60" s="54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34">
      <c r="A61" s="43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34"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34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34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6:18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6:18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6:18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6:18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6:18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6:18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6:18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6:18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6:18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6:18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6:18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6:18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</sheetData>
  <mergeCells count="1">
    <mergeCell ref="A6:E6"/>
  </mergeCells>
  <phoneticPr fontId="0" type="noConversion"/>
  <printOptions horizontalCentered="1"/>
  <pageMargins left="0" right="0" top="0.98425196850393704" bottom="0" header="0.51181102362204722" footer="0.51181102362204722"/>
  <pageSetup paperSize="9" scale="63" orientation="portrait" r:id="rId1"/>
  <headerFooter alignWithMargins="0">
    <oddHeader>&amp;C&amp;"Arial,Bold"&amp;9BUREAU OF THE TREASURY&amp;"Arial,Regular"&amp;10
&amp;"Arial,Italic"&amp;9Statistical Data Analysis Division</oddHeader>
  </headerFooter>
  <colBreaks count="1" manualBreakCount="1">
    <brk id="19" max="1048575" man="1"/>
  </col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AH327"/>
  <sheetViews>
    <sheetView zoomScaleNormal="100" zoomScaleSheetLayoutView="85" workbookViewId="0">
      <selection activeCell="R6" sqref="A6:R6"/>
    </sheetView>
  </sheetViews>
  <sheetFormatPr defaultRowHeight="14.25"/>
  <cols>
    <col min="1" max="3" width="0.85546875" style="26" customWidth="1"/>
    <col min="4" max="4" width="1" style="26" customWidth="1"/>
    <col min="5" max="5" width="24.28515625" style="26" customWidth="1"/>
    <col min="6" max="18" width="9.28515625" style="26" customWidth="1"/>
    <col min="19" max="29" width="8.7109375" style="26" customWidth="1"/>
    <col min="30" max="16384" width="9.140625" style="26"/>
  </cols>
  <sheetData>
    <row r="1" spans="1:19" ht="15">
      <c r="A1" s="25" t="s">
        <v>1</v>
      </c>
      <c r="B1" s="25"/>
      <c r="C1" s="25"/>
      <c r="D1" s="25"/>
      <c r="E1" s="25"/>
      <c r="F1" s="25"/>
      <c r="G1" s="25"/>
    </row>
    <row r="2" spans="1:19" ht="15">
      <c r="A2" s="25" t="s">
        <v>62</v>
      </c>
      <c r="B2" s="25"/>
      <c r="C2" s="25"/>
      <c r="D2" s="25"/>
      <c r="E2" s="25"/>
      <c r="F2" s="25"/>
      <c r="G2" s="25"/>
    </row>
    <row r="3" spans="1:19" ht="15">
      <c r="A3" s="25" t="s">
        <v>3</v>
      </c>
      <c r="B3" s="25"/>
      <c r="C3" s="25"/>
      <c r="D3" s="25"/>
      <c r="E3" s="25"/>
      <c r="F3" s="25"/>
      <c r="G3" s="25"/>
    </row>
    <row r="5" spans="1:19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9" s="33" customFormat="1" ht="23.25" customHeight="1">
      <c r="A6" s="186" t="s">
        <v>4</v>
      </c>
      <c r="B6" s="187"/>
      <c r="C6" s="187"/>
      <c r="D6" s="187"/>
      <c r="E6" s="187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8" spans="1:19" s="25" customFormat="1" ht="15">
      <c r="A8" s="25" t="s">
        <v>6</v>
      </c>
      <c r="F8" s="34">
        <v>8072</v>
      </c>
      <c r="G8" s="34">
        <v>6884</v>
      </c>
      <c r="H8" s="34">
        <v>9232</v>
      </c>
      <c r="I8" s="34">
        <v>8254</v>
      </c>
      <c r="J8" s="34">
        <v>6437</v>
      </c>
      <c r="K8" s="34">
        <v>7324</v>
      </c>
      <c r="L8" s="34">
        <v>8594</v>
      </c>
      <c r="M8" s="34">
        <v>10015</v>
      </c>
      <c r="N8" s="34">
        <v>10273</v>
      </c>
      <c r="O8" s="34">
        <v>9852</v>
      </c>
      <c r="P8" s="34">
        <v>7046</v>
      </c>
      <c r="Q8" s="34">
        <v>7809</v>
      </c>
      <c r="R8" s="34">
        <v>99792</v>
      </c>
    </row>
    <row r="9" spans="1:19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9">
      <c r="B10" s="26" t="s">
        <v>7</v>
      </c>
      <c r="F10" s="35">
        <v>6526</v>
      </c>
      <c r="G10" s="35">
        <v>4844</v>
      </c>
      <c r="H10" s="35">
        <v>7567</v>
      </c>
      <c r="I10" s="35">
        <v>5584</v>
      </c>
      <c r="J10" s="35">
        <v>4542</v>
      </c>
      <c r="K10" s="35">
        <v>5419</v>
      </c>
      <c r="L10" s="35">
        <v>6769</v>
      </c>
      <c r="M10" s="35">
        <v>7738</v>
      </c>
      <c r="N10" s="35">
        <v>8461</v>
      </c>
      <c r="O10" s="35">
        <v>6266</v>
      </c>
      <c r="P10" s="35">
        <v>4383</v>
      </c>
      <c r="Q10" s="35">
        <v>5426</v>
      </c>
      <c r="R10" s="35">
        <v>73525</v>
      </c>
    </row>
    <row r="11" spans="1:19" ht="16.5" customHeight="1">
      <c r="B11" s="26" t="s">
        <v>0</v>
      </c>
      <c r="C11" s="26" t="s">
        <v>8</v>
      </c>
      <c r="F11" s="35">
        <v>6526</v>
      </c>
      <c r="G11" s="35">
        <v>4844</v>
      </c>
      <c r="H11" s="35">
        <v>7567</v>
      </c>
      <c r="I11" s="35">
        <v>4692</v>
      </c>
      <c r="J11" s="35">
        <v>4542</v>
      </c>
      <c r="K11" s="35">
        <v>5388</v>
      </c>
      <c r="L11" s="35">
        <v>6769</v>
      </c>
      <c r="M11" s="35">
        <v>7738</v>
      </c>
      <c r="N11" s="35">
        <v>8461</v>
      </c>
      <c r="O11" s="35">
        <v>5364</v>
      </c>
      <c r="P11" s="35">
        <v>4383</v>
      </c>
      <c r="Q11" s="35">
        <v>5396</v>
      </c>
      <c r="R11" s="35">
        <v>71670</v>
      </c>
      <c r="S11" s="60"/>
    </row>
    <row r="12" spans="1:19">
      <c r="D12" s="26" t="s">
        <v>34</v>
      </c>
      <c r="F12" s="30">
        <v>4075</v>
      </c>
      <c r="G12" s="30">
        <v>3471</v>
      </c>
      <c r="H12" s="30">
        <v>3878</v>
      </c>
      <c r="I12" s="30">
        <v>2707</v>
      </c>
      <c r="J12" s="30">
        <v>2443</v>
      </c>
      <c r="K12" s="30">
        <v>3052</v>
      </c>
      <c r="L12" s="30">
        <v>4519</v>
      </c>
      <c r="M12" s="30">
        <v>3589</v>
      </c>
      <c r="N12" s="30">
        <v>4055</v>
      </c>
      <c r="O12" s="30">
        <v>3158</v>
      </c>
      <c r="P12" s="30">
        <v>2496</v>
      </c>
      <c r="Q12" s="30">
        <v>2482</v>
      </c>
      <c r="R12" s="30">
        <v>39925</v>
      </c>
      <c r="S12" s="61"/>
    </row>
    <row r="13" spans="1:19">
      <c r="D13" s="26" t="s">
        <v>35</v>
      </c>
      <c r="F13" s="30">
        <v>104</v>
      </c>
      <c r="G13" s="30">
        <v>59</v>
      </c>
      <c r="H13" s="30">
        <v>7</v>
      </c>
      <c r="I13" s="30">
        <v>10</v>
      </c>
      <c r="J13" s="30">
        <v>17</v>
      </c>
      <c r="K13" s="30">
        <v>52</v>
      </c>
      <c r="L13" s="30">
        <v>28</v>
      </c>
      <c r="M13" s="30">
        <v>54</v>
      </c>
      <c r="N13" s="30">
        <v>10</v>
      </c>
      <c r="O13" s="30">
        <v>9</v>
      </c>
      <c r="P13" s="30">
        <v>15</v>
      </c>
      <c r="Q13" s="30">
        <v>9</v>
      </c>
      <c r="R13" s="30">
        <v>374</v>
      </c>
      <c r="S13" s="60"/>
    </row>
    <row r="14" spans="1:19">
      <c r="D14" s="26" t="s">
        <v>36</v>
      </c>
      <c r="F14" s="30">
        <v>5</v>
      </c>
      <c r="G14" s="30">
        <v>8</v>
      </c>
      <c r="H14" s="30">
        <v>30</v>
      </c>
      <c r="I14" s="30">
        <v>9</v>
      </c>
      <c r="J14" s="30">
        <v>12</v>
      </c>
      <c r="K14" s="30">
        <v>11</v>
      </c>
      <c r="L14" s="30">
        <v>4</v>
      </c>
      <c r="M14" s="30">
        <v>7</v>
      </c>
      <c r="N14" s="30">
        <v>1</v>
      </c>
      <c r="O14" s="30">
        <v>7</v>
      </c>
      <c r="P14" s="30">
        <v>10</v>
      </c>
      <c r="Q14" s="30">
        <v>5</v>
      </c>
      <c r="R14" s="30">
        <v>109</v>
      </c>
      <c r="S14" s="60"/>
    </row>
    <row r="15" spans="1:19">
      <c r="D15" s="26" t="s">
        <v>68</v>
      </c>
      <c r="F15" s="30">
        <v>2340</v>
      </c>
      <c r="G15" s="30">
        <v>1302</v>
      </c>
      <c r="H15" s="30">
        <v>3645</v>
      </c>
      <c r="I15" s="30">
        <v>1958</v>
      </c>
      <c r="J15" s="30">
        <v>2061</v>
      </c>
      <c r="K15" s="30">
        <v>2269</v>
      </c>
      <c r="L15" s="30">
        <v>1932</v>
      </c>
      <c r="M15" s="30">
        <v>1739</v>
      </c>
      <c r="N15" s="30">
        <v>3790</v>
      </c>
      <c r="O15" s="30">
        <v>2189</v>
      </c>
      <c r="P15" s="30">
        <v>1858</v>
      </c>
      <c r="Q15" s="30">
        <v>2898</v>
      </c>
      <c r="R15" s="30">
        <v>27981</v>
      </c>
    </row>
    <row r="16" spans="1:19">
      <c r="D16" s="26" t="s">
        <v>38</v>
      </c>
      <c r="F16" s="30">
        <v>2</v>
      </c>
      <c r="G16" s="30">
        <v>4</v>
      </c>
      <c r="H16" s="30">
        <v>7</v>
      </c>
      <c r="I16" s="30">
        <v>8</v>
      </c>
      <c r="J16" s="30">
        <v>9</v>
      </c>
      <c r="K16" s="30">
        <v>4</v>
      </c>
      <c r="L16" s="30">
        <v>286</v>
      </c>
      <c r="M16" s="30">
        <v>2349</v>
      </c>
      <c r="N16" s="30">
        <v>605</v>
      </c>
      <c r="O16" s="30">
        <v>1</v>
      </c>
      <c r="P16" s="30">
        <v>4</v>
      </c>
      <c r="Q16" s="30">
        <v>2</v>
      </c>
      <c r="R16" s="30">
        <v>3281</v>
      </c>
    </row>
    <row r="17" spans="2:19" ht="4.5" customHeight="1"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2:19">
      <c r="C18" s="26" t="s">
        <v>9</v>
      </c>
      <c r="F18" s="35">
        <v>0</v>
      </c>
      <c r="G18" s="35">
        <v>0</v>
      </c>
      <c r="H18" s="35">
        <v>0</v>
      </c>
      <c r="I18" s="35">
        <v>892</v>
      </c>
      <c r="J18" s="35">
        <v>0</v>
      </c>
      <c r="K18" s="35">
        <v>31</v>
      </c>
      <c r="L18" s="35">
        <v>0</v>
      </c>
      <c r="M18" s="35">
        <v>0</v>
      </c>
      <c r="N18" s="35">
        <v>0</v>
      </c>
      <c r="O18" s="35">
        <v>902</v>
      </c>
      <c r="P18" s="35">
        <v>0</v>
      </c>
      <c r="Q18" s="35">
        <v>30</v>
      </c>
      <c r="R18" s="35">
        <v>1855</v>
      </c>
    </row>
    <row r="19" spans="2:19">
      <c r="D19" s="26" t="s">
        <v>10</v>
      </c>
      <c r="F19" s="30">
        <v>0</v>
      </c>
      <c r="G19" s="30">
        <v>0</v>
      </c>
      <c r="H19" s="30">
        <v>0</v>
      </c>
      <c r="I19" s="30">
        <v>576</v>
      </c>
      <c r="J19" s="30">
        <v>0</v>
      </c>
      <c r="K19" s="30">
        <v>20</v>
      </c>
      <c r="L19" s="30">
        <v>0</v>
      </c>
      <c r="M19" s="30">
        <v>0</v>
      </c>
      <c r="N19" s="30">
        <v>0</v>
      </c>
      <c r="O19" s="30">
        <v>583</v>
      </c>
      <c r="P19" s="30">
        <v>0</v>
      </c>
      <c r="Q19" s="30">
        <v>19</v>
      </c>
      <c r="R19" s="30">
        <v>1198</v>
      </c>
    </row>
    <row r="20" spans="2:19">
      <c r="D20" s="26" t="s">
        <v>11</v>
      </c>
      <c r="F20" s="30">
        <v>0</v>
      </c>
      <c r="G20" s="30">
        <v>0</v>
      </c>
      <c r="H20" s="30">
        <v>0</v>
      </c>
      <c r="I20" s="30">
        <v>297</v>
      </c>
      <c r="J20" s="30">
        <v>0</v>
      </c>
      <c r="K20" s="30">
        <v>10</v>
      </c>
      <c r="L20" s="30">
        <v>0</v>
      </c>
      <c r="M20" s="30">
        <v>0</v>
      </c>
      <c r="N20" s="30">
        <v>0</v>
      </c>
      <c r="O20" s="30">
        <v>300</v>
      </c>
      <c r="P20" s="30">
        <v>0</v>
      </c>
      <c r="Q20" s="30">
        <v>10</v>
      </c>
      <c r="R20" s="30">
        <v>617</v>
      </c>
    </row>
    <row r="21" spans="2:19">
      <c r="D21" s="26" t="s">
        <v>39</v>
      </c>
      <c r="F21" s="30">
        <v>0</v>
      </c>
      <c r="G21" s="30">
        <v>0</v>
      </c>
      <c r="H21" s="30">
        <v>0</v>
      </c>
      <c r="I21" s="30">
        <v>19</v>
      </c>
      <c r="J21" s="30">
        <v>0</v>
      </c>
      <c r="K21" s="30">
        <v>1</v>
      </c>
      <c r="L21" s="30">
        <v>0</v>
      </c>
      <c r="M21" s="30">
        <v>0</v>
      </c>
      <c r="N21" s="30">
        <v>0</v>
      </c>
      <c r="O21" s="30">
        <v>19</v>
      </c>
      <c r="P21" s="30">
        <v>0</v>
      </c>
      <c r="Q21" s="30">
        <v>1</v>
      </c>
      <c r="R21" s="30">
        <v>40</v>
      </c>
    </row>
    <row r="22" spans="2:19"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</row>
    <row r="23" spans="2:19" ht="7.5" customHeight="1"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</row>
    <row r="24" spans="2:19">
      <c r="B24" s="26" t="s">
        <v>12</v>
      </c>
      <c r="F24" s="35">
        <v>1546</v>
      </c>
      <c r="G24" s="35">
        <v>2040</v>
      </c>
      <c r="H24" s="35">
        <v>1665</v>
      </c>
      <c r="I24" s="35">
        <v>2670</v>
      </c>
      <c r="J24" s="35">
        <v>1895</v>
      </c>
      <c r="K24" s="35">
        <v>1905</v>
      </c>
      <c r="L24" s="35">
        <v>1825</v>
      </c>
      <c r="M24" s="35">
        <v>2277</v>
      </c>
      <c r="N24" s="35">
        <v>1812</v>
      </c>
      <c r="O24" s="35">
        <v>3586</v>
      </c>
      <c r="P24" s="35">
        <v>2663</v>
      </c>
      <c r="Q24" s="35">
        <v>2383</v>
      </c>
      <c r="R24" s="35">
        <v>26267</v>
      </c>
    </row>
    <row r="25" spans="2:19">
      <c r="C25" s="26" t="s">
        <v>8</v>
      </c>
      <c r="F25" s="30">
        <v>998</v>
      </c>
      <c r="G25" s="30">
        <v>1924</v>
      </c>
      <c r="H25" s="30">
        <v>1665</v>
      </c>
      <c r="I25" s="30">
        <v>2663</v>
      </c>
      <c r="J25" s="30">
        <v>1460</v>
      </c>
      <c r="K25" s="30">
        <v>1682</v>
      </c>
      <c r="L25" s="30">
        <v>1251</v>
      </c>
      <c r="M25" s="30">
        <v>2567</v>
      </c>
      <c r="N25" s="30">
        <v>1804</v>
      </c>
      <c r="O25" s="30">
        <v>3584</v>
      </c>
      <c r="P25" s="30">
        <v>2659</v>
      </c>
      <c r="Q25" s="30">
        <v>2236</v>
      </c>
      <c r="R25" s="30">
        <v>24493</v>
      </c>
      <c r="S25" s="26" t="s">
        <v>0</v>
      </c>
    </row>
    <row r="26" spans="2:19">
      <c r="C26" s="26" t="s">
        <v>9</v>
      </c>
      <c r="F26" s="35">
        <v>548</v>
      </c>
      <c r="G26" s="35">
        <v>116</v>
      </c>
      <c r="H26" s="35">
        <v>0</v>
      </c>
      <c r="I26" s="35">
        <v>7</v>
      </c>
      <c r="J26" s="35">
        <v>435</v>
      </c>
      <c r="K26" s="35">
        <v>223</v>
      </c>
      <c r="L26" s="35">
        <v>574</v>
      </c>
      <c r="M26" s="35">
        <v>-290</v>
      </c>
      <c r="N26" s="35">
        <v>8</v>
      </c>
      <c r="O26" s="35">
        <v>2</v>
      </c>
      <c r="P26" s="35">
        <v>4</v>
      </c>
      <c r="Q26" s="35">
        <v>147</v>
      </c>
      <c r="R26" s="35">
        <v>1774</v>
      </c>
    </row>
    <row r="27" spans="2:19">
      <c r="E27" s="26" t="s">
        <v>10</v>
      </c>
      <c r="F27" s="30">
        <v>306</v>
      </c>
      <c r="G27" s="30">
        <v>9</v>
      </c>
      <c r="H27" s="30">
        <v>0</v>
      </c>
      <c r="I27" s="30">
        <v>3</v>
      </c>
      <c r="J27" s="30">
        <v>205</v>
      </c>
      <c r="K27" s="30">
        <v>96</v>
      </c>
      <c r="L27" s="30">
        <v>194</v>
      </c>
      <c r="M27" s="30">
        <v>-86</v>
      </c>
      <c r="N27" s="30">
        <v>1</v>
      </c>
      <c r="O27" s="30">
        <v>0</v>
      </c>
      <c r="P27" s="30">
        <v>0</v>
      </c>
      <c r="Q27" s="30">
        <v>97</v>
      </c>
      <c r="R27" s="30">
        <v>825</v>
      </c>
    </row>
    <row r="28" spans="2:19">
      <c r="E28" s="26" t="s">
        <v>13</v>
      </c>
      <c r="F28" s="30">
        <v>0</v>
      </c>
      <c r="G28" s="30">
        <v>6</v>
      </c>
      <c r="H28" s="30">
        <v>0</v>
      </c>
      <c r="I28" s="30">
        <v>2</v>
      </c>
      <c r="J28" s="30">
        <v>52</v>
      </c>
      <c r="K28" s="30">
        <v>26</v>
      </c>
      <c r="L28" s="30">
        <v>1</v>
      </c>
      <c r="M28" s="30">
        <v>-45</v>
      </c>
      <c r="N28" s="30">
        <v>0</v>
      </c>
      <c r="O28" s="30">
        <v>1</v>
      </c>
      <c r="P28" s="30">
        <v>4</v>
      </c>
      <c r="Q28" s="30">
        <v>20</v>
      </c>
      <c r="R28" s="30">
        <v>67</v>
      </c>
    </row>
    <row r="29" spans="2:19">
      <c r="E29" s="26" t="s">
        <v>14</v>
      </c>
      <c r="F29" s="30">
        <v>7</v>
      </c>
      <c r="G29" s="30">
        <v>0</v>
      </c>
      <c r="H29" s="30">
        <v>0</v>
      </c>
      <c r="I29" s="30">
        <v>1</v>
      </c>
      <c r="J29" s="30">
        <v>29</v>
      </c>
      <c r="K29" s="30">
        <v>0</v>
      </c>
      <c r="L29" s="30">
        <v>7</v>
      </c>
      <c r="M29" s="30">
        <v>-29</v>
      </c>
      <c r="N29" s="30">
        <v>0</v>
      </c>
      <c r="O29" s="30">
        <v>1</v>
      </c>
      <c r="P29" s="30">
        <v>0</v>
      </c>
      <c r="Q29" s="30">
        <v>0</v>
      </c>
      <c r="R29" s="30">
        <v>16</v>
      </c>
    </row>
    <row r="30" spans="2:19">
      <c r="E30" s="26" t="s">
        <v>11</v>
      </c>
      <c r="F30" s="30">
        <v>30</v>
      </c>
      <c r="G30" s="30">
        <v>10</v>
      </c>
      <c r="H30" s="30">
        <v>0</v>
      </c>
      <c r="I30" s="30">
        <v>1</v>
      </c>
      <c r="J30" s="30">
        <v>78</v>
      </c>
      <c r="K30" s="30">
        <v>33</v>
      </c>
      <c r="L30" s="30">
        <v>43</v>
      </c>
      <c r="M30" s="30">
        <v>-61</v>
      </c>
      <c r="N30" s="30">
        <v>0</v>
      </c>
      <c r="O30" s="30">
        <v>0</v>
      </c>
      <c r="P30" s="30">
        <v>0</v>
      </c>
      <c r="Q30" s="30">
        <v>26</v>
      </c>
      <c r="R30" s="30">
        <v>160</v>
      </c>
    </row>
    <row r="31" spans="2:19">
      <c r="E31" s="26" t="s">
        <v>15</v>
      </c>
      <c r="F31" s="30">
        <v>200</v>
      </c>
      <c r="G31" s="30">
        <v>90</v>
      </c>
      <c r="H31" s="30">
        <v>0</v>
      </c>
      <c r="I31" s="30">
        <v>0</v>
      </c>
      <c r="J31" s="30">
        <v>70</v>
      </c>
      <c r="K31" s="30">
        <v>57</v>
      </c>
      <c r="L31" s="30">
        <v>319</v>
      </c>
      <c r="M31" s="30">
        <v>-69</v>
      </c>
      <c r="N31" s="30">
        <v>0</v>
      </c>
      <c r="O31" s="30">
        <v>0</v>
      </c>
      <c r="P31" s="30">
        <v>0</v>
      </c>
      <c r="Q31" s="30">
        <v>0</v>
      </c>
      <c r="R31" s="30">
        <v>667</v>
      </c>
    </row>
    <row r="32" spans="2:19">
      <c r="E32" s="26" t="s">
        <v>16</v>
      </c>
      <c r="F32" s="30">
        <v>5</v>
      </c>
      <c r="G32" s="30">
        <v>1</v>
      </c>
      <c r="H32" s="30">
        <v>0</v>
      </c>
      <c r="I32" s="30">
        <v>0</v>
      </c>
      <c r="J32" s="30">
        <v>1</v>
      </c>
      <c r="K32" s="30">
        <v>11</v>
      </c>
      <c r="L32" s="30">
        <v>10</v>
      </c>
      <c r="M32" s="30">
        <v>0</v>
      </c>
      <c r="N32" s="30">
        <v>7</v>
      </c>
      <c r="O32" s="30">
        <v>0</v>
      </c>
      <c r="P32" s="30">
        <v>0</v>
      </c>
      <c r="Q32" s="30">
        <v>4</v>
      </c>
      <c r="R32" s="30">
        <v>39</v>
      </c>
    </row>
    <row r="33" spans="1:19"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9" s="25" customFormat="1" ht="15">
      <c r="A34" s="25" t="s">
        <v>17</v>
      </c>
      <c r="F34" s="34">
        <v>3622</v>
      </c>
      <c r="G34" s="34">
        <v>3262</v>
      </c>
      <c r="H34" s="34">
        <v>6330</v>
      </c>
      <c r="I34" s="34">
        <v>3029</v>
      </c>
      <c r="J34" s="34">
        <v>4245</v>
      </c>
      <c r="K34" s="34">
        <v>8692</v>
      </c>
      <c r="L34" s="34">
        <v>5537</v>
      </c>
      <c r="M34" s="34">
        <v>2013</v>
      </c>
      <c r="N34" s="34">
        <v>8440</v>
      </c>
      <c r="O34" s="34">
        <v>2970</v>
      </c>
      <c r="P34" s="34">
        <v>7808</v>
      </c>
      <c r="Q34" s="34">
        <v>8769</v>
      </c>
      <c r="R34" s="34">
        <v>64717</v>
      </c>
    </row>
    <row r="35" spans="1:19"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9">
      <c r="B36" s="26" t="s">
        <v>7</v>
      </c>
      <c r="F36" s="35">
        <v>2318</v>
      </c>
      <c r="G36" s="35">
        <v>1785</v>
      </c>
      <c r="H36" s="35">
        <v>4111</v>
      </c>
      <c r="I36" s="35">
        <v>761</v>
      </c>
      <c r="J36" s="35">
        <v>168</v>
      </c>
      <c r="K36" s="35">
        <v>4542</v>
      </c>
      <c r="L36" s="35">
        <v>2064</v>
      </c>
      <c r="M36" s="35">
        <v>29</v>
      </c>
      <c r="N36" s="35">
        <v>6107</v>
      </c>
      <c r="O36" s="35">
        <v>608</v>
      </c>
      <c r="P36" s="35">
        <v>2504</v>
      </c>
      <c r="Q36" s="35">
        <v>3764</v>
      </c>
      <c r="R36" s="35">
        <v>28761</v>
      </c>
    </row>
    <row r="37" spans="1:19">
      <c r="B37" s="26" t="s">
        <v>0</v>
      </c>
      <c r="C37" s="26" t="s">
        <v>8</v>
      </c>
      <c r="F37" s="30">
        <v>2318</v>
      </c>
      <c r="G37" s="30">
        <v>1785</v>
      </c>
      <c r="H37" s="30">
        <v>4111</v>
      </c>
      <c r="I37" s="30">
        <v>761</v>
      </c>
      <c r="J37" s="30">
        <v>168</v>
      </c>
      <c r="K37" s="30">
        <v>2174</v>
      </c>
      <c r="L37" s="30">
        <v>2064</v>
      </c>
      <c r="M37" s="30">
        <v>29</v>
      </c>
      <c r="N37" s="30">
        <v>6107</v>
      </c>
      <c r="O37" s="30">
        <v>608</v>
      </c>
      <c r="P37" s="30">
        <v>2504</v>
      </c>
      <c r="Q37" s="30">
        <v>1558</v>
      </c>
      <c r="R37" s="30">
        <v>24187</v>
      </c>
      <c r="S37" s="26" t="s">
        <v>0</v>
      </c>
    </row>
    <row r="38" spans="1:19">
      <c r="C38" s="26" t="s">
        <v>9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2368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2206</v>
      </c>
      <c r="R38" s="35">
        <v>4574</v>
      </c>
    </row>
    <row r="39" spans="1:19">
      <c r="E39" s="26" t="s">
        <v>10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1526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1425</v>
      </c>
      <c r="R39" s="30">
        <v>2951</v>
      </c>
    </row>
    <row r="40" spans="1:19">
      <c r="E40" s="26" t="s">
        <v>11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791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733</v>
      </c>
      <c r="R40" s="30">
        <v>1524</v>
      </c>
    </row>
    <row r="41" spans="1:19">
      <c r="E41" s="26" t="s">
        <v>39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51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48</v>
      </c>
      <c r="R41" s="30">
        <v>99</v>
      </c>
    </row>
    <row r="42" spans="1:19"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9">
      <c r="B43" s="26" t="s">
        <v>12</v>
      </c>
      <c r="F43" s="35">
        <v>1304</v>
      </c>
      <c r="G43" s="35">
        <v>1477</v>
      </c>
      <c r="H43" s="35">
        <v>2219</v>
      </c>
      <c r="I43" s="35">
        <v>2268</v>
      </c>
      <c r="J43" s="35">
        <v>4077</v>
      </c>
      <c r="K43" s="35">
        <v>4150</v>
      </c>
      <c r="L43" s="35">
        <v>3473</v>
      </c>
      <c r="M43" s="35">
        <v>1984</v>
      </c>
      <c r="N43" s="35">
        <v>2333</v>
      </c>
      <c r="O43" s="35">
        <v>2362</v>
      </c>
      <c r="P43" s="35">
        <v>5304</v>
      </c>
      <c r="Q43" s="35">
        <v>5005</v>
      </c>
      <c r="R43" s="35">
        <v>35956</v>
      </c>
    </row>
    <row r="44" spans="1:19">
      <c r="C44" s="26" t="s">
        <v>8</v>
      </c>
      <c r="F44" s="30">
        <v>1304</v>
      </c>
      <c r="G44" s="30">
        <v>1477</v>
      </c>
      <c r="H44" s="30">
        <v>2202</v>
      </c>
      <c r="I44" s="30">
        <v>2239</v>
      </c>
      <c r="J44" s="30">
        <v>3671</v>
      </c>
      <c r="K44" s="30">
        <v>2680</v>
      </c>
      <c r="L44" s="30">
        <v>2163</v>
      </c>
      <c r="M44" s="30">
        <v>2390</v>
      </c>
      <c r="N44" s="30">
        <v>2333</v>
      </c>
      <c r="O44" s="30">
        <v>2356</v>
      </c>
      <c r="P44" s="30">
        <v>5285</v>
      </c>
      <c r="Q44" s="30">
        <v>2631</v>
      </c>
      <c r="R44" s="30">
        <v>30731</v>
      </c>
    </row>
    <row r="45" spans="1:19">
      <c r="C45" s="26" t="s">
        <v>9</v>
      </c>
      <c r="F45" s="35">
        <v>0</v>
      </c>
      <c r="G45" s="35">
        <v>0</v>
      </c>
      <c r="H45" s="35">
        <v>17</v>
      </c>
      <c r="I45" s="35">
        <v>29</v>
      </c>
      <c r="J45" s="35">
        <v>406</v>
      </c>
      <c r="K45" s="35">
        <v>1470</v>
      </c>
      <c r="L45" s="35">
        <v>1310</v>
      </c>
      <c r="M45" s="35">
        <v>-406</v>
      </c>
      <c r="N45" s="35">
        <v>0</v>
      </c>
      <c r="O45" s="35">
        <v>6</v>
      </c>
      <c r="P45" s="35">
        <v>19</v>
      </c>
      <c r="Q45" s="35">
        <v>2374</v>
      </c>
      <c r="R45" s="35">
        <v>5225</v>
      </c>
    </row>
    <row r="46" spans="1:19">
      <c r="E46" s="26" t="s">
        <v>10</v>
      </c>
      <c r="F46" s="30">
        <v>0</v>
      </c>
      <c r="G46" s="30">
        <v>0</v>
      </c>
      <c r="H46" s="30">
        <v>0</v>
      </c>
      <c r="I46" s="30">
        <v>0</v>
      </c>
      <c r="J46" s="30">
        <v>153</v>
      </c>
      <c r="K46" s="30">
        <v>523</v>
      </c>
      <c r="L46" s="30">
        <v>764</v>
      </c>
      <c r="M46" s="30">
        <v>-153</v>
      </c>
      <c r="N46" s="30">
        <v>0</v>
      </c>
      <c r="O46" s="30">
        <v>0</v>
      </c>
      <c r="P46" s="30">
        <v>0</v>
      </c>
      <c r="Q46" s="30">
        <v>1296</v>
      </c>
      <c r="R46" s="30">
        <v>2583</v>
      </c>
    </row>
    <row r="47" spans="1:19">
      <c r="E47" s="26" t="s">
        <v>11</v>
      </c>
      <c r="F47" s="30">
        <v>0</v>
      </c>
      <c r="G47" s="30">
        <v>0</v>
      </c>
      <c r="H47" s="30">
        <v>0</v>
      </c>
      <c r="I47" s="30">
        <v>11</v>
      </c>
      <c r="J47" s="30">
        <v>80</v>
      </c>
      <c r="K47" s="30">
        <v>318</v>
      </c>
      <c r="L47" s="30">
        <v>59</v>
      </c>
      <c r="M47" s="30">
        <v>-80</v>
      </c>
      <c r="N47" s="30">
        <v>0</v>
      </c>
      <c r="O47" s="30">
        <v>6</v>
      </c>
      <c r="P47" s="30">
        <v>0</v>
      </c>
      <c r="Q47" s="30">
        <v>810</v>
      </c>
      <c r="R47" s="30">
        <v>1204</v>
      </c>
    </row>
    <row r="48" spans="1:19">
      <c r="E48" s="26" t="s">
        <v>13</v>
      </c>
      <c r="F48" s="30">
        <v>0</v>
      </c>
      <c r="G48" s="30">
        <v>0</v>
      </c>
      <c r="H48" s="30">
        <v>0</v>
      </c>
      <c r="I48" s="30">
        <v>0</v>
      </c>
      <c r="J48" s="30">
        <v>59</v>
      </c>
      <c r="K48" s="30">
        <v>211</v>
      </c>
      <c r="L48" s="30">
        <v>0</v>
      </c>
      <c r="M48" s="30">
        <v>-59</v>
      </c>
      <c r="N48" s="30">
        <v>0</v>
      </c>
      <c r="O48" s="30">
        <v>0</v>
      </c>
      <c r="P48" s="30">
        <v>0</v>
      </c>
      <c r="Q48" s="30">
        <v>201</v>
      </c>
      <c r="R48" s="30">
        <v>412</v>
      </c>
    </row>
    <row r="49" spans="1:34">
      <c r="E49" s="26" t="s">
        <v>15</v>
      </c>
      <c r="F49" s="30">
        <v>0</v>
      </c>
      <c r="G49" s="30">
        <v>0</v>
      </c>
      <c r="H49" s="30">
        <v>0</v>
      </c>
      <c r="I49" s="30">
        <v>0</v>
      </c>
      <c r="J49" s="30">
        <v>81</v>
      </c>
      <c r="K49" s="30">
        <v>418</v>
      </c>
      <c r="L49" s="30">
        <v>423</v>
      </c>
      <c r="M49" s="30">
        <v>-81</v>
      </c>
      <c r="N49" s="30">
        <v>0</v>
      </c>
      <c r="O49" s="30">
        <v>0</v>
      </c>
      <c r="P49" s="30">
        <v>0</v>
      </c>
      <c r="Q49" s="30">
        <v>0</v>
      </c>
      <c r="R49" s="30">
        <v>841</v>
      </c>
    </row>
    <row r="50" spans="1:34">
      <c r="E50" s="26" t="s">
        <v>14</v>
      </c>
      <c r="F50" s="30">
        <v>0</v>
      </c>
      <c r="G50" s="30">
        <v>0</v>
      </c>
      <c r="H50" s="30">
        <v>0</v>
      </c>
      <c r="I50" s="30">
        <v>0</v>
      </c>
      <c r="J50" s="30">
        <v>33</v>
      </c>
      <c r="K50" s="30">
        <v>0</v>
      </c>
      <c r="L50" s="30">
        <v>2</v>
      </c>
      <c r="M50" s="30">
        <v>-33</v>
      </c>
      <c r="N50" s="30">
        <v>0</v>
      </c>
      <c r="O50" s="30">
        <v>0</v>
      </c>
      <c r="P50" s="30">
        <v>0</v>
      </c>
      <c r="Q50" s="30">
        <v>0</v>
      </c>
      <c r="R50" s="30">
        <v>2</v>
      </c>
    </row>
    <row r="51" spans="1:34">
      <c r="E51" s="26" t="s">
        <v>16</v>
      </c>
      <c r="F51" s="30">
        <v>0</v>
      </c>
      <c r="G51" s="30">
        <v>0</v>
      </c>
      <c r="H51" s="30">
        <v>17</v>
      </c>
      <c r="I51" s="30">
        <v>18</v>
      </c>
      <c r="J51" s="30">
        <v>0</v>
      </c>
      <c r="K51" s="30">
        <v>0</v>
      </c>
      <c r="L51" s="30">
        <v>62</v>
      </c>
      <c r="M51" s="30">
        <v>0</v>
      </c>
      <c r="N51" s="30">
        <v>0</v>
      </c>
      <c r="O51" s="30">
        <v>0</v>
      </c>
      <c r="P51" s="30">
        <v>19</v>
      </c>
      <c r="Q51" s="30">
        <v>67</v>
      </c>
      <c r="R51" s="30">
        <v>183</v>
      </c>
    </row>
    <row r="52" spans="1:34"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1:34" s="25" customFormat="1" ht="15">
      <c r="E53" s="36" t="s">
        <v>18</v>
      </c>
      <c r="F53" s="37">
        <v>11694</v>
      </c>
      <c r="G53" s="37">
        <v>10146</v>
      </c>
      <c r="H53" s="37">
        <v>15562</v>
      </c>
      <c r="I53" s="37">
        <v>11283</v>
      </c>
      <c r="J53" s="37">
        <v>10682</v>
      </c>
      <c r="K53" s="37">
        <v>16016</v>
      </c>
      <c r="L53" s="37">
        <v>14131</v>
      </c>
      <c r="M53" s="37">
        <v>12028</v>
      </c>
      <c r="N53" s="37">
        <v>18713</v>
      </c>
      <c r="O53" s="37">
        <v>12822</v>
      </c>
      <c r="P53" s="37">
        <v>14854</v>
      </c>
      <c r="Q53" s="37">
        <v>16578</v>
      </c>
      <c r="R53" s="37">
        <v>164509</v>
      </c>
      <c r="S53" s="36" t="s">
        <v>0</v>
      </c>
      <c r="T53" s="36" t="s">
        <v>0</v>
      </c>
      <c r="U53" s="36" t="s">
        <v>0</v>
      </c>
      <c r="V53" s="36" t="s">
        <v>0</v>
      </c>
      <c r="W53" s="36" t="s">
        <v>0</v>
      </c>
      <c r="X53" s="36" t="s">
        <v>0</v>
      </c>
      <c r="Y53" s="36" t="s">
        <v>0</v>
      </c>
      <c r="Z53" s="36" t="s">
        <v>0</v>
      </c>
      <c r="AA53" s="36" t="s">
        <v>0</v>
      </c>
      <c r="AB53" s="36" t="s">
        <v>0</v>
      </c>
      <c r="AC53" s="36" t="s">
        <v>0</v>
      </c>
      <c r="AD53" s="36" t="s">
        <v>0</v>
      </c>
      <c r="AE53" s="36" t="s">
        <v>0</v>
      </c>
      <c r="AF53" s="36" t="s">
        <v>0</v>
      </c>
      <c r="AG53" s="36" t="s">
        <v>0</v>
      </c>
      <c r="AH53" s="36" t="s">
        <v>0</v>
      </c>
    </row>
    <row r="54" spans="1:34"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34"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34" ht="15" thickBot="1">
      <c r="A56" s="62"/>
      <c r="B56" s="38"/>
      <c r="C56" s="38"/>
      <c r="D56" s="38"/>
      <c r="E56" s="38"/>
      <c r="F56" s="46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34" ht="15" thickTop="1">
      <c r="A57" s="26" t="s">
        <v>47</v>
      </c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1:34">
      <c r="A58" s="26" t="s">
        <v>48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34"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34"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34"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34"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34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34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</sheetData>
  <mergeCells count="1">
    <mergeCell ref="A6:E6"/>
  </mergeCells>
  <phoneticPr fontId="0" type="noConversion"/>
  <printOptions horizontalCentered="1"/>
  <pageMargins left="0" right="0" top="0.98425196850393704" bottom="0" header="0.51181102362204722" footer="0.51181102362204722"/>
  <pageSetup paperSize="9" scale="69" orientation="portrait" r:id="rId1"/>
  <headerFooter alignWithMargins="0">
    <oddHeader>&amp;C&amp;"Arial,Bold"&amp;9BUREAU OF THE TREASURY&amp;"Arial,Regular"&amp;10
&amp;"Arial,Italic"&amp;9Statistical Data Analysis Division</oddHeader>
  </headerFooter>
  <colBreaks count="1" manualBreakCount="1">
    <brk id="19" max="1048575" man="1"/>
  </col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AH352"/>
  <sheetViews>
    <sheetView zoomScaleNormal="100" zoomScaleSheetLayoutView="85" workbookViewId="0">
      <selection activeCell="V25" sqref="V25"/>
    </sheetView>
  </sheetViews>
  <sheetFormatPr defaultRowHeight="14.25"/>
  <cols>
    <col min="1" max="3" width="0.85546875" style="26" customWidth="1"/>
    <col min="4" max="4" width="1" style="26" customWidth="1"/>
    <col min="5" max="5" width="20.7109375" style="26" customWidth="1"/>
    <col min="6" max="18" width="8.85546875" style="26" customWidth="1"/>
    <col min="19" max="29" width="8.7109375" style="26" customWidth="1"/>
    <col min="30" max="16384" width="9.140625" style="26"/>
  </cols>
  <sheetData>
    <row r="1" spans="1:18" ht="15">
      <c r="A1" s="25" t="s">
        <v>1</v>
      </c>
      <c r="B1" s="25"/>
      <c r="C1" s="25"/>
      <c r="D1" s="25"/>
      <c r="E1" s="25"/>
      <c r="F1" s="25"/>
      <c r="G1" s="25"/>
    </row>
    <row r="2" spans="1:18" ht="15">
      <c r="A2" s="25" t="s">
        <v>2</v>
      </c>
      <c r="B2" s="25"/>
      <c r="C2" s="25"/>
      <c r="D2" s="25"/>
      <c r="E2" s="25"/>
      <c r="F2" s="25"/>
      <c r="G2" s="25"/>
    </row>
    <row r="3" spans="1:18" ht="15">
      <c r="A3" s="25" t="s">
        <v>3</v>
      </c>
      <c r="B3" s="25"/>
      <c r="C3" s="25"/>
      <c r="D3" s="25"/>
      <c r="E3" s="25"/>
      <c r="F3" s="25"/>
      <c r="G3" s="25"/>
    </row>
    <row r="5" spans="1:18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8" s="33" customFormat="1" ht="29.25" customHeight="1">
      <c r="A6" s="186" t="s">
        <v>4</v>
      </c>
      <c r="B6" s="187"/>
      <c r="C6" s="187"/>
      <c r="D6" s="187"/>
      <c r="E6" s="187"/>
      <c r="F6" s="55" t="s">
        <v>22</v>
      </c>
      <c r="G6" s="55" t="s">
        <v>23</v>
      </c>
      <c r="H6" s="55" t="s">
        <v>24</v>
      </c>
      <c r="I6" s="55" t="s">
        <v>25</v>
      </c>
      <c r="J6" s="55" t="s">
        <v>26</v>
      </c>
      <c r="K6" s="55" t="s">
        <v>27</v>
      </c>
      <c r="L6" s="55" t="s">
        <v>28</v>
      </c>
      <c r="M6" s="55" t="s">
        <v>29</v>
      </c>
      <c r="N6" s="55" t="s">
        <v>30</v>
      </c>
      <c r="O6" s="55" t="s">
        <v>31</v>
      </c>
      <c r="P6" s="55" t="s">
        <v>32</v>
      </c>
      <c r="Q6" s="55" t="s">
        <v>33</v>
      </c>
      <c r="R6" s="56" t="s">
        <v>5</v>
      </c>
    </row>
    <row r="8" spans="1:18">
      <c r="A8" s="26" t="s">
        <v>6</v>
      </c>
      <c r="F8" s="35">
        <v>6266</v>
      </c>
      <c r="G8" s="35">
        <v>5131</v>
      </c>
      <c r="H8" s="35">
        <v>6809</v>
      </c>
      <c r="I8" s="35">
        <v>6510</v>
      </c>
      <c r="J8" s="35">
        <v>4652</v>
      </c>
      <c r="K8" s="35">
        <v>5023</v>
      </c>
      <c r="L8" s="35">
        <v>5862</v>
      </c>
      <c r="M8" s="35">
        <v>8061</v>
      </c>
      <c r="N8" s="35">
        <v>10027</v>
      </c>
      <c r="O8" s="35">
        <v>8358</v>
      </c>
      <c r="P8" s="35">
        <v>5158</v>
      </c>
      <c r="Q8" s="35">
        <v>6114</v>
      </c>
      <c r="R8" s="35">
        <v>77971</v>
      </c>
    </row>
    <row r="9" spans="1:18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26" t="s">
        <v>7</v>
      </c>
      <c r="F10" s="35">
        <v>4987</v>
      </c>
      <c r="G10" s="35">
        <v>4088</v>
      </c>
      <c r="H10" s="35">
        <v>5666</v>
      </c>
      <c r="I10" s="35">
        <v>4282</v>
      </c>
      <c r="J10" s="35">
        <v>3299</v>
      </c>
      <c r="K10" s="35">
        <v>3426</v>
      </c>
      <c r="L10" s="35">
        <v>4697</v>
      </c>
      <c r="M10" s="35">
        <v>6604</v>
      </c>
      <c r="N10" s="35">
        <v>8705</v>
      </c>
      <c r="O10" s="35">
        <v>5425</v>
      </c>
      <c r="P10" s="35">
        <v>3485</v>
      </c>
      <c r="Q10" s="35">
        <v>3686</v>
      </c>
      <c r="R10" s="35">
        <v>58350</v>
      </c>
    </row>
    <row r="11" spans="1:18">
      <c r="B11" s="26" t="s">
        <v>0</v>
      </c>
      <c r="C11" s="26" t="s">
        <v>8</v>
      </c>
      <c r="F11" s="30">
        <v>4987</v>
      </c>
      <c r="G11" s="30">
        <v>4088</v>
      </c>
      <c r="H11" s="30">
        <v>5666</v>
      </c>
      <c r="I11" s="30">
        <v>3592</v>
      </c>
      <c r="J11" s="30">
        <v>3299</v>
      </c>
      <c r="K11" s="30">
        <v>3385</v>
      </c>
      <c r="L11" s="30">
        <v>4689</v>
      </c>
      <c r="M11" s="30">
        <v>6600</v>
      </c>
      <c r="N11" s="30">
        <v>8705</v>
      </c>
      <c r="O11" s="30">
        <v>4537</v>
      </c>
      <c r="P11" s="30">
        <v>3485</v>
      </c>
      <c r="Q11" s="30">
        <v>3656</v>
      </c>
      <c r="R11" s="30">
        <v>56689</v>
      </c>
    </row>
    <row r="12" spans="1:18">
      <c r="B12" s="26" t="s">
        <v>0</v>
      </c>
      <c r="C12" s="26" t="s">
        <v>9</v>
      </c>
      <c r="F12" s="35">
        <v>0</v>
      </c>
      <c r="G12" s="35">
        <v>0</v>
      </c>
      <c r="H12" s="35">
        <v>0</v>
      </c>
      <c r="I12" s="35">
        <v>690</v>
      </c>
      <c r="J12" s="35">
        <v>0</v>
      </c>
      <c r="K12" s="35">
        <v>41</v>
      </c>
      <c r="L12" s="35">
        <v>8</v>
      </c>
      <c r="M12" s="35">
        <v>4</v>
      </c>
      <c r="N12" s="35">
        <v>0</v>
      </c>
      <c r="O12" s="35">
        <v>888</v>
      </c>
      <c r="P12" s="35">
        <v>0</v>
      </c>
      <c r="Q12" s="35">
        <v>30</v>
      </c>
      <c r="R12" s="35">
        <v>1661</v>
      </c>
    </row>
    <row r="13" spans="1:18">
      <c r="E13" s="26" t="s">
        <v>10</v>
      </c>
      <c r="F13" s="30">
        <v>0</v>
      </c>
      <c r="G13" s="30">
        <v>0</v>
      </c>
      <c r="H13" s="30">
        <v>0</v>
      </c>
      <c r="I13" s="30">
        <v>446</v>
      </c>
      <c r="J13" s="30">
        <v>0</v>
      </c>
      <c r="K13" s="30">
        <v>13</v>
      </c>
      <c r="L13" s="30">
        <v>8</v>
      </c>
      <c r="M13" s="30">
        <v>4</v>
      </c>
      <c r="N13" s="30">
        <v>0</v>
      </c>
      <c r="O13" s="30">
        <v>295</v>
      </c>
      <c r="P13" s="30">
        <v>0</v>
      </c>
      <c r="Q13" s="30">
        <v>19</v>
      </c>
      <c r="R13" s="30">
        <v>785</v>
      </c>
    </row>
    <row r="14" spans="1:18">
      <c r="E14" s="26" t="s">
        <v>11</v>
      </c>
      <c r="F14" s="30">
        <v>0</v>
      </c>
      <c r="G14" s="30">
        <v>0</v>
      </c>
      <c r="H14" s="30">
        <v>0</v>
      </c>
      <c r="I14" s="30">
        <v>229</v>
      </c>
      <c r="J14" s="30">
        <v>0</v>
      </c>
      <c r="K14" s="30">
        <v>7</v>
      </c>
      <c r="L14" s="30">
        <v>0</v>
      </c>
      <c r="M14" s="30">
        <v>0</v>
      </c>
      <c r="N14" s="30">
        <v>0</v>
      </c>
      <c r="O14" s="30">
        <v>574</v>
      </c>
      <c r="P14" s="30">
        <v>0</v>
      </c>
      <c r="Q14" s="30">
        <v>10</v>
      </c>
      <c r="R14" s="30">
        <v>820</v>
      </c>
    </row>
    <row r="15" spans="1:18">
      <c r="E15" s="26" t="s">
        <v>15</v>
      </c>
      <c r="F15" s="30">
        <v>0</v>
      </c>
      <c r="G15" s="30">
        <v>0</v>
      </c>
      <c r="H15" s="30">
        <v>0</v>
      </c>
      <c r="I15" s="30">
        <v>15</v>
      </c>
      <c r="J15" s="30">
        <v>0</v>
      </c>
      <c r="K15" s="30">
        <v>21</v>
      </c>
      <c r="L15" s="30">
        <v>0</v>
      </c>
      <c r="M15" s="30">
        <v>0</v>
      </c>
      <c r="N15" s="30">
        <v>0</v>
      </c>
      <c r="O15" s="30">
        <v>19</v>
      </c>
      <c r="P15" s="30">
        <v>0</v>
      </c>
      <c r="Q15" s="30">
        <v>1</v>
      </c>
      <c r="R15" s="30">
        <v>56</v>
      </c>
    </row>
    <row r="16" spans="1:18"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9">
      <c r="B17" s="26" t="s">
        <v>12</v>
      </c>
      <c r="F17" s="35">
        <v>1279</v>
      </c>
      <c r="G17" s="35">
        <v>1043</v>
      </c>
      <c r="H17" s="35">
        <v>1143</v>
      </c>
      <c r="I17" s="35">
        <v>2228</v>
      </c>
      <c r="J17" s="35">
        <v>1353</v>
      </c>
      <c r="K17" s="35">
        <v>1597</v>
      </c>
      <c r="L17" s="35">
        <v>1165</v>
      </c>
      <c r="M17" s="35">
        <v>1457</v>
      </c>
      <c r="N17" s="35">
        <v>1322</v>
      </c>
      <c r="O17" s="35">
        <v>2933</v>
      </c>
      <c r="P17" s="35">
        <v>1673</v>
      </c>
      <c r="Q17" s="35">
        <v>2428</v>
      </c>
      <c r="R17" s="35">
        <v>19621</v>
      </c>
    </row>
    <row r="18" spans="1:19">
      <c r="C18" s="26" t="s">
        <v>8</v>
      </c>
      <c r="F18" s="30">
        <v>826</v>
      </c>
      <c r="G18" s="30">
        <v>1037</v>
      </c>
      <c r="H18" s="30">
        <v>1134</v>
      </c>
      <c r="I18" s="30">
        <v>2067</v>
      </c>
      <c r="J18" s="30">
        <v>1081</v>
      </c>
      <c r="K18" s="30">
        <v>1297</v>
      </c>
      <c r="L18" s="30">
        <v>788</v>
      </c>
      <c r="M18" s="30">
        <v>1452</v>
      </c>
      <c r="N18" s="30">
        <v>1314</v>
      </c>
      <c r="O18" s="30">
        <v>2714</v>
      </c>
      <c r="P18" s="30">
        <v>1654</v>
      </c>
      <c r="Q18" s="30">
        <v>1950</v>
      </c>
      <c r="R18" s="30">
        <v>17314</v>
      </c>
      <c r="S18" s="26" t="s">
        <v>0</v>
      </c>
    </row>
    <row r="19" spans="1:19">
      <c r="C19" s="26" t="s">
        <v>9</v>
      </c>
      <c r="F19" s="35">
        <v>453</v>
      </c>
      <c r="G19" s="35">
        <v>6</v>
      </c>
      <c r="H19" s="35">
        <v>9</v>
      </c>
      <c r="I19" s="35">
        <v>161</v>
      </c>
      <c r="J19" s="35">
        <v>272</v>
      </c>
      <c r="K19" s="35">
        <v>300</v>
      </c>
      <c r="L19" s="35">
        <v>377</v>
      </c>
      <c r="M19" s="35">
        <v>5</v>
      </c>
      <c r="N19" s="35">
        <v>8</v>
      </c>
      <c r="O19" s="35">
        <v>219</v>
      </c>
      <c r="P19" s="35">
        <v>19</v>
      </c>
      <c r="Q19" s="35">
        <v>478</v>
      </c>
      <c r="R19" s="35">
        <v>2307</v>
      </c>
    </row>
    <row r="20" spans="1:19">
      <c r="E20" s="26" t="s">
        <v>10</v>
      </c>
      <c r="F20" s="30">
        <v>158</v>
      </c>
      <c r="G20" s="30">
        <v>0</v>
      </c>
      <c r="H20" s="30">
        <v>3</v>
      </c>
      <c r="I20" s="30">
        <v>72</v>
      </c>
      <c r="J20" s="30">
        <v>108</v>
      </c>
      <c r="K20" s="30">
        <v>127</v>
      </c>
      <c r="L20" s="30">
        <v>230</v>
      </c>
      <c r="M20" s="30">
        <v>0</v>
      </c>
      <c r="N20" s="30">
        <v>3</v>
      </c>
      <c r="O20" s="30">
        <v>81</v>
      </c>
      <c r="P20" s="30">
        <v>9</v>
      </c>
      <c r="Q20" s="30">
        <v>244</v>
      </c>
      <c r="R20" s="30">
        <v>1035</v>
      </c>
    </row>
    <row r="21" spans="1:19">
      <c r="E21" s="26" t="s">
        <v>13</v>
      </c>
      <c r="F21" s="30">
        <v>2</v>
      </c>
      <c r="G21" s="30">
        <v>6</v>
      </c>
      <c r="H21" s="30">
        <v>0</v>
      </c>
      <c r="I21" s="30">
        <v>14</v>
      </c>
      <c r="J21" s="30">
        <v>38</v>
      </c>
      <c r="K21" s="30">
        <v>23</v>
      </c>
      <c r="L21" s="30">
        <v>1</v>
      </c>
      <c r="M21" s="30">
        <v>5</v>
      </c>
      <c r="N21" s="30">
        <v>0</v>
      </c>
      <c r="O21" s="30">
        <v>14</v>
      </c>
      <c r="P21" s="30">
        <v>5</v>
      </c>
      <c r="Q21" s="30">
        <v>30</v>
      </c>
      <c r="R21" s="30">
        <v>138</v>
      </c>
    </row>
    <row r="22" spans="1:19">
      <c r="E22" s="26" t="s">
        <v>14</v>
      </c>
      <c r="F22" s="30">
        <v>5</v>
      </c>
      <c r="G22" s="30">
        <v>0</v>
      </c>
      <c r="H22" s="30">
        <v>0</v>
      </c>
      <c r="I22" s="30">
        <v>7</v>
      </c>
      <c r="J22" s="30">
        <v>19</v>
      </c>
      <c r="K22" s="30">
        <v>0</v>
      </c>
      <c r="L22" s="30">
        <v>5</v>
      </c>
      <c r="M22" s="30">
        <v>0</v>
      </c>
      <c r="N22" s="30">
        <v>0</v>
      </c>
      <c r="O22" s="30">
        <v>8</v>
      </c>
      <c r="P22" s="30">
        <v>0</v>
      </c>
      <c r="Q22" s="30">
        <v>0</v>
      </c>
      <c r="R22" s="30">
        <v>44</v>
      </c>
    </row>
    <row r="23" spans="1:19">
      <c r="E23" s="26" t="s">
        <v>11</v>
      </c>
      <c r="F23" s="30">
        <v>100</v>
      </c>
      <c r="G23" s="30">
        <v>0</v>
      </c>
      <c r="H23" s="30">
        <v>6</v>
      </c>
      <c r="I23" s="30">
        <v>13</v>
      </c>
      <c r="J23" s="30">
        <v>52</v>
      </c>
      <c r="K23" s="30">
        <v>28</v>
      </c>
      <c r="L23" s="30">
        <v>-53</v>
      </c>
      <c r="M23" s="30">
        <v>0</v>
      </c>
      <c r="N23" s="30">
        <v>0</v>
      </c>
      <c r="O23" s="30">
        <v>59</v>
      </c>
      <c r="P23" s="30">
        <v>0</v>
      </c>
      <c r="Q23" s="30">
        <v>36</v>
      </c>
      <c r="R23" s="30">
        <v>241</v>
      </c>
    </row>
    <row r="24" spans="1:19">
      <c r="E24" s="26" t="s">
        <v>15</v>
      </c>
      <c r="F24" s="30">
        <v>181</v>
      </c>
      <c r="G24" s="30">
        <v>0</v>
      </c>
      <c r="H24" s="30">
        <v>0</v>
      </c>
      <c r="I24" s="30">
        <v>50</v>
      </c>
      <c r="J24" s="30">
        <v>54</v>
      </c>
      <c r="K24" s="30">
        <v>109</v>
      </c>
      <c r="L24" s="30">
        <v>191</v>
      </c>
      <c r="M24" s="30">
        <v>0</v>
      </c>
      <c r="N24" s="30">
        <v>0</v>
      </c>
      <c r="O24" s="30">
        <v>51</v>
      </c>
      <c r="P24" s="30">
        <v>5</v>
      </c>
      <c r="Q24" s="30">
        <v>151</v>
      </c>
      <c r="R24" s="30">
        <v>792</v>
      </c>
    </row>
    <row r="25" spans="1:19">
      <c r="E25" s="26" t="s">
        <v>16</v>
      </c>
      <c r="F25" s="30">
        <v>7</v>
      </c>
      <c r="G25" s="30">
        <v>0</v>
      </c>
      <c r="H25" s="30">
        <v>0</v>
      </c>
      <c r="I25" s="30">
        <v>5</v>
      </c>
      <c r="J25" s="30">
        <v>1</v>
      </c>
      <c r="K25" s="30">
        <v>13</v>
      </c>
      <c r="L25" s="30">
        <v>3</v>
      </c>
      <c r="M25" s="30">
        <v>0</v>
      </c>
      <c r="N25" s="30">
        <v>5</v>
      </c>
      <c r="O25" s="30">
        <v>6</v>
      </c>
      <c r="P25" s="30">
        <v>0</v>
      </c>
      <c r="Q25" s="30">
        <v>17</v>
      </c>
      <c r="R25" s="30">
        <v>57</v>
      </c>
    </row>
    <row r="26" spans="1:19"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9">
      <c r="A27" s="26" t="s">
        <v>17</v>
      </c>
      <c r="F27" s="35">
        <v>2526</v>
      </c>
      <c r="G27" s="35">
        <v>2551</v>
      </c>
      <c r="H27" s="35">
        <v>4893</v>
      </c>
      <c r="I27" s="35">
        <v>3182</v>
      </c>
      <c r="J27" s="35">
        <v>3099</v>
      </c>
      <c r="K27" s="35">
        <v>6982</v>
      </c>
      <c r="L27" s="35">
        <v>1067</v>
      </c>
      <c r="M27" s="35">
        <v>1251</v>
      </c>
      <c r="N27" s="35">
        <v>2902</v>
      </c>
      <c r="O27" s="35">
        <v>3140</v>
      </c>
      <c r="P27" s="35">
        <v>5268</v>
      </c>
      <c r="Q27" s="35">
        <v>10817</v>
      </c>
      <c r="R27" s="35">
        <v>47678</v>
      </c>
    </row>
    <row r="28" spans="1:19"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9">
      <c r="B29" s="26" t="s">
        <v>7</v>
      </c>
      <c r="F29" s="35">
        <v>925</v>
      </c>
      <c r="G29" s="35">
        <v>1068</v>
      </c>
      <c r="H29" s="35">
        <v>3688</v>
      </c>
      <c r="I29" s="35">
        <v>667</v>
      </c>
      <c r="J29" s="35">
        <v>435</v>
      </c>
      <c r="K29" s="35">
        <v>3108</v>
      </c>
      <c r="L29" s="35">
        <v>4</v>
      </c>
      <c r="M29" s="35">
        <v>6</v>
      </c>
      <c r="N29" s="35">
        <v>1210</v>
      </c>
      <c r="O29" s="35">
        <v>730</v>
      </c>
      <c r="P29" s="35">
        <v>1130</v>
      </c>
      <c r="Q29" s="35">
        <v>4894</v>
      </c>
      <c r="R29" s="35">
        <v>17865</v>
      </c>
    </row>
    <row r="30" spans="1:19">
      <c r="B30" s="26" t="s">
        <v>0</v>
      </c>
      <c r="C30" s="26" t="s">
        <v>8</v>
      </c>
      <c r="F30" s="30">
        <v>925</v>
      </c>
      <c r="G30" s="30">
        <v>1068</v>
      </c>
      <c r="H30" s="30">
        <v>3688</v>
      </c>
      <c r="I30" s="30">
        <v>667</v>
      </c>
      <c r="J30" s="30">
        <v>435</v>
      </c>
      <c r="K30" s="30">
        <v>1590</v>
      </c>
      <c r="L30" s="30">
        <v>4</v>
      </c>
      <c r="M30" s="30">
        <v>6</v>
      </c>
      <c r="N30" s="30">
        <v>1210</v>
      </c>
      <c r="O30" s="30">
        <v>730</v>
      </c>
      <c r="P30" s="30">
        <v>1130</v>
      </c>
      <c r="Q30" s="30">
        <v>2625</v>
      </c>
      <c r="R30" s="30">
        <v>14078</v>
      </c>
      <c r="S30" s="26" t="s">
        <v>0</v>
      </c>
    </row>
    <row r="31" spans="1:19">
      <c r="B31" s="26" t="s">
        <v>0</v>
      </c>
      <c r="C31" s="26" t="s">
        <v>9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1518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2269</v>
      </c>
      <c r="R31" s="35">
        <v>3787</v>
      </c>
      <c r="S31" s="26" t="s">
        <v>0</v>
      </c>
    </row>
    <row r="32" spans="1:19">
      <c r="E32" s="26" t="s">
        <v>10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961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1469</v>
      </c>
      <c r="R32" s="30">
        <v>2430</v>
      </c>
    </row>
    <row r="33" spans="2:34">
      <c r="E33" s="26" t="s">
        <v>11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494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751</v>
      </c>
      <c r="R33" s="30">
        <v>1245</v>
      </c>
    </row>
    <row r="34" spans="2:34">
      <c r="E34" s="26" t="s">
        <v>15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63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49</v>
      </c>
      <c r="R34" s="30">
        <v>112</v>
      </c>
    </row>
    <row r="35" spans="2:34">
      <c r="E35" s="26" t="s">
        <v>16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</row>
    <row r="36" spans="2:34"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2:34">
      <c r="B37" s="26" t="s">
        <v>12</v>
      </c>
      <c r="F37" s="35">
        <v>1601</v>
      </c>
      <c r="G37" s="35">
        <v>1483</v>
      </c>
      <c r="H37" s="35">
        <v>1205</v>
      </c>
      <c r="I37" s="35">
        <v>2515</v>
      </c>
      <c r="J37" s="35">
        <v>2664</v>
      </c>
      <c r="K37" s="35">
        <v>3874</v>
      </c>
      <c r="L37" s="35">
        <v>1063</v>
      </c>
      <c r="M37" s="35">
        <v>1245</v>
      </c>
      <c r="N37" s="35">
        <v>1692</v>
      </c>
      <c r="O37" s="35">
        <v>2410</v>
      </c>
      <c r="P37" s="35">
        <v>4138</v>
      </c>
      <c r="Q37" s="35">
        <v>5923</v>
      </c>
      <c r="R37" s="35">
        <v>29813</v>
      </c>
    </row>
    <row r="38" spans="2:34">
      <c r="C38" s="26" t="s">
        <v>8</v>
      </c>
      <c r="F38" s="30">
        <v>954</v>
      </c>
      <c r="G38" s="30">
        <v>1483</v>
      </c>
      <c r="H38" s="30">
        <v>1193</v>
      </c>
      <c r="I38" s="30">
        <v>1471</v>
      </c>
      <c r="J38" s="30">
        <v>2143</v>
      </c>
      <c r="K38" s="30">
        <v>1942</v>
      </c>
      <c r="L38" s="30">
        <v>1063</v>
      </c>
      <c r="M38" s="30">
        <v>1245</v>
      </c>
      <c r="N38" s="30">
        <v>1692</v>
      </c>
      <c r="O38" s="30">
        <v>1015</v>
      </c>
      <c r="P38" s="30">
        <v>3623</v>
      </c>
      <c r="Q38" s="30">
        <v>3132</v>
      </c>
      <c r="R38" s="30">
        <v>20956</v>
      </c>
    </row>
    <row r="39" spans="2:34">
      <c r="C39" s="26" t="s">
        <v>9</v>
      </c>
      <c r="F39" s="35">
        <v>647</v>
      </c>
      <c r="G39" s="35">
        <v>0</v>
      </c>
      <c r="H39" s="35">
        <v>12</v>
      </c>
      <c r="I39" s="35">
        <v>1044</v>
      </c>
      <c r="J39" s="35">
        <v>521</v>
      </c>
      <c r="K39" s="35">
        <v>1932</v>
      </c>
      <c r="L39" s="35">
        <v>0</v>
      </c>
      <c r="M39" s="35">
        <v>0</v>
      </c>
      <c r="N39" s="35">
        <v>0</v>
      </c>
      <c r="O39" s="35">
        <v>1395</v>
      </c>
      <c r="P39" s="35">
        <v>515</v>
      </c>
      <c r="Q39" s="35">
        <v>2791</v>
      </c>
      <c r="R39" s="35">
        <v>8857</v>
      </c>
    </row>
    <row r="40" spans="2:34">
      <c r="E40" s="26" t="s">
        <v>10</v>
      </c>
      <c r="F40" s="30">
        <v>602</v>
      </c>
      <c r="G40" s="30">
        <v>0</v>
      </c>
      <c r="H40" s="30">
        <v>0</v>
      </c>
      <c r="I40" s="30">
        <v>465</v>
      </c>
      <c r="J40" s="30">
        <v>313</v>
      </c>
      <c r="K40" s="30">
        <v>1056</v>
      </c>
      <c r="L40" s="30">
        <v>0</v>
      </c>
      <c r="M40" s="30">
        <v>0</v>
      </c>
      <c r="N40" s="30">
        <v>0</v>
      </c>
      <c r="O40" s="30">
        <v>709</v>
      </c>
      <c r="P40" s="30">
        <v>221</v>
      </c>
      <c r="Q40" s="30">
        <v>1489</v>
      </c>
      <c r="R40" s="30">
        <v>4855</v>
      </c>
    </row>
    <row r="41" spans="2:34">
      <c r="E41" s="26" t="s">
        <v>13</v>
      </c>
      <c r="F41" s="30">
        <v>0</v>
      </c>
      <c r="G41" s="30">
        <v>0</v>
      </c>
      <c r="H41" s="30">
        <v>0</v>
      </c>
      <c r="I41" s="30">
        <v>120</v>
      </c>
      <c r="J41" s="30">
        <v>66</v>
      </c>
      <c r="K41" s="30">
        <v>135</v>
      </c>
      <c r="L41" s="30">
        <v>0</v>
      </c>
      <c r="M41" s="30">
        <v>0</v>
      </c>
      <c r="N41" s="30">
        <v>0</v>
      </c>
      <c r="O41" s="30">
        <v>153</v>
      </c>
      <c r="P41" s="30">
        <v>106</v>
      </c>
      <c r="Q41" s="30">
        <v>203</v>
      </c>
      <c r="R41" s="30">
        <v>783</v>
      </c>
    </row>
    <row r="42" spans="2:34">
      <c r="E42" s="26" t="s">
        <v>14</v>
      </c>
      <c r="F42" s="30">
        <v>0</v>
      </c>
      <c r="G42" s="30">
        <v>0</v>
      </c>
      <c r="H42" s="30">
        <v>0</v>
      </c>
      <c r="I42" s="30">
        <v>23</v>
      </c>
      <c r="J42" s="30">
        <v>0</v>
      </c>
      <c r="K42" s="30">
        <v>1</v>
      </c>
      <c r="L42" s="30">
        <v>0</v>
      </c>
      <c r="M42" s="30">
        <v>0</v>
      </c>
      <c r="N42" s="30">
        <v>0</v>
      </c>
      <c r="O42" s="30">
        <v>30</v>
      </c>
      <c r="P42" s="30">
        <v>0</v>
      </c>
      <c r="Q42" s="30">
        <v>1</v>
      </c>
      <c r="R42" s="30">
        <v>55</v>
      </c>
    </row>
    <row r="43" spans="2:34">
      <c r="E43" s="26" t="s">
        <v>11</v>
      </c>
      <c r="F43" s="30">
        <v>0</v>
      </c>
      <c r="G43" s="30">
        <v>0</v>
      </c>
      <c r="H43" s="30">
        <v>0</v>
      </c>
      <c r="I43" s="30">
        <v>108</v>
      </c>
      <c r="J43" s="30">
        <v>9</v>
      </c>
      <c r="K43" s="30">
        <v>165</v>
      </c>
      <c r="L43" s="30">
        <v>0</v>
      </c>
      <c r="M43" s="30">
        <v>0</v>
      </c>
      <c r="N43" s="30">
        <v>0</v>
      </c>
      <c r="O43" s="30">
        <v>94</v>
      </c>
      <c r="P43" s="30">
        <v>8</v>
      </c>
      <c r="Q43" s="30">
        <v>232</v>
      </c>
      <c r="R43" s="30">
        <v>616</v>
      </c>
    </row>
    <row r="44" spans="2:34">
      <c r="E44" s="26" t="s">
        <v>15</v>
      </c>
      <c r="F44" s="30">
        <v>19</v>
      </c>
      <c r="G44" s="30">
        <v>0</v>
      </c>
      <c r="H44" s="30">
        <v>0</v>
      </c>
      <c r="I44" s="30">
        <v>281</v>
      </c>
      <c r="J44" s="30">
        <v>119</v>
      </c>
      <c r="K44" s="30">
        <v>531</v>
      </c>
      <c r="L44" s="30">
        <v>0</v>
      </c>
      <c r="M44" s="30">
        <v>0</v>
      </c>
      <c r="N44" s="30">
        <v>0</v>
      </c>
      <c r="O44" s="30">
        <v>364</v>
      </c>
      <c r="P44" s="30">
        <v>156</v>
      </c>
      <c r="Q44" s="30">
        <v>803</v>
      </c>
      <c r="R44" s="30">
        <v>2273</v>
      </c>
    </row>
    <row r="45" spans="2:34">
      <c r="E45" s="26" t="s">
        <v>16</v>
      </c>
      <c r="F45" s="30">
        <v>26</v>
      </c>
      <c r="G45" s="30">
        <v>0</v>
      </c>
      <c r="H45" s="30">
        <v>12</v>
      </c>
      <c r="I45" s="30">
        <v>47</v>
      </c>
      <c r="J45" s="30">
        <v>14</v>
      </c>
      <c r="K45" s="30">
        <v>44</v>
      </c>
      <c r="L45" s="30">
        <v>0</v>
      </c>
      <c r="M45" s="30">
        <v>0</v>
      </c>
      <c r="N45" s="30">
        <v>0</v>
      </c>
      <c r="O45" s="30">
        <v>45</v>
      </c>
      <c r="P45" s="30">
        <v>24</v>
      </c>
      <c r="Q45" s="30">
        <v>63</v>
      </c>
      <c r="R45" s="30">
        <v>275</v>
      </c>
    </row>
    <row r="46" spans="2:34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2:34">
      <c r="E47" s="50" t="s">
        <v>18</v>
      </c>
      <c r="F47" s="51">
        <v>8792</v>
      </c>
      <c r="G47" s="51">
        <v>7682</v>
      </c>
      <c r="H47" s="51">
        <v>11702</v>
      </c>
      <c r="I47" s="51">
        <v>9692</v>
      </c>
      <c r="J47" s="51">
        <v>7751</v>
      </c>
      <c r="K47" s="51">
        <v>12005</v>
      </c>
      <c r="L47" s="51">
        <v>6929</v>
      </c>
      <c r="M47" s="51">
        <v>9312</v>
      </c>
      <c r="N47" s="51">
        <v>12929</v>
      </c>
      <c r="O47" s="51">
        <v>11498</v>
      </c>
      <c r="P47" s="51">
        <v>10426</v>
      </c>
      <c r="Q47" s="51">
        <v>16931</v>
      </c>
      <c r="R47" s="51">
        <v>125649</v>
      </c>
      <c r="S47" s="50" t="s">
        <v>0</v>
      </c>
      <c r="T47" s="50" t="s">
        <v>0</v>
      </c>
      <c r="U47" s="50" t="s">
        <v>0</v>
      </c>
      <c r="V47" s="50" t="s">
        <v>0</v>
      </c>
      <c r="W47" s="50" t="s">
        <v>0</v>
      </c>
      <c r="X47" s="50" t="s">
        <v>0</v>
      </c>
      <c r="Y47" s="50" t="s">
        <v>0</v>
      </c>
      <c r="Z47" s="50" t="s">
        <v>0</v>
      </c>
      <c r="AA47" s="50" t="s">
        <v>0</v>
      </c>
      <c r="AB47" s="50" t="s">
        <v>0</v>
      </c>
      <c r="AC47" s="50" t="s">
        <v>0</v>
      </c>
      <c r="AD47" s="50" t="s">
        <v>0</v>
      </c>
      <c r="AE47" s="50" t="s">
        <v>0</v>
      </c>
      <c r="AF47" s="50" t="s">
        <v>0</v>
      </c>
      <c r="AG47" s="50" t="s">
        <v>0</v>
      </c>
      <c r="AH47" s="50" t="s">
        <v>0</v>
      </c>
    </row>
    <row r="48" spans="2:34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1:18">
      <c r="B50" s="41"/>
      <c r="C50" s="41"/>
      <c r="D50" s="41"/>
      <c r="E50" s="41"/>
      <c r="F50" s="54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spans="1:18" ht="15" thickBot="1">
      <c r="A51" s="57"/>
      <c r="B51" s="38"/>
      <c r="C51" s="38"/>
      <c r="D51" s="38"/>
      <c r="E51" s="38"/>
      <c r="F51" s="46"/>
      <c r="G51" s="46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1:18" ht="15" thickTop="1">
      <c r="A52" s="41" t="s">
        <v>47</v>
      </c>
      <c r="B52" s="41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1:18">
      <c r="A53" s="41" t="s">
        <v>48</v>
      </c>
      <c r="B53" s="41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1:18">
      <c r="A54" s="43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>
      <c r="A55" s="43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>
      <c r="A56" s="43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>
      <c r="A57" s="43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1:18">
      <c r="A58" s="43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18">
      <c r="A59" s="43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>
      <c r="A60" s="43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18">
      <c r="A61" s="43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A62" s="43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</sheetData>
  <mergeCells count="1">
    <mergeCell ref="A6:E6"/>
  </mergeCells>
  <phoneticPr fontId="0" type="noConversion"/>
  <printOptions horizontalCentered="1"/>
  <pageMargins left="0" right="0" top="0.98425196850393704" bottom="0.98425196850393704" header="0.51181102362204722" footer="0.51181102362204722"/>
  <pageSetup paperSize="9" scale="74" orientation="portrait" r:id="rId1"/>
  <headerFooter alignWithMargins="0">
    <oddHeader>&amp;C&amp;"Arial,Bold"&amp;9BUREAU OF THE TREASURY&amp;"Arial,Regular"&amp;10
&amp;"Arial,Italic"&amp;9Statistical Data Analysis Division</oddHeader>
  </headerFooter>
  <colBreaks count="1" manualBreakCount="1">
    <brk id="19" max="1048575" man="1"/>
  </col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R336"/>
  <sheetViews>
    <sheetView zoomScaleNormal="100" zoomScaleSheetLayoutView="85" workbookViewId="0">
      <selection activeCell="X32" sqref="X32"/>
    </sheetView>
  </sheetViews>
  <sheetFormatPr defaultRowHeight="14.25"/>
  <cols>
    <col min="1" max="3" width="0.85546875" style="26" customWidth="1"/>
    <col min="4" max="4" width="1" style="26" customWidth="1"/>
    <col min="5" max="5" width="21.7109375" style="26" customWidth="1"/>
    <col min="6" max="17" width="8.28515625" style="26" customWidth="1"/>
    <col min="18" max="18" width="10.28515625" style="26" customWidth="1"/>
    <col min="19" max="29" width="8.7109375" style="26" customWidth="1"/>
    <col min="30" max="16384" width="9.140625" style="26"/>
  </cols>
  <sheetData>
    <row r="1" spans="1:18" ht="15">
      <c r="A1" s="25" t="s">
        <v>1</v>
      </c>
      <c r="B1" s="25"/>
      <c r="C1" s="25"/>
      <c r="D1" s="25"/>
      <c r="E1" s="25"/>
      <c r="F1" s="29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5">
      <c r="A2" s="25" t="s">
        <v>43</v>
      </c>
      <c r="B2" s="25"/>
      <c r="C2" s="25"/>
      <c r="D2" s="25"/>
      <c r="E2" s="25"/>
      <c r="F2" s="29"/>
      <c r="G2" s="29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5">
      <c r="A3" s="25" t="s">
        <v>3</v>
      </c>
      <c r="B3" s="25"/>
      <c r="C3" s="25"/>
      <c r="D3" s="25"/>
      <c r="E3" s="25"/>
      <c r="F3" s="29"/>
      <c r="G3" s="29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>
      <c r="A5" s="31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 s="33" customFormat="1" ht="26.25" customHeight="1">
      <c r="A6" s="186" t="s">
        <v>4</v>
      </c>
      <c r="B6" s="187"/>
      <c r="C6" s="187"/>
      <c r="D6" s="187"/>
      <c r="E6" s="187"/>
      <c r="F6" s="39" t="s">
        <v>22</v>
      </c>
      <c r="G6" s="39" t="s">
        <v>23</v>
      </c>
      <c r="H6" s="39" t="s">
        <v>24</v>
      </c>
      <c r="I6" s="39" t="s">
        <v>25</v>
      </c>
      <c r="J6" s="39" t="s">
        <v>26</v>
      </c>
      <c r="K6" s="39" t="s">
        <v>27</v>
      </c>
      <c r="L6" s="39" t="s">
        <v>28</v>
      </c>
      <c r="M6" s="39" t="s">
        <v>29</v>
      </c>
      <c r="N6" s="39" t="s">
        <v>30</v>
      </c>
      <c r="O6" s="39" t="s">
        <v>31</v>
      </c>
      <c r="P6" s="39" t="s">
        <v>32</v>
      </c>
      <c r="Q6" s="39" t="s">
        <v>33</v>
      </c>
      <c r="R6" s="40" t="s">
        <v>5</v>
      </c>
    </row>
    <row r="7" spans="1:18"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>
      <c r="A8" s="26" t="s">
        <v>6</v>
      </c>
      <c r="F8" s="35">
        <v>8433</v>
      </c>
      <c r="G8" s="35">
        <v>5613</v>
      </c>
      <c r="H8" s="35">
        <v>4929</v>
      </c>
      <c r="I8" s="35">
        <v>6568</v>
      </c>
      <c r="J8" s="35">
        <v>7162</v>
      </c>
      <c r="K8" s="35">
        <v>5363</v>
      </c>
      <c r="L8" s="35">
        <v>8425</v>
      </c>
      <c r="M8" s="35">
        <v>7645</v>
      </c>
      <c r="N8" s="35">
        <v>6358</v>
      </c>
      <c r="O8" s="35">
        <v>6487</v>
      </c>
      <c r="P8" s="35">
        <v>4295</v>
      </c>
      <c r="Q8" s="35">
        <v>5244</v>
      </c>
      <c r="R8" s="35">
        <v>76522</v>
      </c>
    </row>
    <row r="9" spans="1:18" ht="7.5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26" t="s">
        <v>7</v>
      </c>
      <c r="F10" s="35">
        <v>6707</v>
      </c>
      <c r="G10" s="35">
        <v>4356</v>
      </c>
      <c r="H10" s="35">
        <v>3708</v>
      </c>
      <c r="I10" s="35">
        <v>5240</v>
      </c>
      <c r="J10" s="35">
        <v>5110</v>
      </c>
      <c r="K10" s="35">
        <v>3656</v>
      </c>
      <c r="L10" s="35">
        <v>7214</v>
      </c>
      <c r="M10" s="35">
        <v>6173</v>
      </c>
      <c r="N10" s="35">
        <v>5182</v>
      </c>
      <c r="O10" s="35">
        <v>5135</v>
      </c>
      <c r="P10" s="35">
        <v>3033</v>
      </c>
      <c r="Q10" s="35">
        <v>3488</v>
      </c>
      <c r="R10" s="35">
        <v>59002</v>
      </c>
    </row>
    <row r="11" spans="1:18">
      <c r="B11" s="26" t="s">
        <v>0</v>
      </c>
      <c r="C11" s="26" t="s">
        <v>8</v>
      </c>
      <c r="F11" s="35">
        <v>5765</v>
      </c>
      <c r="G11" s="35">
        <v>4356</v>
      </c>
      <c r="H11" s="35">
        <v>3708</v>
      </c>
      <c r="I11" s="35">
        <v>4400</v>
      </c>
      <c r="J11" s="35">
        <v>5110</v>
      </c>
      <c r="K11" s="35">
        <v>3598</v>
      </c>
      <c r="L11" s="35">
        <v>7214</v>
      </c>
      <c r="M11" s="35">
        <v>6173</v>
      </c>
      <c r="N11" s="35">
        <v>5182</v>
      </c>
      <c r="O11" s="35">
        <v>4404</v>
      </c>
      <c r="P11" s="35">
        <v>3033</v>
      </c>
      <c r="Q11" s="35">
        <v>3469</v>
      </c>
      <c r="R11" s="35">
        <v>56412</v>
      </c>
    </row>
    <row r="12" spans="1:18">
      <c r="E12" s="26" t="s">
        <v>34</v>
      </c>
      <c r="F12" s="30">
        <v>2896</v>
      </c>
      <c r="G12" s="30">
        <v>2459</v>
      </c>
      <c r="H12" s="30">
        <v>2186</v>
      </c>
      <c r="I12" s="30">
        <v>2436</v>
      </c>
      <c r="J12" s="30">
        <v>3377</v>
      </c>
      <c r="K12" s="30">
        <v>1805</v>
      </c>
      <c r="L12" s="30">
        <v>3340</v>
      </c>
      <c r="M12" s="30">
        <v>1993</v>
      </c>
      <c r="N12" s="30">
        <v>2058</v>
      </c>
      <c r="O12" s="30">
        <v>2297</v>
      </c>
      <c r="P12" s="30">
        <v>1692</v>
      </c>
      <c r="Q12" s="30">
        <v>1089</v>
      </c>
      <c r="R12" s="30">
        <v>27628</v>
      </c>
    </row>
    <row r="13" spans="1:18">
      <c r="E13" s="26" t="s">
        <v>35</v>
      </c>
      <c r="F13" s="30">
        <v>48</v>
      </c>
      <c r="G13" s="30">
        <v>102</v>
      </c>
      <c r="H13" s="30">
        <v>9</v>
      </c>
      <c r="I13" s="30">
        <v>12</v>
      </c>
      <c r="J13" s="30">
        <v>33</v>
      </c>
      <c r="K13" s="30">
        <v>18</v>
      </c>
      <c r="L13" s="30">
        <v>50</v>
      </c>
      <c r="M13" s="30">
        <v>103</v>
      </c>
      <c r="N13" s="30">
        <v>11</v>
      </c>
      <c r="O13" s="30">
        <v>10</v>
      </c>
      <c r="P13" s="30">
        <v>33</v>
      </c>
      <c r="Q13" s="30">
        <v>18</v>
      </c>
      <c r="R13" s="30">
        <v>447</v>
      </c>
    </row>
    <row r="14" spans="1:18">
      <c r="E14" s="26" t="s">
        <v>36</v>
      </c>
      <c r="F14" s="30">
        <v>1053</v>
      </c>
      <c r="G14" s="30">
        <v>78</v>
      </c>
      <c r="H14" s="30">
        <v>3</v>
      </c>
      <c r="I14" s="30">
        <v>36</v>
      </c>
      <c r="J14" s="30">
        <v>13</v>
      </c>
      <c r="K14" s="30">
        <v>7</v>
      </c>
      <c r="L14" s="30">
        <v>5</v>
      </c>
      <c r="M14" s="30">
        <v>10</v>
      </c>
      <c r="N14" s="30">
        <v>4</v>
      </c>
      <c r="O14" s="30">
        <v>36</v>
      </c>
      <c r="P14" s="30">
        <v>13</v>
      </c>
      <c r="Q14" s="30">
        <v>7</v>
      </c>
      <c r="R14" s="30">
        <v>1265</v>
      </c>
    </row>
    <row r="15" spans="1:18">
      <c r="E15" s="26" t="s">
        <v>44</v>
      </c>
      <c r="F15" s="30">
        <v>865</v>
      </c>
      <c r="G15" s="30">
        <v>528</v>
      </c>
      <c r="H15" s="30">
        <v>575</v>
      </c>
      <c r="I15" s="30">
        <v>1035</v>
      </c>
      <c r="J15" s="30">
        <v>661</v>
      </c>
      <c r="K15" s="30">
        <v>1180</v>
      </c>
      <c r="L15" s="30">
        <v>2497</v>
      </c>
      <c r="M15" s="30">
        <v>1327</v>
      </c>
      <c r="N15" s="30">
        <v>2681</v>
      </c>
      <c r="O15" s="30">
        <v>1157</v>
      </c>
      <c r="P15" s="30">
        <v>818</v>
      </c>
      <c r="Q15" s="30">
        <v>1976</v>
      </c>
      <c r="R15" s="30">
        <v>15300</v>
      </c>
    </row>
    <row r="16" spans="1:18">
      <c r="E16" s="26" t="s">
        <v>45</v>
      </c>
      <c r="F16" s="30">
        <v>894</v>
      </c>
      <c r="G16" s="30">
        <v>1188</v>
      </c>
      <c r="H16" s="30">
        <v>927</v>
      </c>
      <c r="I16" s="30">
        <v>871</v>
      </c>
      <c r="J16" s="30">
        <v>998</v>
      </c>
      <c r="K16" s="30">
        <v>585</v>
      </c>
      <c r="L16" s="30">
        <v>902</v>
      </c>
      <c r="M16" s="30">
        <v>633</v>
      </c>
      <c r="N16" s="30">
        <v>424</v>
      </c>
      <c r="O16" s="30">
        <v>901</v>
      </c>
      <c r="P16" s="30">
        <v>470</v>
      </c>
      <c r="Q16" s="30">
        <v>375</v>
      </c>
      <c r="R16" s="30">
        <v>9168</v>
      </c>
    </row>
    <row r="17" spans="2:18">
      <c r="E17" s="26" t="s">
        <v>38</v>
      </c>
      <c r="F17" s="30">
        <v>9</v>
      </c>
      <c r="G17" s="30">
        <v>1</v>
      </c>
      <c r="H17" s="30">
        <v>8</v>
      </c>
      <c r="I17" s="30">
        <v>10</v>
      </c>
      <c r="J17" s="30">
        <v>28</v>
      </c>
      <c r="K17" s="30">
        <v>3</v>
      </c>
      <c r="L17" s="30">
        <v>420</v>
      </c>
      <c r="M17" s="30">
        <v>2107</v>
      </c>
      <c r="N17" s="30">
        <v>4</v>
      </c>
      <c r="O17" s="30">
        <v>3</v>
      </c>
      <c r="P17" s="30">
        <v>7</v>
      </c>
      <c r="Q17" s="30">
        <v>4</v>
      </c>
      <c r="R17" s="30">
        <v>2604</v>
      </c>
    </row>
    <row r="18" spans="2:18" ht="8.25" customHeight="1"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2:18">
      <c r="B19" s="26" t="s">
        <v>0</v>
      </c>
      <c r="C19" s="26" t="s">
        <v>9</v>
      </c>
      <c r="F19" s="35">
        <v>942</v>
      </c>
      <c r="G19" s="35">
        <v>0</v>
      </c>
      <c r="H19" s="35">
        <v>0</v>
      </c>
      <c r="I19" s="35">
        <v>840</v>
      </c>
      <c r="J19" s="35">
        <v>0</v>
      </c>
      <c r="K19" s="35">
        <v>58</v>
      </c>
      <c r="L19" s="35">
        <v>0</v>
      </c>
      <c r="M19" s="35">
        <v>0</v>
      </c>
      <c r="N19" s="35">
        <v>0</v>
      </c>
      <c r="O19" s="35">
        <v>731</v>
      </c>
      <c r="P19" s="35">
        <v>0</v>
      </c>
      <c r="Q19" s="35">
        <v>19</v>
      </c>
      <c r="R19" s="35">
        <v>2590</v>
      </c>
    </row>
    <row r="20" spans="2:18">
      <c r="E20" s="26" t="s">
        <v>10</v>
      </c>
      <c r="F20" s="30">
        <v>622</v>
      </c>
      <c r="G20" s="30">
        <v>0</v>
      </c>
      <c r="H20" s="30">
        <v>0</v>
      </c>
      <c r="I20" s="30">
        <v>543</v>
      </c>
      <c r="J20" s="30">
        <v>0</v>
      </c>
      <c r="K20" s="30">
        <v>37</v>
      </c>
      <c r="L20" s="30">
        <v>0</v>
      </c>
      <c r="M20" s="30">
        <v>0</v>
      </c>
      <c r="N20" s="30">
        <v>0</v>
      </c>
      <c r="O20" s="30">
        <v>472</v>
      </c>
      <c r="P20" s="30">
        <v>0</v>
      </c>
      <c r="Q20" s="30">
        <v>13</v>
      </c>
      <c r="R20" s="30">
        <v>1687</v>
      </c>
    </row>
    <row r="21" spans="2:18">
      <c r="E21" s="26" t="s">
        <v>11</v>
      </c>
      <c r="F21" s="30">
        <v>320</v>
      </c>
      <c r="G21" s="30">
        <v>0</v>
      </c>
      <c r="H21" s="30">
        <v>0</v>
      </c>
      <c r="I21" s="30">
        <v>279</v>
      </c>
      <c r="J21" s="30">
        <v>0</v>
      </c>
      <c r="K21" s="30">
        <v>19</v>
      </c>
      <c r="L21" s="30">
        <v>0</v>
      </c>
      <c r="M21" s="30">
        <v>0</v>
      </c>
      <c r="N21" s="30">
        <v>0</v>
      </c>
      <c r="O21" s="30">
        <v>243</v>
      </c>
      <c r="P21" s="30">
        <v>0</v>
      </c>
      <c r="Q21" s="30">
        <v>6</v>
      </c>
      <c r="R21" s="30">
        <v>867</v>
      </c>
    </row>
    <row r="22" spans="2:18">
      <c r="E22" s="26" t="s">
        <v>15</v>
      </c>
      <c r="F22" s="30">
        <v>0</v>
      </c>
      <c r="G22" s="30">
        <v>0</v>
      </c>
      <c r="H22" s="30">
        <v>0</v>
      </c>
      <c r="I22" s="30">
        <v>18</v>
      </c>
      <c r="J22" s="30">
        <v>0</v>
      </c>
      <c r="K22" s="30">
        <v>2</v>
      </c>
      <c r="L22" s="30">
        <v>0</v>
      </c>
      <c r="M22" s="30">
        <v>0</v>
      </c>
      <c r="N22" s="30">
        <v>0</v>
      </c>
      <c r="O22" s="30">
        <v>16</v>
      </c>
      <c r="P22" s="30">
        <v>0</v>
      </c>
      <c r="Q22" s="30">
        <v>0</v>
      </c>
      <c r="R22" s="30">
        <v>36</v>
      </c>
    </row>
    <row r="23" spans="2:18" ht="9" customHeight="1"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</row>
    <row r="24" spans="2:18">
      <c r="B24" s="26" t="s">
        <v>12</v>
      </c>
      <c r="F24" s="35">
        <v>1726</v>
      </c>
      <c r="G24" s="35">
        <v>1257</v>
      </c>
      <c r="H24" s="35">
        <v>1221</v>
      </c>
      <c r="I24" s="35">
        <v>1328</v>
      </c>
      <c r="J24" s="35">
        <v>2052</v>
      </c>
      <c r="K24" s="35">
        <v>1707</v>
      </c>
      <c r="L24" s="35">
        <v>1211</v>
      </c>
      <c r="M24" s="35">
        <v>1472</v>
      </c>
      <c r="N24" s="35">
        <v>1176</v>
      </c>
      <c r="O24" s="35">
        <v>1352</v>
      </c>
      <c r="P24" s="35">
        <v>1262</v>
      </c>
      <c r="Q24" s="35">
        <v>1756</v>
      </c>
      <c r="R24" s="35">
        <v>17520</v>
      </c>
    </row>
    <row r="25" spans="2:18">
      <c r="C25" s="26" t="s">
        <v>8</v>
      </c>
      <c r="F25" s="30">
        <v>868</v>
      </c>
      <c r="G25" s="30">
        <v>1254</v>
      </c>
      <c r="H25" s="30">
        <v>1204</v>
      </c>
      <c r="I25" s="30">
        <v>1020</v>
      </c>
      <c r="J25" s="30">
        <v>1236</v>
      </c>
      <c r="K25" s="30">
        <v>1453</v>
      </c>
      <c r="L25" s="30">
        <v>733</v>
      </c>
      <c r="M25" s="30">
        <v>1309</v>
      </c>
      <c r="N25" s="30">
        <v>1173</v>
      </c>
      <c r="O25" s="30">
        <v>1234</v>
      </c>
      <c r="P25" s="30">
        <v>962</v>
      </c>
      <c r="Q25" s="30">
        <v>1501</v>
      </c>
      <c r="R25" s="30">
        <v>13947</v>
      </c>
    </row>
    <row r="26" spans="2:18">
      <c r="C26" s="26" t="s">
        <v>9</v>
      </c>
      <c r="F26" s="35">
        <v>858</v>
      </c>
      <c r="G26" s="35">
        <v>3</v>
      </c>
      <c r="H26" s="35">
        <v>17</v>
      </c>
      <c r="I26" s="35">
        <v>308</v>
      </c>
      <c r="J26" s="35">
        <v>816</v>
      </c>
      <c r="K26" s="35">
        <v>254</v>
      </c>
      <c r="L26" s="35">
        <v>478</v>
      </c>
      <c r="M26" s="35">
        <v>163</v>
      </c>
      <c r="N26" s="35">
        <v>3</v>
      </c>
      <c r="O26" s="35">
        <v>118</v>
      </c>
      <c r="P26" s="35">
        <v>300</v>
      </c>
      <c r="Q26" s="35">
        <v>255</v>
      </c>
      <c r="R26" s="35">
        <v>3573</v>
      </c>
    </row>
    <row r="27" spans="2:18">
      <c r="E27" s="26" t="s">
        <v>10</v>
      </c>
      <c r="F27" s="30">
        <v>438</v>
      </c>
      <c r="G27" s="30">
        <v>0</v>
      </c>
      <c r="H27" s="30">
        <v>5</v>
      </c>
      <c r="I27" s="30">
        <v>145</v>
      </c>
      <c r="J27" s="30">
        <v>345</v>
      </c>
      <c r="K27" s="30">
        <v>70</v>
      </c>
      <c r="L27" s="30">
        <v>259</v>
      </c>
      <c r="M27" s="30">
        <v>0</v>
      </c>
      <c r="N27" s="30">
        <v>3</v>
      </c>
      <c r="O27" s="30">
        <v>70</v>
      </c>
      <c r="P27" s="30">
        <v>115</v>
      </c>
      <c r="Q27" s="30">
        <v>145</v>
      </c>
      <c r="R27" s="30">
        <v>1595</v>
      </c>
    </row>
    <row r="28" spans="2:18">
      <c r="E28" s="26" t="s">
        <v>13</v>
      </c>
      <c r="F28" s="30">
        <v>34</v>
      </c>
      <c r="G28" s="30">
        <v>2</v>
      </c>
      <c r="H28" s="30">
        <v>6</v>
      </c>
      <c r="I28" s="30">
        <v>23</v>
      </c>
      <c r="J28" s="30">
        <v>66</v>
      </c>
      <c r="K28" s="30">
        <v>22</v>
      </c>
      <c r="L28" s="30">
        <v>9</v>
      </c>
      <c r="M28" s="30">
        <v>7</v>
      </c>
      <c r="N28" s="30">
        <v>0</v>
      </c>
      <c r="O28" s="30">
        <v>4</v>
      </c>
      <c r="P28" s="30">
        <v>54</v>
      </c>
      <c r="Q28" s="30">
        <v>31</v>
      </c>
      <c r="R28" s="30">
        <v>258</v>
      </c>
    </row>
    <row r="29" spans="2:18">
      <c r="E29" s="26" t="s">
        <v>14</v>
      </c>
      <c r="F29" s="30">
        <v>5</v>
      </c>
      <c r="G29" s="30">
        <v>0</v>
      </c>
      <c r="H29" s="30">
        <v>0</v>
      </c>
      <c r="I29" s="30">
        <v>10</v>
      </c>
      <c r="J29" s="30">
        <v>35</v>
      </c>
      <c r="K29" s="30">
        <v>0</v>
      </c>
      <c r="L29" s="30">
        <v>4</v>
      </c>
      <c r="M29" s="30">
        <v>0</v>
      </c>
      <c r="N29" s="30">
        <v>0</v>
      </c>
      <c r="O29" s="30">
        <v>3</v>
      </c>
      <c r="P29" s="30">
        <v>19</v>
      </c>
      <c r="Q29" s="30">
        <v>0</v>
      </c>
      <c r="R29" s="30">
        <v>76</v>
      </c>
    </row>
    <row r="30" spans="2:18">
      <c r="E30" s="26" t="s">
        <v>11</v>
      </c>
      <c r="F30" s="30">
        <v>37</v>
      </c>
      <c r="G30" s="30">
        <v>1</v>
      </c>
      <c r="H30" s="30">
        <v>6</v>
      </c>
      <c r="I30" s="30">
        <v>56</v>
      </c>
      <c r="J30" s="30">
        <v>208</v>
      </c>
      <c r="K30" s="30">
        <v>29</v>
      </c>
      <c r="L30" s="30">
        <v>31</v>
      </c>
      <c r="M30" s="30">
        <v>0</v>
      </c>
      <c r="N30" s="30">
        <v>0</v>
      </c>
      <c r="O30" s="30">
        <v>11</v>
      </c>
      <c r="P30" s="30">
        <v>54</v>
      </c>
      <c r="Q30" s="30">
        <v>35</v>
      </c>
      <c r="R30" s="30">
        <v>468</v>
      </c>
    </row>
    <row r="31" spans="2:18">
      <c r="E31" s="26" t="s">
        <v>15</v>
      </c>
      <c r="F31" s="30">
        <v>318</v>
      </c>
      <c r="G31" s="30">
        <v>0</v>
      </c>
      <c r="H31" s="30">
        <v>0</v>
      </c>
      <c r="I31" s="30">
        <v>70</v>
      </c>
      <c r="J31" s="30">
        <v>158</v>
      </c>
      <c r="K31" s="30">
        <v>116</v>
      </c>
      <c r="L31" s="30">
        <v>171</v>
      </c>
      <c r="M31" s="30">
        <v>156</v>
      </c>
      <c r="N31" s="30">
        <v>0</v>
      </c>
      <c r="O31" s="30">
        <v>27</v>
      </c>
      <c r="P31" s="30">
        <v>57</v>
      </c>
      <c r="Q31" s="30">
        <v>34</v>
      </c>
      <c r="R31" s="30">
        <v>1107</v>
      </c>
    </row>
    <row r="32" spans="2:18">
      <c r="E32" s="26" t="s">
        <v>16</v>
      </c>
      <c r="F32" s="30">
        <v>26</v>
      </c>
      <c r="G32" s="30">
        <v>0</v>
      </c>
      <c r="H32" s="30">
        <v>0</v>
      </c>
      <c r="I32" s="30">
        <v>4</v>
      </c>
      <c r="J32" s="30">
        <v>4</v>
      </c>
      <c r="K32" s="30">
        <v>17</v>
      </c>
      <c r="L32" s="30">
        <v>4</v>
      </c>
      <c r="M32" s="30">
        <v>0</v>
      </c>
      <c r="N32" s="30">
        <v>0</v>
      </c>
      <c r="O32" s="30">
        <v>3</v>
      </c>
      <c r="P32" s="30">
        <v>1</v>
      </c>
      <c r="Q32" s="30">
        <v>10</v>
      </c>
      <c r="R32" s="30">
        <v>69</v>
      </c>
    </row>
    <row r="33" spans="1:18"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8">
      <c r="A34" s="26" t="s">
        <v>46</v>
      </c>
      <c r="F34" s="35">
        <v>5451</v>
      </c>
      <c r="G34" s="35">
        <v>5186</v>
      </c>
      <c r="H34" s="35">
        <v>1434</v>
      </c>
      <c r="I34" s="35">
        <v>2693</v>
      </c>
      <c r="J34" s="35">
        <v>3021</v>
      </c>
      <c r="K34" s="35">
        <v>4655</v>
      </c>
      <c r="L34" s="35">
        <v>2081</v>
      </c>
      <c r="M34" s="35">
        <v>1594</v>
      </c>
      <c r="N34" s="35">
        <v>1909</v>
      </c>
      <c r="O34" s="35">
        <v>4085</v>
      </c>
      <c r="P34" s="35">
        <v>3218</v>
      </c>
      <c r="Q34" s="35">
        <v>5893</v>
      </c>
      <c r="R34" s="35">
        <v>41220</v>
      </c>
    </row>
    <row r="35" spans="1:18" ht="9" customHeight="1"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>
      <c r="B36" s="26" t="s">
        <v>7</v>
      </c>
      <c r="F36" s="35">
        <v>4495</v>
      </c>
      <c r="G36" s="35">
        <v>298</v>
      </c>
      <c r="H36" s="35">
        <v>24</v>
      </c>
      <c r="I36" s="35">
        <v>32</v>
      </c>
      <c r="J36" s="35">
        <v>26</v>
      </c>
      <c r="K36" s="35">
        <v>2375</v>
      </c>
      <c r="L36" s="35">
        <v>986</v>
      </c>
      <c r="M36" s="35">
        <v>541</v>
      </c>
      <c r="N36" s="35">
        <v>618</v>
      </c>
      <c r="O36" s="35">
        <v>1021</v>
      </c>
      <c r="P36" s="35">
        <v>538</v>
      </c>
      <c r="Q36" s="35">
        <v>2306</v>
      </c>
      <c r="R36" s="35">
        <v>13260</v>
      </c>
    </row>
    <row r="37" spans="1:18">
      <c r="B37" s="26" t="s">
        <v>0</v>
      </c>
      <c r="D37" s="26" t="s">
        <v>9</v>
      </c>
      <c r="F37" s="35">
        <v>1446</v>
      </c>
      <c r="G37" s="35">
        <v>0</v>
      </c>
      <c r="H37" s="35">
        <v>0</v>
      </c>
      <c r="I37" s="35">
        <v>0</v>
      </c>
      <c r="J37" s="35">
        <v>0</v>
      </c>
      <c r="K37" s="35">
        <v>1475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1476</v>
      </c>
      <c r="R37" s="35">
        <v>4397</v>
      </c>
    </row>
    <row r="38" spans="1:18">
      <c r="E38" s="26" t="s">
        <v>10</v>
      </c>
      <c r="F38" s="30">
        <v>955</v>
      </c>
      <c r="G38" s="30">
        <v>0</v>
      </c>
      <c r="H38" s="30">
        <v>0</v>
      </c>
      <c r="I38" s="30">
        <v>0</v>
      </c>
      <c r="J38" s="30">
        <v>0</v>
      </c>
      <c r="K38" s="30">
        <v>953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954</v>
      </c>
      <c r="R38" s="30">
        <v>2862</v>
      </c>
    </row>
    <row r="39" spans="1:18">
      <c r="E39" s="26" t="s">
        <v>11</v>
      </c>
      <c r="F39" s="30">
        <v>491</v>
      </c>
      <c r="G39" s="30">
        <v>0</v>
      </c>
      <c r="H39" s="30">
        <v>0</v>
      </c>
      <c r="I39" s="30">
        <v>0</v>
      </c>
      <c r="J39" s="30">
        <v>0</v>
      </c>
      <c r="K39" s="30">
        <v>490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490</v>
      </c>
      <c r="R39" s="30">
        <v>1471</v>
      </c>
    </row>
    <row r="40" spans="1:18">
      <c r="E40" s="26" t="s">
        <v>15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32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32</v>
      </c>
      <c r="R40" s="30">
        <v>64</v>
      </c>
    </row>
    <row r="41" spans="1:18">
      <c r="D41" s="26" t="s">
        <v>8</v>
      </c>
      <c r="F41" s="30">
        <v>3049</v>
      </c>
      <c r="G41" s="30">
        <v>298</v>
      </c>
      <c r="H41" s="30">
        <v>24</v>
      </c>
      <c r="I41" s="30">
        <v>32</v>
      </c>
      <c r="J41" s="30">
        <v>26</v>
      </c>
      <c r="K41" s="30">
        <v>900</v>
      </c>
      <c r="L41" s="30">
        <v>986</v>
      </c>
      <c r="M41" s="30">
        <v>541</v>
      </c>
      <c r="N41" s="30">
        <v>618</v>
      </c>
      <c r="O41" s="30">
        <v>1021</v>
      </c>
      <c r="P41" s="30">
        <v>538</v>
      </c>
      <c r="Q41" s="30">
        <v>830</v>
      </c>
      <c r="R41" s="30">
        <v>8863</v>
      </c>
    </row>
    <row r="42" spans="1:18" ht="8.25" customHeight="1"/>
    <row r="43" spans="1:18">
      <c r="B43" s="26" t="s">
        <v>12</v>
      </c>
      <c r="F43" s="35">
        <v>956</v>
      </c>
      <c r="G43" s="35">
        <v>4888</v>
      </c>
      <c r="H43" s="35">
        <v>1410</v>
      </c>
      <c r="I43" s="35">
        <v>2661</v>
      </c>
      <c r="J43" s="35">
        <v>2995</v>
      </c>
      <c r="K43" s="35">
        <v>2280</v>
      </c>
      <c r="L43" s="35">
        <v>1095</v>
      </c>
      <c r="M43" s="35">
        <v>1053</v>
      </c>
      <c r="N43" s="35">
        <v>1291</v>
      </c>
      <c r="O43" s="35">
        <v>3064</v>
      </c>
      <c r="P43" s="35">
        <v>2680</v>
      </c>
      <c r="Q43" s="35">
        <v>3587</v>
      </c>
      <c r="R43" s="35">
        <v>27960</v>
      </c>
    </row>
    <row r="44" spans="1:18">
      <c r="C44" s="26" t="s">
        <v>8</v>
      </c>
      <c r="F44" s="30">
        <v>965</v>
      </c>
      <c r="G44" s="30">
        <v>4888</v>
      </c>
      <c r="H44" s="30">
        <v>1396</v>
      </c>
      <c r="I44" s="30">
        <v>1444</v>
      </c>
      <c r="J44" s="30">
        <v>2100</v>
      </c>
      <c r="K44" s="30">
        <v>2030</v>
      </c>
      <c r="L44" s="30">
        <v>1095</v>
      </c>
      <c r="M44" s="30">
        <v>1053</v>
      </c>
      <c r="N44" s="30">
        <v>1291</v>
      </c>
      <c r="O44" s="30">
        <v>1788</v>
      </c>
      <c r="P44" s="30">
        <v>2216</v>
      </c>
      <c r="Q44" s="30">
        <v>2435</v>
      </c>
      <c r="R44" s="30">
        <v>22701</v>
      </c>
    </row>
    <row r="45" spans="1:18">
      <c r="C45" s="26" t="s">
        <v>9</v>
      </c>
      <c r="F45" s="35">
        <v>-9</v>
      </c>
      <c r="G45" s="35">
        <v>0</v>
      </c>
      <c r="H45" s="35">
        <v>14</v>
      </c>
      <c r="I45" s="35">
        <v>1217</v>
      </c>
      <c r="J45" s="35">
        <v>895</v>
      </c>
      <c r="K45" s="35">
        <v>250</v>
      </c>
      <c r="L45" s="35">
        <v>0</v>
      </c>
      <c r="M45" s="35">
        <v>0</v>
      </c>
      <c r="N45" s="35">
        <v>0</v>
      </c>
      <c r="O45" s="35">
        <v>1276</v>
      </c>
      <c r="P45" s="35">
        <v>464</v>
      </c>
      <c r="Q45" s="35">
        <v>1152</v>
      </c>
      <c r="R45" s="35">
        <v>5259</v>
      </c>
    </row>
    <row r="46" spans="1:18">
      <c r="E46" s="26" t="s">
        <v>10</v>
      </c>
      <c r="F46" s="30">
        <v>-9</v>
      </c>
      <c r="G46" s="30">
        <v>0</v>
      </c>
      <c r="H46" s="30">
        <v>2</v>
      </c>
      <c r="I46" s="30">
        <v>643</v>
      </c>
      <c r="J46" s="30">
        <v>637</v>
      </c>
      <c r="K46" s="30">
        <v>121</v>
      </c>
      <c r="L46" s="30">
        <v>0</v>
      </c>
      <c r="M46" s="30">
        <v>0</v>
      </c>
      <c r="N46" s="30">
        <v>0</v>
      </c>
      <c r="O46" s="30">
        <v>783</v>
      </c>
      <c r="P46" s="30">
        <v>243</v>
      </c>
      <c r="Q46" s="30">
        <v>663</v>
      </c>
      <c r="R46" s="30">
        <v>3083</v>
      </c>
    </row>
    <row r="47" spans="1:18">
      <c r="E47" s="26" t="s">
        <v>13</v>
      </c>
      <c r="F47" s="30">
        <v>0</v>
      </c>
      <c r="G47" s="30">
        <v>0</v>
      </c>
      <c r="H47" s="30">
        <v>0</v>
      </c>
      <c r="I47" s="30">
        <v>126</v>
      </c>
      <c r="J47" s="30">
        <v>90</v>
      </c>
      <c r="K47" s="30">
        <v>1</v>
      </c>
      <c r="L47" s="30">
        <v>0</v>
      </c>
      <c r="M47" s="30">
        <v>0</v>
      </c>
      <c r="N47" s="30">
        <v>0</v>
      </c>
      <c r="O47" s="30">
        <v>51</v>
      </c>
      <c r="P47" s="30">
        <v>47</v>
      </c>
      <c r="Q47" s="30">
        <v>173</v>
      </c>
      <c r="R47" s="30">
        <v>488</v>
      </c>
    </row>
    <row r="48" spans="1:18">
      <c r="E48" s="26" t="s">
        <v>14</v>
      </c>
      <c r="F48" s="30">
        <v>0</v>
      </c>
      <c r="G48" s="30">
        <v>0</v>
      </c>
      <c r="H48" s="30">
        <v>0</v>
      </c>
      <c r="I48" s="30">
        <v>23</v>
      </c>
      <c r="J48" s="30">
        <v>0</v>
      </c>
      <c r="K48" s="30">
        <v>1</v>
      </c>
      <c r="L48" s="30">
        <v>0</v>
      </c>
      <c r="M48" s="30">
        <v>0</v>
      </c>
      <c r="N48" s="30">
        <v>0</v>
      </c>
      <c r="O48" s="30">
        <v>23</v>
      </c>
      <c r="P48" s="30">
        <v>0</v>
      </c>
      <c r="Q48" s="30">
        <v>1</v>
      </c>
      <c r="R48" s="30">
        <v>48</v>
      </c>
    </row>
    <row r="49" spans="1:18">
      <c r="E49" s="26" t="s">
        <v>11</v>
      </c>
      <c r="F49" s="30">
        <v>0</v>
      </c>
      <c r="G49" s="30">
        <v>0</v>
      </c>
      <c r="H49" s="30">
        <v>0</v>
      </c>
      <c r="I49" s="30">
        <v>119</v>
      </c>
      <c r="J49" s="30">
        <v>15</v>
      </c>
      <c r="K49" s="30">
        <v>127</v>
      </c>
      <c r="L49" s="30">
        <v>0</v>
      </c>
      <c r="M49" s="30">
        <v>0</v>
      </c>
      <c r="N49" s="30">
        <v>0</v>
      </c>
      <c r="O49" s="30">
        <v>105</v>
      </c>
      <c r="P49" s="30">
        <v>40</v>
      </c>
      <c r="Q49" s="30">
        <v>160</v>
      </c>
      <c r="R49" s="30">
        <v>566</v>
      </c>
    </row>
    <row r="50" spans="1:18">
      <c r="E50" s="26" t="s">
        <v>15</v>
      </c>
      <c r="F50" s="30">
        <v>0</v>
      </c>
      <c r="G50" s="30">
        <v>0</v>
      </c>
      <c r="H50" s="30">
        <v>0</v>
      </c>
      <c r="I50" s="30">
        <v>280</v>
      </c>
      <c r="J50" s="30">
        <v>118</v>
      </c>
      <c r="K50" s="30">
        <v>0</v>
      </c>
      <c r="L50" s="30">
        <v>0</v>
      </c>
      <c r="M50" s="30">
        <v>0</v>
      </c>
      <c r="N50" s="30">
        <v>0</v>
      </c>
      <c r="O50" s="30">
        <v>280</v>
      </c>
      <c r="P50" s="30">
        <v>114</v>
      </c>
      <c r="Q50" s="30">
        <v>143</v>
      </c>
      <c r="R50" s="30">
        <v>935</v>
      </c>
    </row>
    <row r="51" spans="1:18">
      <c r="E51" s="26" t="s">
        <v>16</v>
      </c>
      <c r="F51" s="30">
        <v>0</v>
      </c>
      <c r="G51" s="30">
        <v>0</v>
      </c>
      <c r="H51" s="30">
        <v>12</v>
      </c>
      <c r="I51" s="30">
        <v>26</v>
      </c>
      <c r="J51" s="30">
        <v>35</v>
      </c>
      <c r="K51" s="30">
        <v>0</v>
      </c>
      <c r="L51" s="30">
        <v>0</v>
      </c>
      <c r="M51" s="30">
        <v>0</v>
      </c>
      <c r="N51" s="30">
        <v>0</v>
      </c>
      <c r="O51" s="30">
        <v>34</v>
      </c>
      <c r="P51" s="30">
        <v>20</v>
      </c>
      <c r="Q51" s="30">
        <v>12</v>
      </c>
      <c r="R51" s="30">
        <v>139</v>
      </c>
    </row>
    <row r="52" spans="1:18"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1:18">
      <c r="E53" s="50" t="s">
        <v>18</v>
      </c>
      <c r="F53" s="51">
        <v>13884</v>
      </c>
      <c r="G53" s="51">
        <v>10799</v>
      </c>
      <c r="H53" s="51">
        <v>6363</v>
      </c>
      <c r="I53" s="51">
        <v>9261</v>
      </c>
      <c r="J53" s="51">
        <v>10183</v>
      </c>
      <c r="K53" s="51">
        <v>10018</v>
      </c>
      <c r="L53" s="51">
        <v>10506</v>
      </c>
      <c r="M53" s="51">
        <v>9239</v>
      </c>
      <c r="N53" s="51">
        <v>8267</v>
      </c>
      <c r="O53" s="51">
        <v>10572</v>
      </c>
      <c r="P53" s="51">
        <v>7513</v>
      </c>
      <c r="Q53" s="51">
        <v>11137</v>
      </c>
      <c r="R53" s="51">
        <v>117742</v>
      </c>
    </row>
    <row r="54" spans="1:18"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 ht="15" thickBot="1">
      <c r="B56" s="52"/>
      <c r="C56" s="52"/>
      <c r="D56" s="52"/>
      <c r="E56" s="52"/>
      <c r="F56" s="53"/>
      <c r="G56" s="54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 ht="15" thickTop="1">
      <c r="A57" s="41" t="s">
        <v>47</v>
      </c>
      <c r="B57" s="41"/>
      <c r="C57" s="41"/>
      <c r="D57" s="41"/>
      <c r="E57" s="41"/>
      <c r="F57" s="54"/>
      <c r="G57" s="54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1:18">
      <c r="A58" s="41" t="s">
        <v>48</v>
      </c>
      <c r="B58" s="41"/>
      <c r="C58" s="41"/>
      <c r="D58" s="41"/>
      <c r="E58" s="41"/>
      <c r="F58" s="54"/>
      <c r="G58" s="54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18"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18"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</sheetData>
  <mergeCells count="1">
    <mergeCell ref="A6:E6"/>
  </mergeCells>
  <phoneticPr fontId="0" type="noConversion"/>
  <printOptions horizontalCentered="1"/>
  <pageMargins left="0" right="0" top="1.1417322834645669" bottom="0.23622047244094491" header="0.51181102362204722" footer="0.51181102362204722"/>
  <pageSetup paperSize="9" scale="76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R334"/>
  <sheetViews>
    <sheetView zoomScaleNormal="100" zoomScaleSheetLayoutView="85" workbookViewId="0">
      <selection activeCell="U34" sqref="U34"/>
    </sheetView>
  </sheetViews>
  <sheetFormatPr defaultRowHeight="14.25"/>
  <cols>
    <col min="1" max="3" width="0.85546875" style="26" customWidth="1"/>
    <col min="4" max="4" width="1" style="26" customWidth="1"/>
    <col min="5" max="5" width="17.42578125" style="26" customWidth="1"/>
    <col min="6" max="18" width="8.85546875" style="26" customWidth="1"/>
    <col min="19" max="29" width="8.7109375" style="26" customWidth="1"/>
    <col min="30" max="16384" width="9.140625" style="26"/>
  </cols>
  <sheetData>
    <row r="1" spans="1:18" ht="15">
      <c r="A1" s="25" t="s">
        <v>1</v>
      </c>
      <c r="B1" s="25"/>
      <c r="C1" s="25"/>
      <c r="D1" s="25"/>
      <c r="E1" s="25"/>
      <c r="F1" s="29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5">
      <c r="A2" s="25" t="s">
        <v>49</v>
      </c>
      <c r="B2" s="25"/>
      <c r="C2" s="25"/>
      <c r="D2" s="25"/>
      <c r="E2" s="25"/>
      <c r="F2" s="29"/>
      <c r="G2" s="29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5">
      <c r="A3" s="25" t="s">
        <v>3</v>
      </c>
      <c r="B3" s="25"/>
      <c r="C3" s="25"/>
      <c r="D3" s="25"/>
      <c r="E3" s="25"/>
      <c r="F3" s="29"/>
      <c r="G3" s="29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>
      <c r="A5" s="31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 s="33" customFormat="1" ht="27" customHeight="1">
      <c r="A6" s="186" t="s">
        <v>4</v>
      </c>
      <c r="B6" s="187"/>
      <c r="C6" s="187"/>
      <c r="D6" s="187"/>
      <c r="E6" s="187"/>
      <c r="F6" s="39" t="s">
        <v>22</v>
      </c>
      <c r="G6" s="39" t="s">
        <v>23</v>
      </c>
      <c r="H6" s="39" t="s">
        <v>24</v>
      </c>
      <c r="I6" s="39" t="s">
        <v>25</v>
      </c>
      <c r="J6" s="39" t="s">
        <v>26</v>
      </c>
      <c r="K6" s="39" t="s">
        <v>27</v>
      </c>
      <c r="L6" s="39" t="s">
        <v>28</v>
      </c>
      <c r="M6" s="39" t="s">
        <v>29</v>
      </c>
      <c r="N6" s="39" t="s">
        <v>30</v>
      </c>
      <c r="O6" s="39" t="s">
        <v>31</v>
      </c>
      <c r="P6" s="39" t="s">
        <v>32</v>
      </c>
      <c r="Q6" s="39" t="s">
        <v>33</v>
      </c>
      <c r="R6" s="40" t="s">
        <v>5</v>
      </c>
    </row>
    <row r="7" spans="1:18"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s="25" customFormat="1" ht="15">
      <c r="A8" s="25" t="s">
        <v>6</v>
      </c>
      <c r="F8" s="34">
        <v>5087</v>
      </c>
      <c r="G8" s="34">
        <v>4290</v>
      </c>
      <c r="H8" s="34">
        <v>6118</v>
      </c>
      <c r="I8" s="34">
        <v>5670</v>
      </c>
      <c r="J8" s="34">
        <v>9316</v>
      </c>
      <c r="K8" s="34">
        <v>6809</v>
      </c>
      <c r="L8" s="34">
        <v>6479</v>
      </c>
      <c r="M8" s="34">
        <v>5675</v>
      </c>
      <c r="N8" s="34">
        <v>5272</v>
      </c>
      <c r="O8" s="34">
        <v>5777</v>
      </c>
      <c r="P8" s="34">
        <v>6900</v>
      </c>
      <c r="Q8" s="34">
        <v>5265</v>
      </c>
      <c r="R8" s="34">
        <v>72658</v>
      </c>
    </row>
    <row r="9" spans="1:18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26" t="s">
        <v>7</v>
      </c>
      <c r="F10" s="35">
        <v>3542</v>
      </c>
      <c r="G10" s="35">
        <v>2937</v>
      </c>
      <c r="H10" s="35">
        <v>3671</v>
      </c>
      <c r="I10" s="35">
        <v>3954</v>
      </c>
      <c r="J10" s="35">
        <v>7059</v>
      </c>
      <c r="K10" s="35">
        <v>4351</v>
      </c>
      <c r="L10" s="35">
        <v>5001</v>
      </c>
      <c r="M10" s="35">
        <v>4092</v>
      </c>
      <c r="N10" s="35">
        <v>3584</v>
      </c>
      <c r="O10" s="35">
        <v>4331</v>
      </c>
      <c r="P10" s="35">
        <v>4919</v>
      </c>
      <c r="Q10" s="35">
        <v>3364</v>
      </c>
      <c r="R10" s="35">
        <v>50805</v>
      </c>
    </row>
    <row r="11" spans="1:18">
      <c r="B11" s="26" t="s">
        <v>0</v>
      </c>
      <c r="C11" s="26" t="s">
        <v>8</v>
      </c>
      <c r="F11" s="30">
        <v>3524</v>
      </c>
      <c r="G11" s="30">
        <v>2937</v>
      </c>
      <c r="H11" s="30">
        <v>3671</v>
      </c>
      <c r="I11" s="30">
        <v>2988</v>
      </c>
      <c r="J11" s="30">
        <v>7059</v>
      </c>
      <c r="K11" s="30">
        <v>4326</v>
      </c>
      <c r="L11" s="30">
        <v>5001</v>
      </c>
      <c r="M11" s="30">
        <v>4079</v>
      </c>
      <c r="N11" s="30">
        <v>3566</v>
      </c>
      <c r="O11" s="30">
        <v>4331</v>
      </c>
      <c r="P11" s="30">
        <v>4919</v>
      </c>
      <c r="Q11" s="30">
        <v>3364</v>
      </c>
      <c r="R11" s="30">
        <v>49765</v>
      </c>
    </row>
    <row r="12" spans="1:18">
      <c r="B12" s="26" t="s">
        <v>0</v>
      </c>
      <c r="C12" s="26" t="s">
        <v>9</v>
      </c>
      <c r="F12" s="35">
        <v>18</v>
      </c>
      <c r="G12" s="35">
        <v>0</v>
      </c>
      <c r="H12" s="35">
        <v>0</v>
      </c>
      <c r="I12" s="35">
        <v>966</v>
      </c>
      <c r="J12" s="35">
        <v>0</v>
      </c>
      <c r="K12" s="35">
        <v>25</v>
      </c>
      <c r="L12" s="35">
        <v>0</v>
      </c>
      <c r="M12" s="35">
        <v>13</v>
      </c>
      <c r="N12" s="35">
        <v>18</v>
      </c>
      <c r="O12" s="35">
        <v>0</v>
      </c>
      <c r="P12" s="35">
        <v>0</v>
      </c>
      <c r="Q12" s="35">
        <v>0</v>
      </c>
      <c r="R12" s="35">
        <v>1040</v>
      </c>
    </row>
    <row r="13" spans="1:18">
      <c r="E13" s="26" t="s">
        <v>10</v>
      </c>
      <c r="F13" s="30">
        <v>12</v>
      </c>
      <c r="G13" s="30">
        <v>0</v>
      </c>
      <c r="H13" s="30">
        <v>0</v>
      </c>
      <c r="I13" s="30">
        <v>624</v>
      </c>
      <c r="J13" s="30">
        <v>0</v>
      </c>
      <c r="K13" s="30">
        <v>17</v>
      </c>
      <c r="L13" s="30">
        <v>0</v>
      </c>
      <c r="M13" s="30">
        <v>13</v>
      </c>
      <c r="N13" s="30">
        <v>18</v>
      </c>
      <c r="O13" s="30">
        <v>0</v>
      </c>
      <c r="P13" s="30">
        <v>0</v>
      </c>
      <c r="Q13" s="30">
        <v>0</v>
      </c>
      <c r="R13" s="30">
        <v>684</v>
      </c>
    </row>
    <row r="14" spans="1:18">
      <c r="E14" s="26" t="s">
        <v>11</v>
      </c>
      <c r="F14" s="30">
        <v>6</v>
      </c>
      <c r="G14" s="30">
        <v>0</v>
      </c>
      <c r="H14" s="30">
        <v>0</v>
      </c>
      <c r="I14" s="30">
        <v>321</v>
      </c>
      <c r="J14" s="30">
        <v>0</v>
      </c>
      <c r="K14" s="30">
        <v>7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334</v>
      </c>
    </row>
    <row r="15" spans="1:18">
      <c r="E15" s="26" t="s">
        <v>15</v>
      </c>
      <c r="F15" s="30">
        <v>0</v>
      </c>
      <c r="G15" s="30">
        <v>0</v>
      </c>
      <c r="H15" s="30">
        <v>0</v>
      </c>
      <c r="I15" s="30">
        <v>21</v>
      </c>
      <c r="J15" s="30">
        <v>0</v>
      </c>
      <c r="K15" s="30">
        <v>1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22</v>
      </c>
    </row>
    <row r="16" spans="1:18"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8">
      <c r="B17" s="26" t="s">
        <v>12</v>
      </c>
      <c r="F17" s="35">
        <v>1545</v>
      </c>
      <c r="G17" s="35">
        <v>1353</v>
      </c>
      <c r="H17" s="35">
        <v>2447</v>
      </c>
      <c r="I17" s="35">
        <v>1716</v>
      </c>
      <c r="J17" s="35">
        <v>2257</v>
      </c>
      <c r="K17" s="35">
        <v>2458</v>
      </c>
      <c r="L17" s="35">
        <v>1478</v>
      </c>
      <c r="M17" s="35">
        <v>1583</v>
      </c>
      <c r="N17" s="35">
        <v>1688</v>
      </c>
      <c r="O17" s="35">
        <v>1446</v>
      </c>
      <c r="P17" s="35">
        <v>1981</v>
      </c>
      <c r="Q17" s="35">
        <v>1901</v>
      </c>
      <c r="R17" s="35">
        <v>21853</v>
      </c>
    </row>
    <row r="18" spans="1:18">
      <c r="C18" s="26" t="s">
        <v>8</v>
      </c>
      <c r="F18" s="30">
        <v>760</v>
      </c>
      <c r="G18" s="30">
        <v>1097</v>
      </c>
      <c r="H18" s="30">
        <v>2148</v>
      </c>
      <c r="I18" s="30">
        <v>1218</v>
      </c>
      <c r="J18" s="30">
        <v>1427</v>
      </c>
      <c r="K18" s="30">
        <v>1919</v>
      </c>
      <c r="L18" s="30">
        <v>892</v>
      </c>
      <c r="M18" s="30">
        <v>1572</v>
      </c>
      <c r="N18" s="30">
        <v>1559</v>
      </c>
      <c r="O18" s="30">
        <v>1105</v>
      </c>
      <c r="P18" s="30">
        <v>1185</v>
      </c>
      <c r="Q18" s="30">
        <v>1708</v>
      </c>
      <c r="R18" s="30">
        <v>16590</v>
      </c>
    </row>
    <row r="19" spans="1:18">
      <c r="C19" s="26" t="s">
        <v>9</v>
      </c>
      <c r="F19" s="35">
        <v>785</v>
      </c>
      <c r="G19" s="35">
        <v>256</v>
      </c>
      <c r="H19" s="35">
        <v>299</v>
      </c>
      <c r="I19" s="35">
        <v>498</v>
      </c>
      <c r="J19" s="35">
        <v>830</v>
      </c>
      <c r="K19" s="35">
        <v>539</v>
      </c>
      <c r="L19" s="35">
        <v>586</v>
      </c>
      <c r="M19" s="35">
        <v>11</v>
      </c>
      <c r="N19" s="35">
        <v>129</v>
      </c>
      <c r="O19" s="35">
        <v>341</v>
      </c>
      <c r="P19" s="35">
        <v>796</v>
      </c>
      <c r="Q19" s="35">
        <v>193</v>
      </c>
      <c r="R19" s="35">
        <v>5263</v>
      </c>
    </row>
    <row r="20" spans="1:18">
      <c r="E20" s="26" t="s">
        <v>10</v>
      </c>
      <c r="F20" s="30">
        <v>540</v>
      </c>
      <c r="G20" s="30">
        <v>0</v>
      </c>
      <c r="H20" s="30">
        <v>223</v>
      </c>
      <c r="I20" s="30">
        <v>294</v>
      </c>
      <c r="J20" s="30">
        <v>387</v>
      </c>
      <c r="K20" s="30">
        <v>310</v>
      </c>
      <c r="L20" s="30">
        <v>301</v>
      </c>
      <c r="M20" s="30">
        <v>1</v>
      </c>
      <c r="N20" s="30">
        <v>31</v>
      </c>
      <c r="O20" s="30">
        <v>227</v>
      </c>
      <c r="P20" s="30">
        <v>332</v>
      </c>
      <c r="Q20" s="30">
        <v>148</v>
      </c>
      <c r="R20" s="30">
        <v>2794</v>
      </c>
    </row>
    <row r="21" spans="1:18">
      <c r="E21" s="26" t="s">
        <v>13</v>
      </c>
      <c r="F21" s="30">
        <v>38</v>
      </c>
      <c r="G21" s="30">
        <v>9</v>
      </c>
      <c r="H21" s="30">
        <v>15</v>
      </c>
      <c r="I21" s="30">
        <v>20</v>
      </c>
      <c r="J21" s="30">
        <v>75</v>
      </c>
      <c r="K21" s="30">
        <v>13</v>
      </c>
      <c r="L21" s="30">
        <v>27</v>
      </c>
      <c r="M21" s="30">
        <v>8</v>
      </c>
      <c r="N21" s="30">
        <v>19</v>
      </c>
      <c r="O21" s="30">
        <v>12</v>
      </c>
      <c r="P21" s="30">
        <v>70</v>
      </c>
      <c r="Q21" s="30">
        <v>0</v>
      </c>
      <c r="R21" s="30">
        <v>306</v>
      </c>
    </row>
    <row r="22" spans="1:18">
      <c r="E22" s="26" t="s">
        <v>14</v>
      </c>
      <c r="F22" s="30">
        <v>3</v>
      </c>
      <c r="G22" s="30">
        <v>4</v>
      </c>
      <c r="H22" s="30">
        <v>2</v>
      </c>
      <c r="I22" s="30">
        <v>12</v>
      </c>
      <c r="J22" s="30">
        <v>6</v>
      </c>
      <c r="K22" s="30">
        <v>0</v>
      </c>
      <c r="L22" s="30">
        <v>5</v>
      </c>
      <c r="M22" s="30">
        <v>0</v>
      </c>
      <c r="N22" s="30">
        <v>6</v>
      </c>
      <c r="O22" s="30">
        <v>6</v>
      </c>
      <c r="P22" s="30">
        <v>35</v>
      </c>
      <c r="Q22" s="30">
        <v>0</v>
      </c>
      <c r="R22" s="30">
        <v>79</v>
      </c>
    </row>
    <row r="23" spans="1:18">
      <c r="E23" s="26" t="s">
        <v>11</v>
      </c>
      <c r="F23" s="30">
        <v>75</v>
      </c>
      <c r="G23" s="30">
        <v>96</v>
      </c>
      <c r="H23" s="30">
        <v>42</v>
      </c>
      <c r="I23" s="30">
        <v>63</v>
      </c>
      <c r="J23" s="30">
        <v>196</v>
      </c>
      <c r="K23" s="30">
        <v>53</v>
      </c>
      <c r="L23" s="30">
        <v>44</v>
      </c>
      <c r="M23" s="30">
        <v>1</v>
      </c>
      <c r="N23" s="30">
        <v>14</v>
      </c>
      <c r="O23" s="30">
        <v>56</v>
      </c>
      <c r="P23" s="30">
        <v>197</v>
      </c>
      <c r="Q23" s="30">
        <v>36</v>
      </c>
      <c r="R23" s="30">
        <v>873</v>
      </c>
    </row>
    <row r="24" spans="1:18">
      <c r="E24" s="26" t="s">
        <v>15</v>
      </c>
      <c r="F24" s="30">
        <v>112</v>
      </c>
      <c r="G24" s="30">
        <v>147</v>
      </c>
      <c r="H24" s="30">
        <v>5</v>
      </c>
      <c r="I24" s="30">
        <v>98</v>
      </c>
      <c r="J24" s="30">
        <v>158</v>
      </c>
      <c r="K24" s="30">
        <v>141</v>
      </c>
      <c r="L24" s="30">
        <v>202</v>
      </c>
      <c r="M24" s="30">
        <v>0</v>
      </c>
      <c r="N24" s="30">
        <v>59</v>
      </c>
      <c r="O24" s="30">
        <v>35</v>
      </c>
      <c r="P24" s="30">
        <v>156</v>
      </c>
      <c r="Q24" s="30">
        <v>0</v>
      </c>
      <c r="R24" s="30">
        <v>1113</v>
      </c>
    </row>
    <row r="25" spans="1:18">
      <c r="E25" s="26" t="s">
        <v>16</v>
      </c>
      <c r="F25" s="30">
        <v>17</v>
      </c>
      <c r="G25" s="30">
        <v>0</v>
      </c>
      <c r="H25" s="30">
        <v>12</v>
      </c>
      <c r="I25" s="30">
        <v>11</v>
      </c>
      <c r="J25" s="30">
        <v>8</v>
      </c>
      <c r="K25" s="30">
        <v>22</v>
      </c>
      <c r="L25" s="30">
        <v>7</v>
      </c>
      <c r="M25" s="30">
        <v>1</v>
      </c>
      <c r="N25" s="30">
        <v>0</v>
      </c>
      <c r="O25" s="30">
        <v>5</v>
      </c>
      <c r="P25" s="30">
        <v>6</v>
      </c>
      <c r="Q25" s="30">
        <v>9</v>
      </c>
      <c r="R25" s="30">
        <v>98</v>
      </c>
    </row>
    <row r="26" spans="1:18"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 s="25" customFormat="1" ht="15">
      <c r="A27" s="25" t="s">
        <v>17</v>
      </c>
      <c r="F27" s="34">
        <v>6399</v>
      </c>
      <c r="G27" s="34">
        <v>1011</v>
      </c>
      <c r="H27" s="34">
        <v>4733</v>
      </c>
      <c r="I27" s="34">
        <v>3974</v>
      </c>
      <c r="J27" s="34">
        <v>3405</v>
      </c>
      <c r="K27" s="34">
        <v>4524</v>
      </c>
      <c r="L27" s="34">
        <v>972</v>
      </c>
      <c r="M27" s="34">
        <v>949</v>
      </c>
      <c r="N27" s="34">
        <v>3262</v>
      </c>
      <c r="O27" s="34">
        <v>4166</v>
      </c>
      <c r="P27" s="34">
        <v>2961</v>
      </c>
      <c r="Q27" s="34">
        <v>28161</v>
      </c>
      <c r="R27" s="34">
        <v>64517</v>
      </c>
    </row>
    <row r="28" spans="1:18"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>
      <c r="B29" s="26" t="s">
        <v>7</v>
      </c>
      <c r="F29" s="35">
        <v>5607</v>
      </c>
      <c r="G29" s="35">
        <v>298</v>
      </c>
      <c r="H29" s="35">
        <v>22</v>
      </c>
      <c r="I29" s="35">
        <v>46</v>
      </c>
      <c r="J29" s="35">
        <v>26</v>
      </c>
      <c r="K29" s="35">
        <v>1508</v>
      </c>
      <c r="L29" s="35">
        <v>2</v>
      </c>
      <c r="M29" s="35">
        <v>30</v>
      </c>
      <c r="N29" s="35">
        <v>142</v>
      </c>
      <c r="O29" s="35">
        <v>1647</v>
      </c>
      <c r="P29" s="35">
        <v>124</v>
      </c>
      <c r="Q29" s="35">
        <v>24886</v>
      </c>
      <c r="R29" s="35">
        <v>34338</v>
      </c>
    </row>
    <row r="30" spans="1:18">
      <c r="B30" s="26" t="s">
        <v>0</v>
      </c>
      <c r="C30" s="26" t="s">
        <v>8</v>
      </c>
      <c r="F30" s="30">
        <v>4210</v>
      </c>
      <c r="G30" s="30">
        <v>298</v>
      </c>
      <c r="H30" s="30">
        <v>22</v>
      </c>
      <c r="I30" s="30">
        <v>46</v>
      </c>
      <c r="J30" s="30">
        <v>26</v>
      </c>
      <c r="K30" s="30">
        <v>25</v>
      </c>
      <c r="L30" s="30">
        <v>2</v>
      </c>
      <c r="M30" s="30">
        <v>30</v>
      </c>
      <c r="N30" s="30">
        <v>142</v>
      </c>
      <c r="O30" s="30">
        <v>194</v>
      </c>
      <c r="P30" s="30">
        <v>124</v>
      </c>
      <c r="Q30" s="30">
        <v>741</v>
      </c>
      <c r="R30" s="30">
        <v>5860</v>
      </c>
    </row>
    <row r="31" spans="1:18">
      <c r="B31" s="26" t="s">
        <v>0</v>
      </c>
      <c r="C31" s="26" t="s">
        <v>9</v>
      </c>
      <c r="F31" s="35">
        <v>1397</v>
      </c>
      <c r="G31" s="35">
        <v>0</v>
      </c>
      <c r="H31" s="35">
        <v>0</v>
      </c>
      <c r="I31" s="35">
        <v>0</v>
      </c>
      <c r="J31" s="35">
        <v>0</v>
      </c>
      <c r="K31" s="35">
        <v>1483</v>
      </c>
      <c r="L31" s="35">
        <v>0</v>
      </c>
      <c r="M31" s="35">
        <v>0</v>
      </c>
      <c r="N31" s="35">
        <v>0</v>
      </c>
      <c r="O31" s="35">
        <v>1453</v>
      </c>
      <c r="P31" s="35">
        <v>0</v>
      </c>
      <c r="Q31" s="35">
        <v>24145</v>
      </c>
      <c r="R31" s="35">
        <v>28478</v>
      </c>
    </row>
    <row r="32" spans="1:18">
      <c r="E32" s="26" t="s">
        <v>10</v>
      </c>
      <c r="F32" s="30">
        <v>903</v>
      </c>
      <c r="G32" s="30">
        <v>0</v>
      </c>
      <c r="H32" s="30">
        <v>0</v>
      </c>
      <c r="I32" s="30">
        <v>0</v>
      </c>
      <c r="J32" s="30">
        <v>0</v>
      </c>
      <c r="K32" s="30">
        <v>959</v>
      </c>
      <c r="L32" s="30">
        <v>0</v>
      </c>
      <c r="M32" s="30">
        <v>0</v>
      </c>
      <c r="N32" s="30">
        <v>0</v>
      </c>
      <c r="O32" s="30">
        <v>939</v>
      </c>
      <c r="P32" s="30">
        <v>0</v>
      </c>
      <c r="Q32" s="30">
        <v>0</v>
      </c>
      <c r="R32" s="30">
        <v>2801</v>
      </c>
    </row>
    <row r="33" spans="2:18">
      <c r="E33" s="26" t="s">
        <v>11</v>
      </c>
      <c r="F33" s="30">
        <v>464</v>
      </c>
      <c r="G33" s="30">
        <v>0</v>
      </c>
      <c r="H33" s="30">
        <v>0</v>
      </c>
      <c r="I33" s="30">
        <v>0</v>
      </c>
      <c r="J33" s="30">
        <v>0</v>
      </c>
      <c r="K33" s="30">
        <v>480</v>
      </c>
      <c r="L33" s="30">
        <v>0</v>
      </c>
      <c r="M33" s="30">
        <v>0</v>
      </c>
      <c r="N33" s="30">
        <v>0</v>
      </c>
      <c r="O33" s="30">
        <v>483</v>
      </c>
      <c r="P33" s="30">
        <v>0</v>
      </c>
      <c r="Q33" s="30">
        <v>24143</v>
      </c>
      <c r="R33" s="30">
        <v>25570</v>
      </c>
    </row>
    <row r="34" spans="2:18">
      <c r="E34" s="26" t="s">
        <v>15</v>
      </c>
      <c r="F34" s="30">
        <v>30</v>
      </c>
      <c r="G34" s="30">
        <v>0</v>
      </c>
      <c r="H34" s="30">
        <v>0</v>
      </c>
      <c r="I34" s="30">
        <v>0</v>
      </c>
      <c r="J34" s="30">
        <v>0</v>
      </c>
      <c r="K34" s="30">
        <v>31</v>
      </c>
      <c r="L34" s="30">
        <v>0</v>
      </c>
      <c r="M34" s="30">
        <v>0</v>
      </c>
      <c r="N34" s="30">
        <v>0</v>
      </c>
      <c r="O34" s="30">
        <v>31</v>
      </c>
      <c r="P34" s="30">
        <v>0</v>
      </c>
      <c r="Q34" s="30">
        <v>0</v>
      </c>
      <c r="R34" s="30">
        <v>92</v>
      </c>
    </row>
    <row r="35" spans="2:18">
      <c r="E35" s="26" t="s">
        <v>16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13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2</v>
      </c>
      <c r="R35" s="30">
        <v>15</v>
      </c>
    </row>
    <row r="36" spans="2:18"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2:18">
      <c r="B37" s="26" t="s">
        <v>12</v>
      </c>
      <c r="F37" s="35">
        <v>792</v>
      </c>
      <c r="G37" s="35">
        <v>713</v>
      </c>
      <c r="H37" s="35">
        <v>4711</v>
      </c>
      <c r="I37" s="35">
        <v>3928</v>
      </c>
      <c r="J37" s="35">
        <v>3379</v>
      </c>
      <c r="K37" s="35">
        <v>3016</v>
      </c>
      <c r="L37" s="35">
        <v>970</v>
      </c>
      <c r="M37" s="35">
        <v>919</v>
      </c>
      <c r="N37" s="35">
        <v>3120</v>
      </c>
      <c r="O37" s="35">
        <v>2519</v>
      </c>
      <c r="P37" s="35">
        <v>2837</v>
      </c>
      <c r="Q37" s="35">
        <v>3275</v>
      </c>
      <c r="R37" s="35">
        <v>30179</v>
      </c>
    </row>
    <row r="38" spans="2:18">
      <c r="C38" s="26" t="s">
        <v>8</v>
      </c>
      <c r="F38" s="30">
        <v>780</v>
      </c>
      <c r="G38" s="30">
        <v>713</v>
      </c>
      <c r="H38" s="30">
        <v>2423</v>
      </c>
      <c r="I38" s="30">
        <v>1423</v>
      </c>
      <c r="J38" s="30">
        <v>2350</v>
      </c>
      <c r="K38" s="30">
        <v>2084</v>
      </c>
      <c r="L38" s="30">
        <v>970</v>
      </c>
      <c r="M38" s="30">
        <v>928</v>
      </c>
      <c r="N38" s="30">
        <v>1711</v>
      </c>
      <c r="O38" s="30">
        <v>1459</v>
      </c>
      <c r="P38" s="30">
        <v>1996</v>
      </c>
      <c r="Q38" s="30">
        <v>2411</v>
      </c>
      <c r="R38" s="30">
        <v>19248</v>
      </c>
    </row>
    <row r="39" spans="2:18">
      <c r="C39" s="26" t="s">
        <v>9</v>
      </c>
      <c r="F39" s="35">
        <v>12</v>
      </c>
      <c r="G39" s="35">
        <v>0</v>
      </c>
      <c r="H39" s="35">
        <v>2288</v>
      </c>
      <c r="I39" s="35">
        <v>2505</v>
      </c>
      <c r="J39" s="35">
        <v>1029</v>
      </c>
      <c r="K39" s="35">
        <v>932</v>
      </c>
      <c r="L39" s="35">
        <v>0</v>
      </c>
      <c r="M39" s="35">
        <v>-9</v>
      </c>
      <c r="N39" s="35">
        <v>1409</v>
      </c>
      <c r="O39" s="35">
        <v>1060</v>
      </c>
      <c r="P39" s="35">
        <v>841</v>
      </c>
      <c r="Q39" s="35">
        <v>864</v>
      </c>
      <c r="R39" s="35">
        <v>10931</v>
      </c>
    </row>
    <row r="40" spans="2:18">
      <c r="E40" s="26" t="s">
        <v>10</v>
      </c>
      <c r="F40" s="30">
        <v>0</v>
      </c>
      <c r="G40" s="30">
        <v>0</v>
      </c>
      <c r="H40" s="30">
        <v>1664</v>
      </c>
      <c r="I40" s="30">
        <v>1938</v>
      </c>
      <c r="J40" s="30">
        <v>763</v>
      </c>
      <c r="K40" s="30">
        <v>786</v>
      </c>
      <c r="L40" s="30">
        <v>0</v>
      </c>
      <c r="M40" s="30">
        <v>-9</v>
      </c>
      <c r="N40" s="30">
        <v>508</v>
      </c>
      <c r="O40" s="30">
        <v>911</v>
      </c>
      <c r="P40" s="30">
        <v>568</v>
      </c>
      <c r="Q40" s="30">
        <v>729</v>
      </c>
      <c r="R40" s="30">
        <v>7858</v>
      </c>
    </row>
    <row r="41" spans="2:18">
      <c r="E41" s="26" t="s">
        <v>13</v>
      </c>
      <c r="F41" s="30">
        <v>0</v>
      </c>
      <c r="G41" s="30">
        <v>0</v>
      </c>
      <c r="H41" s="30">
        <v>212</v>
      </c>
      <c r="I41" s="30">
        <v>80</v>
      </c>
      <c r="J41" s="30">
        <v>93</v>
      </c>
      <c r="K41" s="30">
        <v>0</v>
      </c>
      <c r="L41" s="30">
        <v>0</v>
      </c>
      <c r="M41" s="30">
        <v>0</v>
      </c>
      <c r="N41" s="30">
        <v>266</v>
      </c>
      <c r="O41" s="30">
        <v>20</v>
      </c>
      <c r="P41" s="30">
        <v>94</v>
      </c>
      <c r="Q41" s="30">
        <v>0</v>
      </c>
      <c r="R41" s="30">
        <v>765</v>
      </c>
    </row>
    <row r="42" spans="2:18">
      <c r="E42" s="26" t="s">
        <v>14</v>
      </c>
      <c r="F42" s="30">
        <v>0</v>
      </c>
      <c r="G42" s="30">
        <v>0</v>
      </c>
      <c r="H42" s="30">
        <v>24</v>
      </c>
      <c r="I42" s="30">
        <v>23</v>
      </c>
      <c r="J42" s="30">
        <v>0</v>
      </c>
      <c r="K42" s="30">
        <v>1</v>
      </c>
      <c r="L42" s="30">
        <v>0</v>
      </c>
      <c r="M42" s="30">
        <v>0</v>
      </c>
      <c r="N42" s="30">
        <v>47</v>
      </c>
      <c r="O42" s="30">
        <v>0</v>
      </c>
      <c r="P42" s="30">
        <v>0</v>
      </c>
      <c r="Q42" s="30">
        <v>1</v>
      </c>
      <c r="R42" s="30">
        <v>96</v>
      </c>
    </row>
    <row r="43" spans="2:18">
      <c r="E43" s="26" t="s">
        <v>11</v>
      </c>
      <c r="F43" s="30">
        <v>12</v>
      </c>
      <c r="G43" s="30">
        <v>0</v>
      </c>
      <c r="H43" s="30">
        <v>275</v>
      </c>
      <c r="I43" s="30">
        <v>134</v>
      </c>
      <c r="J43" s="30">
        <v>15</v>
      </c>
      <c r="K43" s="30">
        <v>145</v>
      </c>
      <c r="L43" s="30">
        <v>0</v>
      </c>
      <c r="M43" s="30">
        <v>0</v>
      </c>
      <c r="N43" s="30">
        <v>252</v>
      </c>
      <c r="O43" s="30">
        <v>103</v>
      </c>
      <c r="P43" s="30">
        <v>11</v>
      </c>
      <c r="Q43" s="30">
        <v>132</v>
      </c>
      <c r="R43" s="30">
        <v>1079</v>
      </c>
    </row>
    <row r="44" spans="2:18">
      <c r="E44" s="26" t="s">
        <v>15</v>
      </c>
      <c r="F44" s="30">
        <v>0</v>
      </c>
      <c r="G44" s="30">
        <v>0</v>
      </c>
      <c r="H44" s="30">
        <v>69</v>
      </c>
      <c r="I44" s="30">
        <v>282</v>
      </c>
      <c r="J44" s="30">
        <v>117</v>
      </c>
      <c r="K44" s="30">
        <v>0</v>
      </c>
      <c r="L44" s="30">
        <v>0</v>
      </c>
      <c r="M44" s="30">
        <v>0</v>
      </c>
      <c r="N44" s="30">
        <v>336</v>
      </c>
      <c r="O44" s="30">
        <v>12</v>
      </c>
      <c r="P44" s="30">
        <v>118</v>
      </c>
      <c r="Q44" s="30">
        <v>0</v>
      </c>
      <c r="R44" s="30">
        <v>934</v>
      </c>
    </row>
    <row r="45" spans="2:18">
      <c r="E45" s="26" t="s">
        <v>16</v>
      </c>
      <c r="F45" s="30">
        <v>0</v>
      </c>
      <c r="G45" s="30">
        <v>0</v>
      </c>
      <c r="H45" s="30">
        <v>44</v>
      </c>
      <c r="I45" s="30">
        <v>48</v>
      </c>
      <c r="J45" s="30">
        <v>41</v>
      </c>
      <c r="K45" s="30">
        <v>0</v>
      </c>
      <c r="L45" s="30">
        <v>0</v>
      </c>
      <c r="M45" s="30">
        <v>0</v>
      </c>
      <c r="N45" s="30">
        <v>0</v>
      </c>
      <c r="O45" s="30">
        <v>14</v>
      </c>
      <c r="P45" s="30">
        <v>50</v>
      </c>
      <c r="Q45" s="30">
        <v>2</v>
      </c>
      <c r="R45" s="30">
        <v>199</v>
      </c>
    </row>
    <row r="46" spans="2:18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2:18" s="25" customFormat="1" ht="15">
      <c r="E47" s="36" t="s">
        <v>18</v>
      </c>
      <c r="F47" s="37">
        <v>11486</v>
      </c>
      <c r="G47" s="37">
        <v>5301</v>
      </c>
      <c r="H47" s="37">
        <v>10851</v>
      </c>
      <c r="I47" s="37">
        <v>9644</v>
      </c>
      <c r="J47" s="37">
        <v>12721</v>
      </c>
      <c r="K47" s="37">
        <v>11333</v>
      </c>
      <c r="L47" s="37">
        <v>7451</v>
      </c>
      <c r="M47" s="37">
        <v>6624</v>
      </c>
      <c r="N47" s="37">
        <v>8534</v>
      </c>
      <c r="O47" s="37">
        <v>9943</v>
      </c>
      <c r="P47" s="37">
        <v>9861</v>
      </c>
      <c r="Q47" s="37">
        <v>33426</v>
      </c>
      <c r="R47" s="37">
        <v>137175</v>
      </c>
    </row>
    <row r="48" spans="2:18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1:18" ht="15" thickBot="1">
      <c r="A50" s="38"/>
      <c r="B50" s="38"/>
      <c r="C50" s="38"/>
      <c r="D50" s="38"/>
      <c r="E50" s="38"/>
      <c r="F50" s="46"/>
      <c r="G50" s="46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spans="1:18" ht="15" thickTop="1">
      <c r="A51" s="41" t="s">
        <v>47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1:18">
      <c r="A52" s="41" t="s">
        <v>48</v>
      </c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1:18">
      <c r="A53" s="43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1:18">
      <c r="A54" s="43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>
      <c r="A55" s="43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>
      <c r="A56" s="43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>
      <c r="A57" s="43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1:18">
      <c r="A58" s="43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18">
      <c r="A59" s="43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>
      <c r="A60" s="43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18"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</sheetData>
  <mergeCells count="1">
    <mergeCell ref="A6:E6"/>
  </mergeCells>
  <phoneticPr fontId="0" type="noConversion"/>
  <printOptions horizontalCentered="1"/>
  <pageMargins left="0" right="0" top="0.98425196850393704" bottom="0.98425196850393704" header="0.51181102362204722" footer="0.51181102362204722"/>
  <pageSetup paperSize="9" scale="75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R340"/>
  <sheetViews>
    <sheetView zoomScaleNormal="100" zoomScaleSheetLayoutView="100" workbookViewId="0">
      <selection activeCell="V20" sqref="V20"/>
    </sheetView>
  </sheetViews>
  <sheetFormatPr defaultRowHeight="14.25"/>
  <cols>
    <col min="1" max="3" width="0.85546875" style="26" customWidth="1"/>
    <col min="4" max="4" width="1" style="26" customWidth="1"/>
    <col min="5" max="5" width="17.140625" style="26" customWidth="1"/>
    <col min="6" max="17" width="8.28515625" style="26" customWidth="1"/>
    <col min="18" max="18" width="9.85546875" style="26" customWidth="1"/>
    <col min="19" max="19" width="8.28515625" style="26" customWidth="1"/>
    <col min="20" max="29" width="8.7109375" style="26" customWidth="1"/>
    <col min="30" max="16384" width="9.140625" style="26"/>
  </cols>
  <sheetData>
    <row r="1" spans="1:18" ht="15">
      <c r="A1" s="25" t="s">
        <v>1</v>
      </c>
      <c r="B1" s="25"/>
      <c r="C1" s="25"/>
      <c r="D1" s="25"/>
      <c r="E1" s="25"/>
      <c r="F1" s="29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5">
      <c r="A2" s="25" t="s">
        <v>50</v>
      </c>
      <c r="B2" s="25"/>
      <c r="C2" s="25"/>
      <c r="D2" s="25"/>
      <c r="E2" s="25"/>
      <c r="F2" s="29"/>
      <c r="G2" s="29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5">
      <c r="A3" s="25" t="s">
        <v>3</v>
      </c>
      <c r="B3" s="25"/>
      <c r="C3" s="25"/>
      <c r="D3" s="25"/>
      <c r="E3" s="25"/>
      <c r="F3" s="29"/>
      <c r="G3" s="29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>
      <c r="A5" s="31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 s="33" customFormat="1" ht="23.25" customHeight="1">
      <c r="A6" s="186" t="s">
        <v>4</v>
      </c>
      <c r="B6" s="187"/>
      <c r="C6" s="187"/>
      <c r="D6" s="187"/>
      <c r="E6" s="187"/>
      <c r="F6" s="39" t="s">
        <v>22</v>
      </c>
      <c r="G6" s="39" t="s">
        <v>23</v>
      </c>
      <c r="H6" s="39" t="s">
        <v>24</v>
      </c>
      <c r="I6" s="39" t="s">
        <v>25</v>
      </c>
      <c r="J6" s="39" t="s">
        <v>26</v>
      </c>
      <c r="K6" s="39" t="s">
        <v>27</v>
      </c>
      <c r="L6" s="39" t="s">
        <v>28</v>
      </c>
      <c r="M6" s="39" t="s">
        <v>29</v>
      </c>
      <c r="N6" s="39" t="s">
        <v>30</v>
      </c>
      <c r="O6" s="39" t="s">
        <v>31</v>
      </c>
      <c r="P6" s="39" t="s">
        <v>32</v>
      </c>
      <c r="Q6" s="39" t="s">
        <v>33</v>
      </c>
      <c r="R6" s="40" t="s">
        <v>5</v>
      </c>
    </row>
    <row r="7" spans="1:18"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s="25" customFormat="1" ht="15">
      <c r="A8" s="25" t="s">
        <v>6</v>
      </c>
      <c r="F8" s="34">
        <v>8618</v>
      </c>
      <c r="G8" s="34">
        <v>6502</v>
      </c>
      <c r="H8" s="34">
        <v>6301</v>
      </c>
      <c r="I8" s="34">
        <v>5316</v>
      </c>
      <c r="J8" s="34">
        <v>8843</v>
      </c>
      <c r="K8" s="34">
        <v>7057</v>
      </c>
      <c r="L8" s="34">
        <v>5559</v>
      </c>
      <c r="M8" s="34">
        <v>8694</v>
      </c>
      <c r="N8" s="34">
        <v>5563</v>
      </c>
      <c r="O8" s="34">
        <v>5202</v>
      </c>
      <c r="P8" s="34">
        <v>6994</v>
      </c>
      <c r="Q8" s="34">
        <v>4474</v>
      </c>
      <c r="R8" s="34">
        <v>79123</v>
      </c>
    </row>
    <row r="9" spans="1:18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26" t="s">
        <v>7</v>
      </c>
      <c r="F10" s="35">
        <v>7246</v>
      </c>
      <c r="G10" s="35">
        <v>4997</v>
      </c>
      <c r="H10" s="35">
        <v>4101</v>
      </c>
      <c r="I10" s="35">
        <v>4605</v>
      </c>
      <c r="J10" s="35">
        <v>7072</v>
      </c>
      <c r="K10" s="35">
        <v>4579</v>
      </c>
      <c r="L10" s="35">
        <v>4715</v>
      </c>
      <c r="M10" s="35">
        <v>6689</v>
      </c>
      <c r="N10" s="35">
        <v>3854</v>
      </c>
      <c r="O10" s="35">
        <v>3782</v>
      </c>
      <c r="P10" s="35">
        <v>5383</v>
      </c>
      <c r="Q10" s="35">
        <v>2783</v>
      </c>
      <c r="R10" s="35">
        <v>59806</v>
      </c>
    </row>
    <row r="11" spans="1:18">
      <c r="B11" s="26" t="s">
        <v>0</v>
      </c>
      <c r="C11" s="26" t="s">
        <v>8</v>
      </c>
      <c r="F11" s="30">
        <v>6538</v>
      </c>
      <c r="G11" s="30">
        <v>4997</v>
      </c>
      <c r="H11" s="30">
        <v>4100</v>
      </c>
      <c r="I11" s="30">
        <v>4605</v>
      </c>
      <c r="J11" s="30">
        <v>6746</v>
      </c>
      <c r="K11" s="30">
        <v>4535</v>
      </c>
      <c r="L11" s="30">
        <v>4715</v>
      </c>
      <c r="M11" s="30">
        <v>6689</v>
      </c>
      <c r="N11" s="30">
        <v>3853</v>
      </c>
      <c r="O11" s="30">
        <v>2997</v>
      </c>
      <c r="P11" s="30">
        <v>5383</v>
      </c>
      <c r="Q11" s="30">
        <v>2741</v>
      </c>
      <c r="R11" s="30">
        <v>57899</v>
      </c>
    </row>
    <row r="12" spans="1:18">
      <c r="B12" s="26" t="s">
        <v>0</v>
      </c>
      <c r="C12" s="26" t="s">
        <v>9</v>
      </c>
      <c r="F12" s="35">
        <v>708</v>
      </c>
      <c r="G12" s="35">
        <v>0</v>
      </c>
      <c r="H12" s="35">
        <v>1</v>
      </c>
      <c r="I12" s="35">
        <v>0</v>
      </c>
      <c r="J12" s="35">
        <v>326</v>
      </c>
      <c r="K12" s="35">
        <v>44</v>
      </c>
      <c r="L12" s="35">
        <v>0</v>
      </c>
      <c r="M12" s="35">
        <v>0</v>
      </c>
      <c r="N12" s="35">
        <v>1</v>
      </c>
      <c r="O12" s="35">
        <v>785</v>
      </c>
      <c r="P12" s="35">
        <v>0</v>
      </c>
      <c r="Q12" s="35">
        <v>42</v>
      </c>
      <c r="R12" s="35">
        <v>1907</v>
      </c>
    </row>
    <row r="13" spans="1:18">
      <c r="E13" s="26" t="s">
        <v>10</v>
      </c>
      <c r="F13" s="30">
        <v>459</v>
      </c>
      <c r="G13" s="30">
        <v>0</v>
      </c>
      <c r="H13" s="30">
        <v>0</v>
      </c>
      <c r="I13" s="30">
        <v>0</v>
      </c>
      <c r="J13" s="30">
        <v>212</v>
      </c>
      <c r="K13" s="30">
        <v>43</v>
      </c>
      <c r="L13" s="30">
        <v>0</v>
      </c>
      <c r="M13" s="30">
        <v>0</v>
      </c>
      <c r="N13" s="30">
        <v>0</v>
      </c>
      <c r="O13" s="30">
        <v>507</v>
      </c>
      <c r="P13" s="30">
        <v>0</v>
      </c>
      <c r="Q13" s="30">
        <v>41</v>
      </c>
      <c r="R13" s="30">
        <v>1262</v>
      </c>
    </row>
    <row r="14" spans="1:18">
      <c r="E14" s="26" t="s">
        <v>16</v>
      </c>
      <c r="F14" s="30">
        <v>0</v>
      </c>
      <c r="G14" s="30">
        <v>0</v>
      </c>
      <c r="H14" s="30">
        <v>1</v>
      </c>
      <c r="I14" s="30">
        <v>0</v>
      </c>
      <c r="J14" s="30">
        <v>0</v>
      </c>
      <c r="K14" s="30">
        <v>1</v>
      </c>
      <c r="L14" s="30">
        <v>0</v>
      </c>
      <c r="M14" s="30">
        <v>0</v>
      </c>
      <c r="N14" s="30">
        <v>1</v>
      </c>
      <c r="O14" s="30">
        <v>0</v>
      </c>
      <c r="P14" s="30">
        <v>0</v>
      </c>
      <c r="Q14" s="30">
        <v>1</v>
      </c>
      <c r="R14" s="30">
        <v>4</v>
      </c>
    </row>
    <row r="15" spans="1:18">
      <c r="E15" s="26" t="s">
        <v>13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</row>
    <row r="16" spans="1:18">
      <c r="E16" s="26" t="s">
        <v>11</v>
      </c>
      <c r="F16" s="30">
        <v>234</v>
      </c>
      <c r="G16" s="30">
        <v>0</v>
      </c>
      <c r="H16" s="30">
        <v>0</v>
      </c>
      <c r="I16" s="30">
        <v>0</v>
      </c>
      <c r="J16" s="30">
        <v>107</v>
      </c>
      <c r="K16" s="30">
        <v>0</v>
      </c>
      <c r="L16" s="30">
        <v>0</v>
      </c>
      <c r="M16" s="30">
        <v>0</v>
      </c>
      <c r="N16" s="30">
        <v>0</v>
      </c>
      <c r="O16" s="30">
        <v>261</v>
      </c>
      <c r="P16" s="30">
        <v>0</v>
      </c>
      <c r="Q16" s="30">
        <v>0</v>
      </c>
      <c r="R16" s="30">
        <v>602</v>
      </c>
    </row>
    <row r="17" spans="1:18">
      <c r="E17" s="26" t="s">
        <v>15</v>
      </c>
      <c r="F17" s="30">
        <v>15</v>
      </c>
      <c r="G17" s="30">
        <v>0</v>
      </c>
      <c r="H17" s="30">
        <v>0</v>
      </c>
      <c r="I17" s="30">
        <v>0</v>
      </c>
      <c r="J17" s="30">
        <v>7</v>
      </c>
      <c r="K17" s="30">
        <v>0</v>
      </c>
      <c r="L17" s="30">
        <v>0</v>
      </c>
      <c r="M17" s="30">
        <v>0</v>
      </c>
      <c r="N17" s="30">
        <v>0</v>
      </c>
      <c r="O17" s="30">
        <v>17</v>
      </c>
      <c r="P17" s="30">
        <v>0</v>
      </c>
      <c r="Q17" s="30">
        <v>0</v>
      </c>
      <c r="R17" s="30">
        <v>39</v>
      </c>
    </row>
    <row r="18" spans="1:18"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>
      <c r="B19" s="26" t="s">
        <v>12</v>
      </c>
      <c r="F19" s="35">
        <v>1372</v>
      </c>
      <c r="G19" s="35">
        <v>1505</v>
      </c>
      <c r="H19" s="35">
        <v>2200</v>
      </c>
      <c r="I19" s="35">
        <v>711</v>
      </c>
      <c r="J19" s="35">
        <v>1771</v>
      </c>
      <c r="K19" s="35">
        <v>2478</v>
      </c>
      <c r="L19" s="35">
        <v>844</v>
      </c>
      <c r="M19" s="35">
        <v>2005</v>
      </c>
      <c r="N19" s="35">
        <v>1709</v>
      </c>
      <c r="O19" s="35">
        <v>1420</v>
      </c>
      <c r="P19" s="35">
        <v>1611</v>
      </c>
      <c r="Q19" s="35">
        <v>1691</v>
      </c>
      <c r="R19" s="35">
        <v>19317</v>
      </c>
    </row>
    <row r="20" spans="1:18">
      <c r="C20" s="26" t="s">
        <v>8</v>
      </c>
      <c r="F20" s="30">
        <v>897</v>
      </c>
      <c r="G20" s="30">
        <v>1244</v>
      </c>
      <c r="H20" s="30">
        <v>1775</v>
      </c>
      <c r="I20" s="30">
        <v>599</v>
      </c>
      <c r="J20" s="30">
        <v>1541</v>
      </c>
      <c r="K20" s="30">
        <v>1853</v>
      </c>
      <c r="L20" s="30">
        <v>770</v>
      </c>
      <c r="M20" s="30">
        <v>1395</v>
      </c>
      <c r="N20" s="30">
        <v>1554</v>
      </c>
      <c r="O20" s="30">
        <v>1126</v>
      </c>
      <c r="P20" s="30">
        <v>1094</v>
      </c>
      <c r="Q20" s="30">
        <v>1577</v>
      </c>
      <c r="R20" s="30">
        <v>15425</v>
      </c>
    </row>
    <row r="21" spans="1:18">
      <c r="C21" s="26" t="s">
        <v>9</v>
      </c>
      <c r="F21" s="35">
        <v>475</v>
      </c>
      <c r="G21" s="35">
        <v>261</v>
      </c>
      <c r="H21" s="35">
        <v>425</v>
      </c>
      <c r="I21" s="35">
        <v>112</v>
      </c>
      <c r="J21" s="35">
        <v>230</v>
      </c>
      <c r="K21" s="35">
        <v>625</v>
      </c>
      <c r="L21" s="35">
        <v>74</v>
      </c>
      <c r="M21" s="35">
        <v>610</v>
      </c>
      <c r="N21" s="35">
        <v>155</v>
      </c>
      <c r="O21" s="35">
        <v>294</v>
      </c>
      <c r="P21" s="35">
        <v>517</v>
      </c>
      <c r="Q21" s="35">
        <v>114</v>
      </c>
      <c r="R21" s="35">
        <v>3892</v>
      </c>
    </row>
    <row r="22" spans="1:18">
      <c r="E22" s="26" t="s">
        <v>10</v>
      </c>
      <c r="F22" s="30">
        <v>298</v>
      </c>
      <c r="G22" s="30">
        <v>84</v>
      </c>
      <c r="H22" s="30">
        <v>207</v>
      </c>
      <c r="I22" s="30">
        <v>109</v>
      </c>
      <c r="J22" s="30">
        <v>179</v>
      </c>
      <c r="K22" s="30">
        <v>359</v>
      </c>
      <c r="L22" s="30">
        <v>34</v>
      </c>
      <c r="M22" s="30">
        <v>301</v>
      </c>
      <c r="N22" s="30">
        <v>99</v>
      </c>
      <c r="O22" s="30">
        <v>167</v>
      </c>
      <c r="P22" s="30">
        <v>217</v>
      </c>
      <c r="Q22" s="30">
        <v>47</v>
      </c>
      <c r="R22" s="30">
        <v>2101</v>
      </c>
    </row>
    <row r="23" spans="1:18">
      <c r="E23" s="26" t="s">
        <v>13</v>
      </c>
      <c r="F23" s="30">
        <v>1</v>
      </c>
      <c r="G23" s="30">
        <v>13</v>
      </c>
      <c r="H23" s="30">
        <v>32</v>
      </c>
      <c r="I23" s="30">
        <v>1</v>
      </c>
      <c r="J23" s="30">
        <v>20</v>
      </c>
      <c r="K23" s="30">
        <v>35</v>
      </c>
      <c r="L23" s="30">
        <v>1</v>
      </c>
      <c r="M23" s="30">
        <v>3</v>
      </c>
      <c r="N23" s="30">
        <v>7</v>
      </c>
      <c r="O23" s="30">
        <v>23</v>
      </c>
      <c r="P23" s="30">
        <v>53</v>
      </c>
      <c r="Q23" s="30">
        <v>4</v>
      </c>
      <c r="R23" s="30">
        <v>193</v>
      </c>
    </row>
    <row r="24" spans="1:18">
      <c r="E24" s="26" t="s">
        <v>14</v>
      </c>
      <c r="F24" s="30">
        <v>3</v>
      </c>
      <c r="G24" s="30">
        <v>7</v>
      </c>
      <c r="H24" s="30">
        <v>9</v>
      </c>
      <c r="I24" s="30">
        <v>0</v>
      </c>
      <c r="J24" s="30">
        <v>0</v>
      </c>
      <c r="K24" s="30">
        <v>0</v>
      </c>
      <c r="L24" s="30">
        <v>2</v>
      </c>
      <c r="M24" s="30">
        <v>10</v>
      </c>
      <c r="N24" s="30">
        <v>2</v>
      </c>
      <c r="O24" s="30">
        <v>5</v>
      </c>
      <c r="P24" s="30">
        <v>21</v>
      </c>
      <c r="Q24" s="30">
        <v>3</v>
      </c>
      <c r="R24" s="30">
        <v>62</v>
      </c>
    </row>
    <row r="25" spans="1:18">
      <c r="E25" s="26" t="s">
        <v>11</v>
      </c>
      <c r="F25" s="30">
        <v>46</v>
      </c>
      <c r="G25" s="30">
        <v>80</v>
      </c>
      <c r="H25" s="30">
        <v>82</v>
      </c>
      <c r="I25" s="30">
        <v>2</v>
      </c>
      <c r="J25" s="30">
        <v>4</v>
      </c>
      <c r="K25" s="30">
        <v>61</v>
      </c>
      <c r="L25" s="30">
        <v>6</v>
      </c>
      <c r="M25" s="30">
        <v>102</v>
      </c>
      <c r="N25" s="30">
        <v>40</v>
      </c>
      <c r="O25" s="30">
        <v>29</v>
      </c>
      <c r="P25" s="30">
        <v>101</v>
      </c>
      <c r="Q25" s="30">
        <v>56</v>
      </c>
      <c r="R25" s="30">
        <v>609</v>
      </c>
    </row>
    <row r="26" spans="1:18">
      <c r="E26" s="26" t="s">
        <v>15</v>
      </c>
      <c r="F26" s="30">
        <v>119</v>
      </c>
      <c r="G26" s="30">
        <v>77</v>
      </c>
      <c r="H26" s="30">
        <v>84</v>
      </c>
      <c r="I26" s="30">
        <v>0</v>
      </c>
      <c r="J26" s="30">
        <v>18</v>
      </c>
      <c r="K26" s="30">
        <v>149</v>
      </c>
      <c r="L26" s="30">
        <v>14</v>
      </c>
      <c r="M26" s="30">
        <v>191</v>
      </c>
      <c r="N26" s="30">
        <v>7</v>
      </c>
      <c r="O26" s="30">
        <v>61</v>
      </c>
      <c r="P26" s="30">
        <v>122</v>
      </c>
      <c r="Q26" s="30">
        <v>0</v>
      </c>
      <c r="R26" s="30">
        <v>842</v>
      </c>
    </row>
    <row r="27" spans="1:18">
      <c r="E27" s="26" t="s">
        <v>16</v>
      </c>
      <c r="F27" s="30">
        <v>8</v>
      </c>
      <c r="G27" s="30">
        <v>0</v>
      </c>
      <c r="H27" s="30">
        <v>11</v>
      </c>
      <c r="I27" s="30">
        <v>0</v>
      </c>
      <c r="J27" s="30">
        <v>9</v>
      </c>
      <c r="K27" s="30">
        <v>21</v>
      </c>
      <c r="L27" s="30">
        <v>17</v>
      </c>
      <c r="M27" s="30">
        <v>3</v>
      </c>
      <c r="N27" s="30">
        <v>0</v>
      </c>
      <c r="O27" s="30">
        <v>9</v>
      </c>
      <c r="P27" s="30">
        <v>3</v>
      </c>
      <c r="Q27" s="30">
        <v>4</v>
      </c>
      <c r="R27" s="30">
        <v>85</v>
      </c>
    </row>
    <row r="28" spans="1:18"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s="25" customFormat="1" ht="15">
      <c r="A29" s="25" t="s">
        <v>17</v>
      </c>
      <c r="F29" s="34">
        <v>6517</v>
      </c>
      <c r="G29" s="34">
        <v>787</v>
      </c>
      <c r="H29" s="34">
        <v>3544</v>
      </c>
      <c r="I29" s="34">
        <v>1154</v>
      </c>
      <c r="J29" s="34">
        <v>3518</v>
      </c>
      <c r="K29" s="34">
        <v>4152</v>
      </c>
      <c r="L29" s="34">
        <v>2909</v>
      </c>
      <c r="M29" s="34">
        <v>1986</v>
      </c>
      <c r="N29" s="34">
        <v>2904</v>
      </c>
      <c r="O29" s="34">
        <v>3970</v>
      </c>
      <c r="P29" s="34">
        <v>4836</v>
      </c>
      <c r="Q29" s="34">
        <v>2567</v>
      </c>
      <c r="R29" s="34">
        <v>38844</v>
      </c>
    </row>
    <row r="30" spans="1:18"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>
      <c r="B31" s="26" t="s">
        <v>7</v>
      </c>
      <c r="F31" s="35">
        <v>5568</v>
      </c>
      <c r="G31" s="35">
        <v>9</v>
      </c>
      <c r="H31" s="35">
        <v>29</v>
      </c>
      <c r="I31" s="35">
        <v>10</v>
      </c>
      <c r="J31" s="35">
        <v>111</v>
      </c>
      <c r="K31" s="35">
        <v>215</v>
      </c>
      <c r="L31" s="35">
        <v>2002</v>
      </c>
      <c r="M31" s="35">
        <v>1201</v>
      </c>
      <c r="N31" s="35">
        <v>822</v>
      </c>
      <c r="O31" s="35">
        <v>1480</v>
      </c>
      <c r="P31" s="35">
        <v>2711</v>
      </c>
      <c r="Q31" s="35">
        <v>823</v>
      </c>
      <c r="R31" s="35">
        <v>14981</v>
      </c>
    </row>
    <row r="32" spans="1:18">
      <c r="B32" s="26" t="s">
        <v>0</v>
      </c>
      <c r="C32" s="26" t="s">
        <v>8</v>
      </c>
      <c r="F32" s="30">
        <v>5541</v>
      </c>
      <c r="G32" s="30">
        <v>9</v>
      </c>
      <c r="H32" s="30">
        <v>29</v>
      </c>
      <c r="I32" s="30">
        <v>10</v>
      </c>
      <c r="J32" s="30">
        <v>111</v>
      </c>
      <c r="K32" s="30">
        <v>42</v>
      </c>
      <c r="L32" s="30">
        <v>2002</v>
      </c>
      <c r="M32" s="30">
        <v>1201</v>
      </c>
      <c r="N32" s="30">
        <v>822</v>
      </c>
      <c r="O32" s="30">
        <v>1480</v>
      </c>
      <c r="P32" s="30">
        <v>2711</v>
      </c>
      <c r="Q32" s="30">
        <v>650</v>
      </c>
      <c r="R32" s="30">
        <v>14608</v>
      </c>
    </row>
    <row r="33" spans="2:18">
      <c r="B33" s="26" t="s">
        <v>0</v>
      </c>
      <c r="C33" s="26" t="s">
        <v>9</v>
      </c>
      <c r="F33" s="35">
        <v>27</v>
      </c>
      <c r="G33" s="35">
        <v>0</v>
      </c>
      <c r="H33" s="35">
        <v>0</v>
      </c>
      <c r="I33" s="35">
        <v>0</v>
      </c>
      <c r="J33" s="35">
        <v>0</v>
      </c>
      <c r="K33" s="35">
        <v>173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173</v>
      </c>
      <c r="R33" s="35">
        <v>373</v>
      </c>
    </row>
    <row r="34" spans="2:18">
      <c r="E34" s="26" t="s">
        <v>10</v>
      </c>
      <c r="F34" s="30">
        <v>27</v>
      </c>
      <c r="G34" s="30">
        <v>0</v>
      </c>
      <c r="H34" s="30">
        <v>0</v>
      </c>
      <c r="I34" s="30">
        <v>0</v>
      </c>
      <c r="J34" s="30">
        <v>0</v>
      </c>
      <c r="K34" s="30">
        <v>160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160</v>
      </c>
      <c r="R34" s="30">
        <v>347</v>
      </c>
    </row>
    <row r="35" spans="2:18">
      <c r="E35" s="26" t="s">
        <v>16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13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13</v>
      </c>
      <c r="R35" s="30">
        <v>26</v>
      </c>
    </row>
    <row r="36" spans="2:18"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2:18">
      <c r="B37" s="26" t="s">
        <v>12</v>
      </c>
      <c r="F37" s="35">
        <v>949</v>
      </c>
      <c r="G37" s="35">
        <v>778</v>
      </c>
      <c r="H37" s="35">
        <v>3515</v>
      </c>
      <c r="I37" s="35">
        <v>1144</v>
      </c>
      <c r="J37" s="35">
        <v>3407</v>
      </c>
      <c r="K37" s="35">
        <v>3937</v>
      </c>
      <c r="L37" s="35">
        <v>907</v>
      </c>
      <c r="M37" s="35">
        <v>785</v>
      </c>
      <c r="N37" s="35">
        <v>2082</v>
      </c>
      <c r="O37" s="35">
        <v>2490</v>
      </c>
      <c r="P37" s="35">
        <v>2125</v>
      </c>
      <c r="Q37" s="35">
        <v>1744</v>
      </c>
      <c r="R37" s="35">
        <v>23863</v>
      </c>
    </row>
    <row r="38" spans="2:18">
      <c r="C38" s="26" t="s">
        <v>8</v>
      </c>
      <c r="F38" s="30">
        <v>839</v>
      </c>
      <c r="G38" s="30">
        <v>778</v>
      </c>
      <c r="H38" s="30">
        <v>1266</v>
      </c>
      <c r="I38" s="30">
        <v>720</v>
      </c>
      <c r="J38" s="30">
        <v>2368</v>
      </c>
      <c r="K38" s="30">
        <v>1281</v>
      </c>
      <c r="L38" s="30">
        <v>907</v>
      </c>
      <c r="M38" s="30">
        <v>893</v>
      </c>
      <c r="N38" s="30">
        <v>899</v>
      </c>
      <c r="O38" s="30">
        <v>1307</v>
      </c>
      <c r="P38" s="30">
        <v>1581</v>
      </c>
      <c r="Q38" s="30">
        <v>1484</v>
      </c>
      <c r="R38" s="30">
        <v>14323</v>
      </c>
    </row>
    <row r="39" spans="2:18">
      <c r="C39" s="26" t="s">
        <v>9</v>
      </c>
      <c r="F39" s="35">
        <v>110</v>
      </c>
      <c r="G39" s="35">
        <v>0</v>
      </c>
      <c r="H39" s="35">
        <v>2249</v>
      </c>
      <c r="I39" s="35">
        <v>424</v>
      </c>
      <c r="J39" s="35">
        <v>1039</v>
      </c>
      <c r="K39" s="35">
        <v>2656</v>
      </c>
      <c r="L39" s="35">
        <v>0</v>
      </c>
      <c r="M39" s="35">
        <v>-108</v>
      </c>
      <c r="N39" s="35">
        <v>1183</v>
      </c>
      <c r="O39" s="35">
        <v>1183</v>
      </c>
      <c r="P39" s="35">
        <v>544</v>
      </c>
      <c r="Q39" s="35">
        <v>260</v>
      </c>
      <c r="R39" s="35">
        <v>9540</v>
      </c>
    </row>
    <row r="40" spans="2:18">
      <c r="E40" s="26" t="s">
        <v>10</v>
      </c>
      <c r="F40" s="30">
        <v>83</v>
      </c>
      <c r="G40" s="30">
        <v>0</v>
      </c>
      <c r="H40" s="30">
        <v>1031</v>
      </c>
      <c r="I40" s="30">
        <v>406</v>
      </c>
      <c r="J40" s="30">
        <v>782</v>
      </c>
      <c r="K40" s="30">
        <v>724</v>
      </c>
      <c r="L40" s="30">
        <v>0</v>
      </c>
      <c r="M40" s="30">
        <v>-56</v>
      </c>
      <c r="N40" s="30">
        <v>589</v>
      </c>
      <c r="O40" s="30">
        <v>571</v>
      </c>
      <c r="P40" s="30">
        <v>324</v>
      </c>
      <c r="Q40" s="30">
        <v>133</v>
      </c>
      <c r="R40" s="30">
        <v>4587</v>
      </c>
    </row>
    <row r="41" spans="2:18">
      <c r="E41" s="26" t="s">
        <v>13</v>
      </c>
      <c r="F41" s="30">
        <v>0</v>
      </c>
      <c r="G41" s="30">
        <v>0</v>
      </c>
      <c r="H41" s="30">
        <v>284</v>
      </c>
      <c r="I41" s="30">
        <v>0</v>
      </c>
      <c r="J41" s="30">
        <v>91</v>
      </c>
      <c r="K41" s="30">
        <v>0</v>
      </c>
      <c r="L41" s="30">
        <v>0</v>
      </c>
      <c r="M41" s="30">
        <v>-43</v>
      </c>
      <c r="N41" s="30">
        <v>155</v>
      </c>
      <c r="O41" s="30">
        <v>124</v>
      </c>
      <c r="P41" s="30">
        <v>82</v>
      </c>
      <c r="Q41" s="30">
        <v>0</v>
      </c>
      <c r="R41" s="30">
        <v>693</v>
      </c>
    </row>
    <row r="42" spans="2:18">
      <c r="E42" s="26" t="s">
        <v>14</v>
      </c>
      <c r="F42" s="30">
        <v>0</v>
      </c>
      <c r="G42" s="30">
        <v>0</v>
      </c>
      <c r="H42" s="30">
        <v>50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24</v>
      </c>
      <c r="O42" s="30">
        <v>23</v>
      </c>
      <c r="P42" s="30">
        <v>0</v>
      </c>
      <c r="Q42" s="30">
        <v>1</v>
      </c>
      <c r="R42" s="30">
        <v>98</v>
      </c>
    </row>
    <row r="43" spans="2:18">
      <c r="E43" s="26" t="s">
        <v>11</v>
      </c>
      <c r="F43" s="30">
        <v>27</v>
      </c>
      <c r="G43" s="30">
        <v>0</v>
      </c>
      <c r="H43" s="30">
        <v>463</v>
      </c>
      <c r="I43" s="30">
        <v>5</v>
      </c>
      <c r="J43" s="30">
        <v>16</v>
      </c>
      <c r="K43" s="30">
        <v>157</v>
      </c>
      <c r="L43" s="30">
        <v>0</v>
      </c>
      <c r="M43" s="30">
        <v>0</v>
      </c>
      <c r="N43" s="30">
        <v>346</v>
      </c>
      <c r="O43" s="30">
        <v>142</v>
      </c>
      <c r="P43" s="30">
        <v>14</v>
      </c>
      <c r="Q43" s="30">
        <v>126</v>
      </c>
      <c r="R43" s="30">
        <v>1296</v>
      </c>
    </row>
    <row r="44" spans="2:18">
      <c r="E44" s="26" t="s">
        <v>15</v>
      </c>
      <c r="F44" s="30">
        <v>0</v>
      </c>
      <c r="G44" s="30">
        <v>0</v>
      </c>
      <c r="H44" s="30">
        <v>368</v>
      </c>
      <c r="I44" s="30">
        <v>0</v>
      </c>
      <c r="J44" s="30">
        <v>122</v>
      </c>
      <c r="K44" s="30">
        <v>1775</v>
      </c>
      <c r="L44" s="30">
        <v>0</v>
      </c>
      <c r="M44" s="30">
        <v>0</v>
      </c>
      <c r="N44" s="30">
        <v>69</v>
      </c>
      <c r="O44" s="30">
        <v>282</v>
      </c>
      <c r="P44" s="30">
        <v>109</v>
      </c>
      <c r="Q44" s="30">
        <v>0</v>
      </c>
      <c r="R44" s="30">
        <v>2725</v>
      </c>
    </row>
    <row r="45" spans="2:18">
      <c r="E45" s="26" t="s">
        <v>16</v>
      </c>
      <c r="F45" s="30">
        <v>0</v>
      </c>
      <c r="G45" s="30">
        <v>0</v>
      </c>
      <c r="H45" s="30">
        <v>53</v>
      </c>
      <c r="I45" s="30">
        <v>13</v>
      </c>
      <c r="J45" s="30">
        <v>28</v>
      </c>
      <c r="K45" s="30">
        <v>0</v>
      </c>
      <c r="L45" s="30">
        <v>0</v>
      </c>
      <c r="M45" s="30">
        <v>-9</v>
      </c>
      <c r="N45" s="30">
        <v>0</v>
      </c>
      <c r="O45" s="30">
        <v>41</v>
      </c>
      <c r="P45" s="30">
        <v>15</v>
      </c>
      <c r="Q45" s="30">
        <v>0</v>
      </c>
      <c r="R45" s="30">
        <v>141</v>
      </c>
    </row>
    <row r="46" spans="2:18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2:18" s="25" customFormat="1" ht="15">
      <c r="E47" s="36" t="s">
        <v>18</v>
      </c>
      <c r="F47" s="37">
        <v>15135</v>
      </c>
      <c r="G47" s="37">
        <v>7289</v>
      </c>
      <c r="H47" s="37">
        <v>9845</v>
      </c>
      <c r="I47" s="37">
        <v>6470</v>
      </c>
      <c r="J47" s="37">
        <v>12361</v>
      </c>
      <c r="K47" s="37">
        <v>11209</v>
      </c>
      <c r="L47" s="37">
        <v>8468</v>
      </c>
      <c r="M47" s="37">
        <v>10680</v>
      </c>
      <c r="N47" s="37">
        <v>8467</v>
      </c>
      <c r="O47" s="37">
        <v>9172</v>
      </c>
      <c r="P47" s="37">
        <v>11830</v>
      </c>
      <c r="Q47" s="37">
        <v>7041</v>
      </c>
      <c r="R47" s="37">
        <v>117967</v>
      </c>
    </row>
    <row r="48" spans="2:18" s="25" customFormat="1" ht="15">
      <c r="E48" s="36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</row>
    <row r="49" spans="1:18" s="25" customFormat="1" ht="15">
      <c r="E49" s="36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</row>
    <row r="50" spans="1:18" s="25" customFormat="1" ht="15">
      <c r="E50" s="36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</row>
    <row r="51" spans="1:18" s="25" customFormat="1" ht="15.75" thickBot="1">
      <c r="A51" s="47"/>
      <c r="B51" s="47"/>
      <c r="C51" s="47"/>
      <c r="D51" s="47"/>
      <c r="E51" s="48"/>
      <c r="F51" s="49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</row>
    <row r="52" spans="1:18" ht="15" thickTop="1">
      <c r="A52" s="41" t="s">
        <v>47</v>
      </c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1:18">
      <c r="A53" s="41" t="s">
        <v>48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1:18">
      <c r="A54" s="43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>
      <c r="A55" s="43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>
      <c r="A56" s="43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>
      <c r="A57" s="43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1:18">
      <c r="A58" s="43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18">
      <c r="A59" s="43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>
      <c r="A60" s="43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18">
      <c r="A61" s="43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A62" s="43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</sheetData>
  <mergeCells count="1">
    <mergeCell ref="A6:E6"/>
  </mergeCells>
  <phoneticPr fontId="0" type="noConversion"/>
  <printOptions horizontalCentered="1"/>
  <pageMargins left="0" right="0" top="0.98425196850393704" bottom="0.98425196850393704" header="0.51181102362204722" footer="0.51181102362204722"/>
  <pageSetup paperSize="9" scale="79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R297"/>
  <sheetViews>
    <sheetView zoomScaleNormal="100" zoomScaleSheetLayoutView="85" workbookViewId="0">
      <selection activeCell="T25" sqref="T25"/>
    </sheetView>
  </sheetViews>
  <sheetFormatPr defaultRowHeight="14.25"/>
  <cols>
    <col min="1" max="3" width="0.85546875" style="26" customWidth="1"/>
    <col min="4" max="4" width="1" style="26" customWidth="1"/>
    <col min="5" max="5" width="16.7109375" style="26" customWidth="1"/>
    <col min="6" max="17" width="8.5703125" style="26" customWidth="1"/>
    <col min="18" max="18" width="10" style="26" customWidth="1"/>
    <col min="19" max="29" width="8.7109375" style="26" customWidth="1"/>
    <col min="30" max="16384" width="9.140625" style="26"/>
  </cols>
  <sheetData>
    <row r="1" spans="1:18" ht="15">
      <c r="A1" s="25" t="s">
        <v>1</v>
      </c>
      <c r="B1" s="25"/>
      <c r="C1" s="25"/>
      <c r="D1" s="25"/>
      <c r="E1" s="25"/>
      <c r="F1" s="29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5">
      <c r="A2" s="25" t="s">
        <v>51</v>
      </c>
      <c r="B2" s="25"/>
      <c r="C2" s="25"/>
      <c r="D2" s="25"/>
      <c r="E2" s="25"/>
      <c r="F2" s="29"/>
      <c r="G2" s="29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5">
      <c r="A3" s="25" t="s">
        <v>3</v>
      </c>
      <c r="B3" s="25"/>
      <c r="C3" s="25"/>
      <c r="D3" s="25"/>
      <c r="E3" s="25"/>
      <c r="F3" s="29"/>
      <c r="G3" s="29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>
      <c r="A5" s="31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 s="33" customFormat="1" ht="24.75" customHeight="1">
      <c r="A6" s="186" t="s">
        <v>4</v>
      </c>
      <c r="B6" s="187"/>
      <c r="C6" s="187"/>
      <c r="D6" s="187"/>
      <c r="E6" s="187"/>
      <c r="F6" s="39" t="s">
        <v>22</v>
      </c>
      <c r="G6" s="39" t="s">
        <v>23</v>
      </c>
      <c r="H6" s="39" t="s">
        <v>24</v>
      </c>
      <c r="I6" s="39" t="s">
        <v>25</v>
      </c>
      <c r="J6" s="39" t="s">
        <v>26</v>
      </c>
      <c r="K6" s="39" t="s">
        <v>27</v>
      </c>
      <c r="L6" s="39" t="s">
        <v>28</v>
      </c>
      <c r="M6" s="39" t="s">
        <v>29</v>
      </c>
      <c r="N6" s="39" t="s">
        <v>30</v>
      </c>
      <c r="O6" s="39" t="s">
        <v>31</v>
      </c>
      <c r="P6" s="39" t="s">
        <v>32</v>
      </c>
      <c r="Q6" s="39" t="s">
        <v>33</v>
      </c>
      <c r="R6" s="40" t="s">
        <v>5</v>
      </c>
    </row>
    <row r="7" spans="1:18"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s="25" customFormat="1" ht="15">
      <c r="A8" s="25" t="s">
        <v>6</v>
      </c>
      <c r="F8" s="34">
        <v>6469</v>
      </c>
      <c r="G8" s="34">
        <v>9710</v>
      </c>
      <c r="H8" s="34">
        <v>7234</v>
      </c>
      <c r="I8" s="34">
        <v>6616</v>
      </c>
      <c r="J8" s="34">
        <v>5721</v>
      </c>
      <c r="K8" s="34">
        <v>5681</v>
      </c>
      <c r="L8" s="34">
        <v>4205</v>
      </c>
      <c r="M8" s="34">
        <v>7325</v>
      </c>
      <c r="N8" s="34">
        <v>5462</v>
      </c>
      <c r="O8" s="34">
        <v>3665</v>
      </c>
      <c r="P8" s="34">
        <v>8819</v>
      </c>
      <c r="Q8" s="34">
        <v>5584</v>
      </c>
      <c r="R8" s="34">
        <v>76491</v>
      </c>
    </row>
    <row r="9" spans="1:18" ht="16.5" customHeight="1">
      <c r="B9" s="26" t="s">
        <v>7</v>
      </c>
      <c r="F9" s="35">
        <v>5521</v>
      </c>
      <c r="G9" s="35">
        <v>8334</v>
      </c>
      <c r="H9" s="35">
        <v>6110</v>
      </c>
      <c r="I9" s="35">
        <v>5082</v>
      </c>
      <c r="J9" s="35">
        <v>3822</v>
      </c>
      <c r="K9" s="35">
        <v>3657</v>
      </c>
      <c r="L9" s="35">
        <v>2646</v>
      </c>
      <c r="M9" s="35">
        <v>5334</v>
      </c>
      <c r="N9" s="35">
        <v>3639</v>
      </c>
      <c r="O9" s="35">
        <v>2229</v>
      </c>
      <c r="P9" s="35">
        <v>6363</v>
      </c>
      <c r="Q9" s="35">
        <v>3446</v>
      </c>
      <c r="R9" s="35">
        <v>56183</v>
      </c>
    </row>
    <row r="10" spans="1:18">
      <c r="B10" s="26" t="s">
        <v>0</v>
      </c>
      <c r="C10" s="26" t="s">
        <v>8</v>
      </c>
      <c r="F10" s="30">
        <v>5514</v>
      </c>
      <c r="G10" s="30">
        <v>8334</v>
      </c>
      <c r="H10" s="30">
        <v>6108</v>
      </c>
      <c r="I10" s="30">
        <v>5082</v>
      </c>
      <c r="J10" s="30">
        <v>3769</v>
      </c>
      <c r="K10" s="30">
        <v>3611</v>
      </c>
      <c r="L10" s="30">
        <v>2646</v>
      </c>
      <c r="M10" s="30">
        <v>4364</v>
      </c>
      <c r="N10" s="30">
        <v>2236</v>
      </c>
      <c r="O10" s="30">
        <v>2374</v>
      </c>
      <c r="P10" s="30">
        <v>6363</v>
      </c>
      <c r="Q10" s="30">
        <v>3709</v>
      </c>
      <c r="R10" s="30">
        <v>54110</v>
      </c>
    </row>
    <row r="11" spans="1:18">
      <c r="B11" s="26" t="s">
        <v>0</v>
      </c>
      <c r="C11" s="26" t="s">
        <v>9</v>
      </c>
      <c r="F11" s="35">
        <v>7</v>
      </c>
      <c r="G11" s="35">
        <v>0</v>
      </c>
      <c r="H11" s="35">
        <v>2</v>
      </c>
      <c r="I11" s="35">
        <v>0</v>
      </c>
      <c r="J11" s="35">
        <v>53</v>
      </c>
      <c r="K11" s="35">
        <v>46</v>
      </c>
      <c r="L11" s="35">
        <v>0</v>
      </c>
      <c r="M11" s="35">
        <v>970</v>
      </c>
      <c r="N11" s="35">
        <v>1403</v>
      </c>
      <c r="O11" s="35">
        <v>-145</v>
      </c>
      <c r="P11" s="35">
        <v>0</v>
      </c>
      <c r="Q11" s="35">
        <v>-263</v>
      </c>
      <c r="R11" s="35">
        <v>2073</v>
      </c>
    </row>
    <row r="12" spans="1:18">
      <c r="E12" s="26" t="s">
        <v>10</v>
      </c>
      <c r="F12" s="30">
        <v>7</v>
      </c>
      <c r="G12" s="30">
        <v>0</v>
      </c>
      <c r="H12" s="30">
        <v>0</v>
      </c>
      <c r="I12" s="30">
        <v>0</v>
      </c>
      <c r="J12" s="30">
        <v>0</v>
      </c>
      <c r="K12" s="30">
        <v>45</v>
      </c>
      <c r="L12" s="30">
        <v>0</v>
      </c>
      <c r="M12" s="30">
        <v>5</v>
      </c>
      <c r="N12" s="30">
        <v>583</v>
      </c>
      <c r="O12" s="30">
        <v>0</v>
      </c>
      <c r="P12" s="30">
        <v>0</v>
      </c>
      <c r="Q12" s="30">
        <v>28</v>
      </c>
      <c r="R12" s="30">
        <v>668</v>
      </c>
    </row>
    <row r="13" spans="1:18">
      <c r="E13" s="26" t="s">
        <v>16</v>
      </c>
      <c r="F13" s="30">
        <v>0</v>
      </c>
      <c r="G13" s="30">
        <v>0</v>
      </c>
      <c r="H13" s="30">
        <v>2</v>
      </c>
      <c r="I13" s="30">
        <v>0</v>
      </c>
      <c r="J13" s="30">
        <v>0</v>
      </c>
      <c r="K13" s="30">
        <v>1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2</v>
      </c>
      <c r="R13" s="30">
        <v>5</v>
      </c>
    </row>
    <row r="14" spans="1:18">
      <c r="E14" s="26" t="s">
        <v>13</v>
      </c>
      <c r="F14" s="30">
        <v>0</v>
      </c>
      <c r="G14" s="30">
        <v>0</v>
      </c>
      <c r="H14" s="30">
        <v>0</v>
      </c>
      <c r="I14" s="30">
        <v>0</v>
      </c>
      <c r="J14" s="30">
        <v>53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53</v>
      </c>
    </row>
    <row r="15" spans="1:18">
      <c r="E15" s="26" t="s">
        <v>11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965</v>
      </c>
      <c r="N15" s="30">
        <v>800</v>
      </c>
      <c r="O15" s="30">
        <v>-145</v>
      </c>
      <c r="P15" s="30">
        <v>0</v>
      </c>
      <c r="Q15" s="30">
        <v>-293</v>
      </c>
      <c r="R15" s="30">
        <v>1327</v>
      </c>
    </row>
    <row r="16" spans="1:18">
      <c r="E16" s="26" t="s">
        <v>15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20</v>
      </c>
      <c r="O16" s="30">
        <v>0</v>
      </c>
      <c r="P16" s="30">
        <v>0</v>
      </c>
      <c r="Q16" s="30">
        <v>0</v>
      </c>
      <c r="R16" s="30">
        <v>20</v>
      </c>
    </row>
    <row r="17" spans="1:18"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1:18">
      <c r="B18" s="26" t="s">
        <v>12</v>
      </c>
      <c r="F18" s="35">
        <v>948</v>
      </c>
      <c r="G18" s="35">
        <v>1376</v>
      </c>
      <c r="H18" s="35">
        <v>1124</v>
      </c>
      <c r="I18" s="35">
        <v>1534</v>
      </c>
      <c r="J18" s="35">
        <v>1899</v>
      </c>
      <c r="K18" s="35">
        <v>2024</v>
      </c>
      <c r="L18" s="35">
        <v>1559</v>
      </c>
      <c r="M18" s="35">
        <v>1991</v>
      </c>
      <c r="N18" s="35">
        <v>1823</v>
      </c>
      <c r="O18" s="35">
        <v>1436</v>
      </c>
      <c r="P18" s="35">
        <v>2456</v>
      </c>
      <c r="Q18" s="35">
        <v>2138</v>
      </c>
      <c r="R18" s="35">
        <v>20308</v>
      </c>
    </row>
    <row r="19" spans="1:18">
      <c r="C19" s="26" t="s">
        <v>8</v>
      </c>
      <c r="F19" s="30">
        <v>816</v>
      </c>
      <c r="G19" s="30">
        <v>887</v>
      </c>
      <c r="H19" s="30">
        <v>1048</v>
      </c>
      <c r="I19" s="30">
        <v>1048</v>
      </c>
      <c r="J19" s="30">
        <v>1262</v>
      </c>
      <c r="K19" s="30">
        <v>1462</v>
      </c>
      <c r="L19" s="30">
        <v>999</v>
      </c>
      <c r="M19" s="30">
        <v>1302</v>
      </c>
      <c r="N19" s="30">
        <v>1384</v>
      </c>
      <c r="O19" s="30">
        <v>912</v>
      </c>
      <c r="P19" s="30">
        <v>1813</v>
      </c>
      <c r="Q19" s="30">
        <v>1336</v>
      </c>
      <c r="R19" s="30">
        <v>14269</v>
      </c>
    </row>
    <row r="20" spans="1:18">
      <c r="C20" s="26" t="s">
        <v>9</v>
      </c>
      <c r="F20" s="35">
        <v>132</v>
      </c>
      <c r="G20" s="35">
        <v>489</v>
      </c>
      <c r="H20" s="35">
        <v>76</v>
      </c>
      <c r="I20" s="35">
        <v>486</v>
      </c>
      <c r="J20" s="35">
        <v>637</v>
      </c>
      <c r="K20" s="35">
        <v>562</v>
      </c>
      <c r="L20" s="35">
        <v>560</v>
      </c>
      <c r="M20" s="35">
        <v>689</v>
      </c>
      <c r="N20" s="35">
        <v>439</v>
      </c>
      <c r="O20" s="35">
        <v>524</v>
      </c>
      <c r="P20" s="35">
        <v>643</v>
      </c>
      <c r="Q20" s="35">
        <v>802</v>
      </c>
      <c r="R20" s="35">
        <v>6039</v>
      </c>
    </row>
    <row r="21" spans="1:18">
      <c r="E21" s="26" t="s">
        <v>10</v>
      </c>
      <c r="F21" s="30">
        <v>-1</v>
      </c>
      <c r="G21" s="30">
        <v>209</v>
      </c>
      <c r="H21" s="30">
        <v>25</v>
      </c>
      <c r="I21" s="30">
        <v>287</v>
      </c>
      <c r="J21" s="30">
        <v>325</v>
      </c>
      <c r="K21" s="30">
        <v>172</v>
      </c>
      <c r="L21" s="30">
        <v>435</v>
      </c>
      <c r="M21" s="30">
        <v>351</v>
      </c>
      <c r="N21" s="30">
        <v>96</v>
      </c>
      <c r="O21" s="30">
        <v>278</v>
      </c>
      <c r="P21" s="30">
        <v>354</v>
      </c>
      <c r="Q21" s="30">
        <v>556</v>
      </c>
      <c r="R21" s="30">
        <v>3087</v>
      </c>
    </row>
    <row r="22" spans="1:18">
      <c r="E22" s="26" t="s">
        <v>13</v>
      </c>
      <c r="F22" s="30">
        <v>104</v>
      </c>
      <c r="G22" s="30">
        <v>8</v>
      </c>
      <c r="H22" s="30">
        <v>16</v>
      </c>
      <c r="I22" s="30">
        <v>37</v>
      </c>
      <c r="J22" s="30">
        <v>34</v>
      </c>
      <c r="K22" s="30">
        <v>30</v>
      </c>
      <c r="L22" s="30">
        <v>37</v>
      </c>
      <c r="M22" s="30">
        <v>13</v>
      </c>
      <c r="N22" s="30">
        <v>11</v>
      </c>
      <c r="O22" s="30">
        <v>34</v>
      </c>
      <c r="P22" s="30">
        <v>49</v>
      </c>
      <c r="Q22" s="30">
        <v>42</v>
      </c>
      <c r="R22" s="30">
        <v>415</v>
      </c>
    </row>
    <row r="23" spans="1:18">
      <c r="E23" s="26" t="s">
        <v>14</v>
      </c>
      <c r="F23" s="30">
        <v>0</v>
      </c>
      <c r="G23" s="30">
        <v>9</v>
      </c>
      <c r="H23" s="30">
        <v>1</v>
      </c>
      <c r="I23" s="30">
        <v>8</v>
      </c>
      <c r="J23" s="30">
        <v>22</v>
      </c>
      <c r="K23" s="30">
        <v>2</v>
      </c>
      <c r="L23" s="30">
        <v>3</v>
      </c>
      <c r="M23" s="30">
        <v>9</v>
      </c>
      <c r="N23" s="30">
        <v>5</v>
      </c>
      <c r="O23" s="30">
        <v>11</v>
      </c>
      <c r="P23" s="30">
        <v>19</v>
      </c>
      <c r="Q23" s="30">
        <v>0</v>
      </c>
      <c r="R23" s="30">
        <v>89</v>
      </c>
    </row>
    <row r="24" spans="1:18">
      <c r="E24" s="26" t="s">
        <v>11</v>
      </c>
      <c r="F24" s="30">
        <v>29</v>
      </c>
      <c r="G24" s="30">
        <v>94</v>
      </c>
      <c r="H24" s="30">
        <v>16</v>
      </c>
      <c r="I24" s="30">
        <v>41</v>
      </c>
      <c r="J24" s="30">
        <v>145</v>
      </c>
      <c r="K24" s="30">
        <v>49</v>
      </c>
      <c r="L24" s="30">
        <v>55</v>
      </c>
      <c r="M24" s="30">
        <v>111</v>
      </c>
      <c r="N24" s="30">
        <v>301</v>
      </c>
      <c r="O24" s="30">
        <v>60</v>
      </c>
      <c r="P24" s="30">
        <v>96</v>
      </c>
      <c r="Q24" s="30">
        <v>-42</v>
      </c>
      <c r="R24" s="30">
        <v>955</v>
      </c>
    </row>
    <row r="25" spans="1:18">
      <c r="E25" s="26" t="s">
        <v>15</v>
      </c>
      <c r="F25" s="30">
        <v>0</v>
      </c>
      <c r="G25" s="30">
        <v>161</v>
      </c>
      <c r="H25" s="30">
        <v>18</v>
      </c>
      <c r="I25" s="30">
        <v>101</v>
      </c>
      <c r="J25" s="30">
        <v>109</v>
      </c>
      <c r="K25" s="30">
        <v>292</v>
      </c>
      <c r="L25" s="30">
        <v>18</v>
      </c>
      <c r="M25" s="30">
        <v>197</v>
      </c>
      <c r="N25" s="30">
        <v>25</v>
      </c>
      <c r="O25" s="30">
        <v>128</v>
      </c>
      <c r="P25" s="30">
        <v>114</v>
      </c>
      <c r="Q25" s="30">
        <v>223</v>
      </c>
      <c r="R25" s="30">
        <v>1386</v>
      </c>
    </row>
    <row r="26" spans="1:18">
      <c r="E26" s="26" t="s">
        <v>16</v>
      </c>
      <c r="F26" s="30">
        <v>0</v>
      </c>
      <c r="G26" s="30">
        <v>8</v>
      </c>
      <c r="H26" s="30">
        <v>0</v>
      </c>
      <c r="I26" s="30">
        <v>12</v>
      </c>
      <c r="J26" s="30">
        <v>2</v>
      </c>
      <c r="K26" s="30">
        <v>17</v>
      </c>
      <c r="L26" s="30">
        <v>12</v>
      </c>
      <c r="M26" s="30">
        <v>8</v>
      </c>
      <c r="N26" s="30">
        <v>1</v>
      </c>
      <c r="O26" s="30">
        <v>13</v>
      </c>
      <c r="P26" s="30">
        <v>11</v>
      </c>
      <c r="Q26" s="30">
        <v>23</v>
      </c>
      <c r="R26" s="30">
        <v>107</v>
      </c>
    </row>
    <row r="27" spans="1:18"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spans="1:18" s="25" customFormat="1" ht="15">
      <c r="A28" s="25" t="s">
        <v>17</v>
      </c>
      <c r="F28" s="34">
        <v>1131</v>
      </c>
      <c r="G28" s="34">
        <v>733</v>
      </c>
      <c r="H28" s="34">
        <v>1376</v>
      </c>
      <c r="I28" s="34">
        <v>2802</v>
      </c>
      <c r="J28" s="34">
        <v>5576</v>
      </c>
      <c r="K28" s="34">
        <v>3471</v>
      </c>
      <c r="L28" s="34">
        <v>1432</v>
      </c>
      <c r="M28" s="34">
        <v>4664</v>
      </c>
      <c r="N28" s="34">
        <v>2062</v>
      </c>
      <c r="O28" s="34">
        <v>3663</v>
      </c>
      <c r="P28" s="34">
        <v>3388</v>
      </c>
      <c r="Q28" s="34">
        <v>6589</v>
      </c>
      <c r="R28" s="34">
        <v>36887</v>
      </c>
    </row>
    <row r="29" spans="1:18" ht="18" customHeight="1">
      <c r="B29" s="26" t="s">
        <v>7</v>
      </c>
      <c r="F29" s="35">
        <v>182</v>
      </c>
      <c r="G29" s="35">
        <v>146</v>
      </c>
      <c r="H29" s="35">
        <v>206</v>
      </c>
      <c r="I29" s="35">
        <v>179</v>
      </c>
      <c r="J29" s="35">
        <v>2845</v>
      </c>
      <c r="K29" s="35">
        <v>592</v>
      </c>
      <c r="L29" s="35">
        <v>2</v>
      </c>
      <c r="M29" s="35">
        <v>3796</v>
      </c>
      <c r="N29" s="35">
        <v>100</v>
      </c>
      <c r="O29" s="35">
        <v>736</v>
      </c>
      <c r="P29" s="35">
        <v>230</v>
      </c>
      <c r="Q29" s="35">
        <v>2560</v>
      </c>
      <c r="R29" s="35">
        <v>11574</v>
      </c>
    </row>
    <row r="30" spans="1:18">
      <c r="B30" s="26" t="s">
        <v>0</v>
      </c>
      <c r="C30" s="26" t="s">
        <v>8</v>
      </c>
      <c r="F30" s="30">
        <v>55</v>
      </c>
      <c r="G30" s="30">
        <v>46</v>
      </c>
      <c r="H30" s="30">
        <v>97</v>
      </c>
      <c r="I30" s="30">
        <v>79</v>
      </c>
      <c r="J30" s="30">
        <v>58</v>
      </c>
      <c r="K30" s="30">
        <v>22</v>
      </c>
      <c r="L30" s="30">
        <v>2</v>
      </c>
      <c r="M30" s="30">
        <v>3796</v>
      </c>
      <c r="N30" s="30">
        <v>100</v>
      </c>
      <c r="O30" s="30">
        <v>591</v>
      </c>
      <c r="P30" s="30">
        <v>230</v>
      </c>
      <c r="Q30" s="30">
        <v>2207</v>
      </c>
      <c r="R30" s="30">
        <v>7283</v>
      </c>
    </row>
    <row r="31" spans="1:18">
      <c r="B31" s="26" t="s">
        <v>0</v>
      </c>
      <c r="C31" s="26" t="s">
        <v>9</v>
      </c>
      <c r="F31" s="35">
        <v>127</v>
      </c>
      <c r="G31" s="35">
        <v>100</v>
      </c>
      <c r="H31" s="35">
        <v>109</v>
      </c>
      <c r="I31" s="35">
        <v>100</v>
      </c>
      <c r="J31" s="35">
        <v>2787</v>
      </c>
      <c r="K31" s="35">
        <v>570</v>
      </c>
      <c r="L31" s="35">
        <v>0</v>
      </c>
      <c r="M31" s="35">
        <v>0</v>
      </c>
      <c r="N31" s="35">
        <v>0</v>
      </c>
      <c r="O31" s="35">
        <v>145</v>
      </c>
      <c r="P31" s="35">
        <v>0</v>
      </c>
      <c r="Q31" s="35">
        <v>353</v>
      </c>
      <c r="R31" s="35">
        <v>4291</v>
      </c>
    </row>
    <row r="32" spans="1:18">
      <c r="E32" s="26" t="s">
        <v>10</v>
      </c>
      <c r="F32" s="30">
        <v>27</v>
      </c>
      <c r="G32" s="30">
        <v>0</v>
      </c>
      <c r="H32" s="30">
        <v>0</v>
      </c>
      <c r="I32" s="30">
        <v>0</v>
      </c>
      <c r="J32" s="30">
        <v>0</v>
      </c>
      <c r="K32" s="30">
        <v>186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165</v>
      </c>
      <c r="R32" s="30">
        <v>378</v>
      </c>
    </row>
    <row r="33" spans="2:18">
      <c r="E33" s="26" t="s">
        <v>16</v>
      </c>
      <c r="F33" s="30">
        <v>0</v>
      </c>
      <c r="G33" s="30">
        <v>0</v>
      </c>
      <c r="H33" s="30">
        <v>9</v>
      </c>
      <c r="I33" s="30">
        <v>0</v>
      </c>
      <c r="J33" s="30">
        <v>0</v>
      </c>
      <c r="K33" s="30">
        <v>13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11</v>
      </c>
      <c r="R33" s="30">
        <v>33</v>
      </c>
    </row>
    <row r="34" spans="2:18">
      <c r="E34" s="26" t="s">
        <v>13</v>
      </c>
      <c r="F34" s="30">
        <v>100</v>
      </c>
      <c r="G34" s="30">
        <v>100</v>
      </c>
      <c r="H34" s="30">
        <v>100</v>
      </c>
      <c r="I34" s="30">
        <v>100</v>
      </c>
      <c r="J34" s="30">
        <v>2787</v>
      </c>
      <c r="K34" s="30">
        <v>371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3558</v>
      </c>
    </row>
    <row r="35" spans="2:18">
      <c r="E35" s="26" t="s">
        <v>11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145</v>
      </c>
      <c r="P35" s="30">
        <v>0</v>
      </c>
      <c r="Q35" s="30">
        <v>177</v>
      </c>
      <c r="R35" s="30">
        <v>322</v>
      </c>
    </row>
    <row r="36" spans="2:18" ht="6.75" customHeight="1"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2:18">
      <c r="B37" s="26" t="s">
        <v>12</v>
      </c>
      <c r="F37" s="35">
        <v>949</v>
      </c>
      <c r="G37" s="35">
        <v>587</v>
      </c>
      <c r="H37" s="35">
        <v>1170</v>
      </c>
      <c r="I37" s="35">
        <v>2623</v>
      </c>
      <c r="J37" s="35">
        <v>2731</v>
      </c>
      <c r="K37" s="35">
        <v>2879</v>
      </c>
      <c r="L37" s="35">
        <v>1430</v>
      </c>
      <c r="M37" s="35">
        <v>868</v>
      </c>
      <c r="N37" s="35">
        <v>1962</v>
      </c>
      <c r="O37" s="35">
        <v>2927</v>
      </c>
      <c r="P37" s="35">
        <v>3158</v>
      </c>
      <c r="Q37" s="35">
        <v>4029</v>
      </c>
      <c r="R37" s="35">
        <v>25313</v>
      </c>
    </row>
    <row r="38" spans="2:18">
      <c r="C38" s="26" t="s">
        <v>8</v>
      </c>
      <c r="F38" s="30">
        <v>789</v>
      </c>
      <c r="G38" s="30">
        <v>587</v>
      </c>
      <c r="H38" s="30">
        <v>717</v>
      </c>
      <c r="I38" s="30">
        <v>1032</v>
      </c>
      <c r="J38" s="30">
        <v>2078</v>
      </c>
      <c r="K38" s="30">
        <v>1078</v>
      </c>
      <c r="L38" s="30">
        <v>883</v>
      </c>
      <c r="M38" s="30">
        <v>652</v>
      </c>
      <c r="N38" s="30">
        <v>878</v>
      </c>
      <c r="O38" s="30">
        <v>922</v>
      </c>
      <c r="P38" s="30">
        <v>2515</v>
      </c>
      <c r="Q38" s="30">
        <v>1170</v>
      </c>
      <c r="R38" s="30">
        <v>13301</v>
      </c>
    </row>
    <row r="39" spans="2:18">
      <c r="C39" s="26" t="s">
        <v>9</v>
      </c>
      <c r="F39" s="35">
        <v>160</v>
      </c>
      <c r="G39" s="35">
        <v>0</v>
      </c>
      <c r="H39" s="35">
        <v>453</v>
      </c>
      <c r="I39" s="35">
        <v>1591</v>
      </c>
      <c r="J39" s="35">
        <v>653</v>
      </c>
      <c r="K39" s="35">
        <v>1801</v>
      </c>
      <c r="L39" s="35">
        <v>547</v>
      </c>
      <c r="M39" s="35">
        <v>216</v>
      </c>
      <c r="N39" s="35">
        <v>1084</v>
      </c>
      <c r="O39" s="35">
        <v>2005</v>
      </c>
      <c r="P39" s="35">
        <v>643</v>
      </c>
      <c r="Q39" s="35">
        <v>2859</v>
      </c>
      <c r="R39" s="35">
        <v>12012</v>
      </c>
    </row>
    <row r="40" spans="2:18">
      <c r="E40" s="26" t="s">
        <v>10</v>
      </c>
      <c r="F40" s="30">
        <v>52</v>
      </c>
      <c r="G40" s="30">
        <v>0</v>
      </c>
      <c r="H40" s="30">
        <v>5</v>
      </c>
      <c r="I40" s="30">
        <v>875</v>
      </c>
      <c r="J40" s="30">
        <v>567</v>
      </c>
      <c r="K40" s="30">
        <v>121</v>
      </c>
      <c r="L40" s="30">
        <v>547</v>
      </c>
      <c r="M40" s="30">
        <v>0</v>
      </c>
      <c r="N40" s="30">
        <v>492</v>
      </c>
      <c r="O40" s="30">
        <v>679</v>
      </c>
      <c r="P40" s="30">
        <v>538</v>
      </c>
      <c r="Q40" s="30">
        <v>822</v>
      </c>
      <c r="R40" s="30">
        <v>4698</v>
      </c>
    </row>
    <row r="41" spans="2:18">
      <c r="E41" s="26" t="s">
        <v>13</v>
      </c>
      <c r="F41" s="30">
        <v>0</v>
      </c>
      <c r="G41" s="30">
        <v>0</v>
      </c>
      <c r="H41" s="30">
        <v>151</v>
      </c>
      <c r="I41" s="30">
        <v>233</v>
      </c>
      <c r="J41" s="30">
        <v>0</v>
      </c>
      <c r="K41" s="30">
        <v>0</v>
      </c>
      <c r="L41" s="30">
        <v>0</v>
      </c>
      <c r="M41" s="30">
        <v>0</v>
      </c>
      <c r="N41" s="30">
        <v>164</v>
      </c>
      <c r="O41" s="30">
        <v>106</v>
      </c>
      <c r="P41" s="30">
        <v>0</v>
      </c>
      <c r="Q41" s="30">
        <v>0</v>
      </c>
      <c r="R41" s="30">
        <v>654</v>
      </c>
    </row>
    <row r="42" spans="2:18">
      <c r="E42" s="26" t="s">
        <v>14</v>
      </c>
      <c r="F42" s="30">
        <v>0</v>
      </c>
      <c r="G42" s="30">
        <v>0</v>
      </c>
      <c r="H42" s="30">
        <v>0</v>
      </c>
      <c r="I42" s="30">
        <v>23</v>
      </c>
      <c r="J42" s="30">
        <v>0</v>
      </c>
      <c r="K42" s="30">
        <v>0</v>
      </c>
      <c r="L42" s="30">
        <v>0</v>
      </c>
      <c r="M42" s="30">
        <v>0</v>
      </c>
      <c r="N42" s="30">
        <v>26</v>
      </c>
      <c r="O42" s="30">
        <v>25</v>
      </c>
      <c r="P42" s="30">
        <v>0</v>
      </c>
      <c r="Q42" s="30">
        <v>1</v>
      </c>
      <c r="R42" s="30">
        <v>75</v>
      </c>
    </row>
    <row r="43" spans="2:18">
      <c r="E43" s="26" t="s">
        <v>11</v>
      </c>
      <c r="F43" s="30">
        <v>108</v>
      </c>
      <c r="G43" s="30">
        <v>0</v>
      </c>
      <c r="H43" s="30">
        <v>68</v>
      </c>
      <c r="I43" s="30">
        <v>148</v>
      </c>
      <c r="J43" s="30">
        <v>86</v>
      </c>
      <c r="K43" s="30">
        <v>103</v>
      </c>
      <c r="L43" s="30">
        <v>0</v>
      </c>
      <c r="M43" s="30">
        <v>105</v>
      </c>
      <c r="N43" s="30">
        <v>329</v>
      </c>
      <c r="O43" s="30">
        <v>149</v>
      </c>
      <c r="P43" s="30">
        <v>86</v>
      </c>
      <c r="Q43" s="30">
        <v>116</v>
      </c>
      <c r="R43" s="30">
        <v>1298</v>
      </c>
    </row>
    <row r="44" spans="2:18">
      <c r="E44" s="26" t="s">
        <v>15</v>
      </c>
      <c r="F44" s="30">
        <v>0</v>
      </c>
      <c r="G44" s="30">
        <v>0</v>
      </c>
      <c r="H44" s="30">
        <v>229</v>
      </c>
      <c r="I44" s="30">
        <v>276</v>
      </c>
      <c r="J44" s="30">
        <v>0</v>
      </c>
      <c r="K44" s="30">
        <v>1577</v>
      </c>
      <c r="L44" s="30">
        <v>0</v>
      </c>
      <c r="M44" s="30">
        <v>111</v>
      </c>
      <c r="N44" s="30">
        <v>73</v>
      </c>
      <c r="O44" s="30">
        <v>1003</v>
      </c>
      <c r="P44" s="30">
        <v>0</v>
      </c>
      <c r="Q44" s="30">
        <v>1920</v>
      </c>
      <c r="R44" s="30">
        <v>5189</v>
      </c>
    </row>
    <row r="45" spans="2:18">
      <c r="E45" s="26" t="s">
        <v>16</v>
      </c>
      <c r="F45" s="30">
        <v>0</v>
      </c>
      <c r="G45" s="30">
        <v>0</v>
      </c>
      <c r="H45" s="30">
        <v>0</v>
      </c>
      <c r="I45" s="30">
        <v>36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43</v>
      </c>
      <c r="P45" s="30">
        <v>19</v>
      </c>
      <c r="Q45" s="30">
        <v>0</v>
      </c>
      <c r="R45" s="30">
        <v>98</v>
      </c>
    </row>
    <row r="46" spans="2:18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2:18" s="25" customFormat="1" ht="15">
      <c r="E47" s="36" t="s">
        <v>18</v>
      </c>
      <c r="F47" s="37">
        <v>7600</v>
      </c>
      <c r="G47" s="37">
        <v>10443</v>
      </c>
      <c r="H47" s="37">
        <v>8610</v>
      </c>
      <c r="I47" s="37">
        <v>9418</v>
      </c>
      <c r="J47" s="37">
        <v>11297</v>
      </c>
      <c r="K47" s="37">
        <v>9152</v>
      </c>
      <c r="L47" s="37">
        <v>5637</v>
      </c>
      <c r="M47" s="37">
        <v>11989</v>
      </c>
      <c r="N47" s="37">
        <v>7524</v>
      </c>
      <c r="O47" s="37">
        <v>7328</v>
      </c>
      <c r="P47" s="37">
        <v>12207</v>
      </c>
      <c r="Q47" s="37">
        <v>12173</v>
      </c>
      <c r="R47" s="37">
        <v>113378</v>
      </c>
    </row>
    <row r="48" spans="2:18" s="25" customFormat="1" ht="15">
      <c r="E48" s="36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</row>
    <row r="49" spans="1:18" s="25" customFormat="1" ht="15">
      <c r="E49" s="36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</row>
    <row r="50" spans="1:18" s="25" customFormat="1" ht="15">
      <c r="E50" s="36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</row>
    <row r="51" spans="1:18" ht="15" thickBot="1">
      <c r="A51" s="38"/>
      <c r="B51" s="38"/>
      <c r="C51" s="38"/>
      <c r="D51" s="38"/>
      <c r="E51" s="38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1:18" ht="15" thickTop="1">
      <c r="A52" s="41" t="s">
        <v>47</v>
      </c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1:18">
      <c r="A53" s="41" t="s">
        <v>48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1:18">
      <c r="A54" s="43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>
      <c r="A55" s="43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>
      <c r="A56" s="43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>
      <c r="A57" s="43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1:18">
      <c r="A58" s="43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18">
      <c r="A59" s="43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>
      <c r="A60" s="43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18">
      <c r="A61" s="43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A62" s="43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A63" s="43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</sheetData>
  <mergeCells count="1">
    <mergeCell ref="A6:E6"/>
  </mergeCells>
  <phoneticPr fontId="0" type="noConversion"/>
  <pageMargins left="0.23622047244094491" right="0" top="0.98425196850393704" bottom="0.98425196850393704" header="0.51181102362204722" footer="0.51181102362204722"/>
  <pageSetup paperSize="9" scale="77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Z397"/>
  <sheetViews>
    <sheetView zoomScaleNormal="100" zoomScaleSheetLayoutView="85" workbookViewId="0">
      <pane xSplit="6" ySplit="6" topLeftCell="N7" activePane="bottomRight" state="frozen"/>
      <selection pane="topRight" activeCell="G1" sqref="G1"/>
      <selection pane="bottomLeft" activeCell="A7" sqref="A7"/>
      <selection pane="bottomRight" activeCell="W47" sqref="W47"/>
    </sheetView>
  </sheetViews>
  <sheetFormatPr defaultRowHeight="14.25"/>
  <cols>
    <col min="1" max="1" width="1.42578125" style="112" customWidth="1"/>
    <col min="2" max="5" width="2.140625" style="112" customWidth="1"/>
    <col min="6" max="6" width="30" style="112" customWidth="1"/>
    <col min="7" max="19" width="10.85546875" style="112" customWidth="1"/>
    <col min="20" max="261" width="9.140625" style="112"/>
    <col min="262" max="265" width="2.140625" style="112" customWidth="1"/>
    <col min="266" max="266" width="25.42578125" style="112" customWidth="1"/>
    <col min="267" max="267" width="8" style="112" bestFit="1" customWidth="1"/>
    <col min="268" max="517" width="9.140625" style="112"/>
    <col min="518" max="521" width="2.140625" style="112" customWidth="1"/>
    <col min="522" max="522" width="25.42578125" style="112" customWidth="1"/>
    <col min="523" max="523" width="8" style="112" bestFit="1" customWidth="1"/>
    <col min="524" max="773" width="9.140625" style="112"/>
    <col min="774" max="777" width="2.140625" style="112" customWidth="1"/>
    <col min="778" max="778" width="25.42578125" style="112" customWidth="1"/>
    <col min="779" max="779" width="8" style="112" bestFit="1" customWidth="1"/>
    <col min="780" max="1029" width="9.140625" style="112"/>
    <col min="1030" max="1033" width="2.140625" style="112" customWidth="1"/>
    <col min="1034" max="1034" width="25.42578125" style="112" customWidth="1"/>
    <col min="1035" max="1035" width="8" style="112" bestFit="1" customWidth="1"/>
    <col min="1036" max="1285" width="9.140625" style="112"/>
    <col min="1286" max="1289" width="2.140625" style="112" customWidth="1"/>
    <col min="1290" max="1290" width="25.42578125" style="112" customWidth="1"/>
    <col min="1291" max="1291" width="8" style="112" bestFit="1" customWidth="1"/>
    <col min="1292" max="1541" width="9.140625" style="112"/>
    <col min="1542" max="1545" width="2.140625" style="112" customWidth="1"/>
    <col min="1546" max="1546" width="25.42578125" style="112" customWidth="1"/>
    <col min="1547" max="1547" width="8" style="112" bestFit="1" customWidth="1"/>
    <col min="1548" max="1797" width="9.140625" style="112"/>
    <col min="1798" max="1801" width="2.140625" style="112" customWidth="1"/>
    <col min="1802" max="1802" width="25.42578125" style="112" customWidth="1"/>
    <col min="1803" max="1803" width="8" style="112" bestFit="1" customWidth="1"/>
    <col min="1804" max="2053" width="9.140625" style="112"/>
    <col min="2054" max="2057" width="2.140625" style="112" customWidth="1"/>
    <col min="2058" max="2058" width="25.42578125" style="112" customWidth="1"/>
    <col min="2059" max="2059" width="8" style="112" bestFit="1" customWidth="1"/>
    <col min="2060" max="2309" width="9.140625" style="112"/>
    <col min="2310" max="2313" width="2.140625" style="112" customWidth="1"/>
    <col min="2314" max="2314" width="25.42578125" style="112" customWidth="1"/>
    <col min="2315" max="2315" width="8" style="112" bestFit="1" customWidth="1"/>
    <col min="2316" max="2565" width="9.140625" style="112"/>
    <col min="2566" max="2569" width="2.140625" style="112" customWidth="1"/>
    <col min="2570" max="2570" width="25.42578125" style="112" customWidth="1"/>
    <col min="2571" max="2571" width="8" style="112" bestFit="1" customWidth="1"/>
    <col min="2572" max="2821" width="9.140625" style="112"/>
    <col min="2822" max="2825" width="2.140625" style="112" customWidth="1"/>
    <col min="2826" max="2826" width="25.42578125" style="112" customWidth="1"/>
    <col min="2827" max="2827" width="8" style="112" bestFit="1" customWidth="1"/>
    <col min="2828" max="3077" width="9.140625" style="112"/>
    <col min="3078" max="3081" width="2.140625" style="112" customWidth="1"/>
    <col min="3082" max="3082" width="25.42578125" style="112" customWidth="1"/>
    <col min="3083" max="3083" width="8" style="112" bestFit="1" customWidth="1"/>
    <col min="3084" max="3333" width="9.140625" style="112"/>
    <col min="3334" max="3337" width="2.140625" style="112" customWidth="1"/>
    <col min="3338" max="3338" width="25.42578125" style="112" customWidth="1"/>
    <col min="3339" max="3339" width="8" style="112" bestFit="1" customWidth="1"/>
    <col min="3340" max="3589" width="9.140625" style="112"/>
    <col min="3590" max="3593" width="2.140625" style="112" customWidth="1"/>
    <col min="3594" max="3594" width="25.42578125" style="112" customWidth="1"/>
    <col min="3595" max="3595" width="8" style="112" bestFit="1" customWidth="1"/>
    <col min="3596" max="3845" width="9.140625" style="112"/>
    <col min="3846" max="3849" width="2.140625" style="112" customWidth="1"/>
    <col min="3850" max="3850" width="25.42578125" style="112" customWidth="1"/>
    <col min="3851" max="3851" width="8" style="112" bestFit="1" customWidth="1"/>
    <col min="3852" max="4101" width="9.140625" style="112"/>
    <col min="4102" max="4105" width="2.140625" style="112" customWidth="1"/>
    <col min="4106" max="4106" width="25.42578125" style="112" customWidth="1"/>
    <col min="4107" max="4107" width="8" style="112" bestFit="1" customWidth="1"/>
    <col min="4108" max="4357" width="9.140625" style="112"/>
    <col min="4358" max="4361" width="2.140625" style="112" customWidth="1"/>
    <col min="4362" max="4362" width="25.42578125" style="112" customWidth="1"/>
    <col min="4363" max="4363" width="8" style="112" bestFit="1" customWidth="1"/>
    <col min="4364" max="4613" width="9.140625" style="112"/>
    <col min="4614" max="4617" width="2.140625" style="112" customWidth="1"/>
    <col min="4618" max="4618" width="25.42578125" style="112" customWidth="1"/>
    <col min="4619" max="4619" width="8" style="112" bestFit="1" customWidth="1"/>
    <col min="4620" max="4869" width="9.140625" style="112"/>
    <col min="4870" max="4873" width="2.140625" style="112" customWidth="1"/>
    <col min="4874" max="4874" width="25.42578125" style="112" customWidth="1"/>
    <col min="4875" max="4875" width="8" style="112" bestFit="1" customWidth="1"/>
    <col min="4876" max="5125" width="9.140625" style="112"/>
    <col min="5126" max="5129" width="2.140625" style="112" customWidth="1"/>
    <col min="5130" max="5130" width="25.42578125" style="112" customWidth="1"/>
    <col min="5131" max="5131" width="8" style="112" bestFit="1" customWidth="1"/>
    <col min="5132" max="5381" width="9.140625" style="112"/>
    <col min="5382" max="5385" width="2.140625" style="112" customWidth="1"/>
    <col min="5386" max="5386" width="25.42578125" style="112" customWidth="1"/>
    <col min="5387" max="5387" width="8" style="112" bestFit="1" customWidth="1"/>
    <col min="5388" max="5637" width="9.140625" style="112"/>
    <col min="5638" max="5641" width="2.140625" style="112" customWidth="1"/>
    <col min="5642" max="5642" width="25.42578125" style="112" customWidth="1"/>
    <col min="5643" max="5643" width="8" style="112" bestFit="1" customWidth="1"/>
    <col min="5644" max="5893" width="9.140625" style="112"/>
    <col min="5894" max="5897" width="2.140625" style="112" customWidth="1"/>
    <col min="5898" max="5898" width="25.42578125" style="112" customWidth="1"/>
    <col min="5899" max="5899" width="8" style="112" bestFit="1" customWidth="1"/>
    <col min="5900" max="6149" width="9.140625" style="112"/>
    <col min="6150" max="6153" width="2.140625" style="112" customWidth="1"/>
    <col min="6154" max="6154" width="25.42578125" style="112" customWidth="1"/>
    <col min="6155" max="6155" width="8" style="112" bestFit="1" customWidth="1"/>
    <col min="6156" max="6405" width="9.140625" style="112"/>
    <col min="6406" max="6409" width="2.140625" style="112" customWidth="1"/>
    <col min="6410" max="6410" width="25.42578125" style="112" customWidth="1"/>
    <col min="6411" max="6411" width="8" style="112" bestFit="1" customWidth="1"/>
    <col min="6412" max="6661" width="9.140625" style="112"/>
    <col min="6662" max="6665" width="2.140625" style="112" customWidth="1"/>
    <col min="6666" max="6666" width="25.42578125" style="112" customWidth="1"/>
    <col min="6667" max="6667" width="8" style="112" bestFit="1" customWidth="1"/>
    <col min="6668" max="6917" width="9.140625" style="112"/>
    <col min="6918" max="6921" width="2.140625" style="112" customWidth="1"/>
    <col min="6922" max="6922" width="25.42578125" style="112" customWidth="1"/>
    <col min="6923" max="6923" width="8" style="112" bestFit="1" customWidth="1"/>
    <col min="6924" max="7173" width="9.140625" style="112"/>
    <col min="7174" max="7177" width="2.140625" style="112" customWidth="1"/>
    <col min="7178" max="7178" width="25.42578125" style="112" customWidth="1"/>
    <col min="7179" max="7179" width="8" style="112" bestFit="1" customWidth="1"/>
    <col min="7180" max="7429" width="9.140625" style="112"/>
    <col min="7430" max="7433" width="2.140625" style="112" customWidth="1"/>
    <col min="7434" max="7434" width="25.42578125" style="112" customWidth="1"/>
    <col min="7435" max="7435" width="8" style="112" bestFit="1" customWidth="1"/>
    <col min="7436" max="7685" width="9.140625" style="112"/>
    <col min="7686" max="7689" width="2.140625" style="112" customWidth="1"/>
    <col min="7690" max="7690" width="25.42578125" style="112" customWidth="1"/>
    <col min="7691" max="7691" width="8" style="112" bestFit="1" customWidth="1"/>
    <col min="7692" max="7941" width="9.140625" style="112"/>
    <col min="7942" max="7945" width="2.140625" style="112" customWidth="1"/>
    <col min="7946" max="7946" width="25.42578125" style="112" customWidth="1"/>
    <col min="7947" max="7947" width="8" style="112" bestFit="1" customWidth="1"/>
    <col min="7948" max="8197" width="9.140625" style="112"/>
    <col min="8198" max="8201" width="2.140625" style="112" customWidth="1"/>
    <col min="8202" max="8202" width="25.42578125" style="112" customWidth="1"/>
    <col min="8203" max="8203" width="8" style="112" bestFit="1" customWidth="1"/>
    <col min="8204" max="8453" width="9.140625" style="112"/>
    <col min="8454" max="8457" width="2.140625" style="112" customWidth="1"/>
    <col min="8458" max="8458" width="25.42578125" style="112" customWidth="1"/>
    <col min="8459" max="8459" width="8" style="112" bestFit="1" customWidth="1"/>
    <col min="8460" max="8709" width="9.140625" style="112"/>
    <col min="8710" max="8713" width="2.140625" style="112" customWidth="1"/>
    <col min="8714" max="8714" width="25.42578125" style="112" customWidth="1"/>
    <col min="8715" max="8715" width="8" style="112" bestFit="1" customWidth="1"/>
    <col min="8716" max="8965" width="9.140625" style="112"/>
    <col min="8966" max="8969" width="2.140625" style="112" customWidth="1"/>
    <col min="8970" max="8970" width="25.42578125" style="112" customWidth="1"/>
    <col min="8971" max="8971" width="8" style="112" bestFit="1" customWidth="1"/>
    <col min="8972" max="9221" width="9.140625" style="112"/>
    <col min="9222" max="9225" width="2.140625" style="112" customWidth="1"/>
    <col min="9226" max="9226" width="25.42578125" style="112" customWidth="1"/>
    <col min="9227" max="9227" width="8" style="112" bestFit="1" customWidth="1"/>
    <col min="9228" max="9477" width="9.140625" style="112"/>
    <col min="9478" max="9481" width="2.140625" style="112" customWidth="1"/>
    <col min="9482" max="9482" width="25.42578125" style="112" customWidth="1"/>
    <col min="9483" max="9483" width="8" style="112" bestFit="1" customWidth="1"/>
    <col min="9484" max="9733" width="9.140625" style="112"/>
    <col min="9734" max="9737" width="2.140625" style="112" customWidth="1"/>
    <col min="9738" max="9738" width="25.42578125" style="112" customWidth="1"/>
    <col min="9739" max="9739" width="8" style="112" bestFit="1" customWidth="1"/>
    <col min="9740" max="9989" width="9.140625" style="112"/>
    <col min="9990" max="9993" width="2.140625" style="112" customWidth="1"/>
    <col min="9994" max="9994" width="25.42578125" style="112" customWidth="1"/>
    <col min="9995" max="9995" width="8" style="112" bestFit="1" customWidth="1"/>
    <col min="9996" max="10245" width="9.140625" style="112"/>
    <col min="10246" max="10249" width="2.140625" style="112" customWidth="1"/>
    <col min="10250" max="10250" width="25.42578125" style="112" customWidth="1"/>
    <col min="10251" max="10251" width="8" style="112" bestFit="1" customWidth="1"/>
    <col min="10252" max="10501" width="9.140625" style="112"/>
    <col min="10502" max="10505" width="2.140625" style="112" customWidth="1"/>
    <col min="10506" max="10506" width="25.42578125" style="112" customWidth="1"/>
    <col min="10507" max="10507" width="8" style="112" bestFit="1" customWidth="1"/>
    <col min="10508" max="10757" width="9.140625" style="112"/>
    <col min="10758" max="10761" width="2.140625" style="112" customWidth="1"/>
    <col min="10762" max="10762" width="25.42578125" style="112" customWidth="1"/>
    <col min="10763" max="10763" width="8" style="112" bestFit="1" customWidth="1"/>
    <col min="10764" max="11013" width="9.140625" style="112"/>
    <col min="11014" max="11017" width="2.140625" style="112" customWidth="1"/>
    <col min="11018" max="11018" width="25.42578125" style="112" customWidth="1"/>
    <col min="11019" max="11019" width="8" style="112" bestFit="1" customWidth="1"/>
    <col min="11020" max="11269" width="9.140625" style="112"/>
    <col min="11270" max="11273" width="2.140625" style="112" customWidth="1"/>
    <col min="11274" max="11274" width="25.42578125" style="112" customWidth="1"/>
    <col min="11275" max="11275" width="8" style="112" bestFit="1" customWidth="1"/>
    <col min="11276" max="11525" width="9.140625" style="112"/>
    <col min="11526" max="11529" width="2.140625" style="112" customWidth="1"/>
    <col min="11530" max="11530" width="25.42578125" style="112" customWidth="1"/>
    <col min="11531" max="11531" width="8" style="112" bestFit="1" customWidth="1"/>
    <col min="11532" max="11781" width="9.140625" style="112"/>
    <col min="11782" max="11785" width="2.140625" style="112" customWidth="1"/>
    <col min="11786" max="11786" width="25.42578125" style="112" customWidth="1"/>
    <col min="11787" max="11787" width="8" style="112" bestFit="1" customWidth="1"/>
    <col min="11788" max="12037" width="9.140625" style="112"/>
    <col min="12038" max="12041" width="2.140625" style="112" customWidth="1"/>
    <col min="12042" max="12042" width="25.42578125" style="112" customWidth="1"/>
    <col min="12043" max="12043" width="8" style="112" bestFit="1" customWidth="1"/>
    <col min="12044" max="12293" width="9.140625" style="112"/>
    <col min="12294" max="12297" width="2.140625" style="112" customWidth="1"/>
    <col min="12298" max="12298" width="25.42578125" style="112" customWidth="1"/>
    <col min="12299" max="12299" width="8" style="112" bestFit="1" customWidth="1"/>
    <col min="12300" max="12549" width="9.140625" style="112"/>
    <col min="12550" max="12553" width="2.140625" style="112" customWidth="1"/>
    <col min="12554" max="12554" width="25.42578125" style="112" customWidth="1"/>
    <col min="12555" max="12555" width="8" style="112" bestFit="1" customWidth="1"/>
    <col min="12556" max="12805" width="9.140625" style="112"/>
    <col min="12806" max="12809" width="2.140625" style="112" customWidth="1"/>
    <col min="12810" max="12810" width="25.42578125" style="112" customWidth="1"/>
    <col min="12811" max="12811" width="8" style="112" bestFit="1" customWidth="1"/>
    <col min="12812" max="13061" width="9.140625" style="112"/>
    <col min="13062" max="13065" width="2.140625" style="112" customWidth="1"/>
    <col min="13066" max="13066" width="25.42578125" style="112" customWidth="1"/>
    <col min="13067" max="13067" width="8" style="112" bestFit="1" customWidth="1"/>
    <col min="13068" max="13317" width="9.140625" style="112"/>
    <col min="13318" max="13321" width="2.140625" style="112" customWidth="1"/>
    <col min="13322" max="13322" width="25.42578125" style="112" customWidth="1"/>
    <col min="13323" max="13323" width="8" style="112" bestFit="1" customWidth="1"/>
    <col min="13324" max="13573" width="9.140625" style="112"/>
    <col min="13574" max="13577" width="2.140625" style="112" customWidth="1"/>
    <col min="13578" max="13578" width="25.42578125" style="112" customWidth="1"/>
    <col min="13579" max="13579" width="8" style="112" bestFit="1" customWidth="1"/>
    <col min="13580" max="13829" width="9.140625" style="112"/>
    <col min="13830" max="13833" width="2.140625" style="112" customWidth="1"/>
    <col min="13834" max="13834" width="25.42578125" style="112" customWidth="1"/>
    <col min="13835" max="13835" width="8" style="112" bestFit="1" customWidth="1"/>
    <col min="13836" max="14085" width="9.140625" style="112"/>
    <col min="14086" max="14089" width="2.140625" style="112" customWidth="1"/>
    <col min="14090" max="14090" width="25.42578125" style="112" customWidth="1"/>
    <col min="14091" max="14091" width="8" style="112" bestFit="1" customWidth="1"/>
    <col min="14092" max="14341" width="9.140625" style="112"/>
    <col min="14342" max="14345" width="2.140625" style="112" customWidth="1"/>
    <col min="14346" max="14346" width="25.42578125" style="112" customWidth="1"/>
    <col min="14347" max="14347" width="8" style="112" bestFit="1" customWidth="1"/>
    <col min="14348" max="14597" width="9.140625" style="112"/>
    <col min="14598" max="14601" width="2.140625" style="112" customWidth="1"/>
    <col min="14602" max="14602" width="25.42578125" style="112" customWidth="1"/>
    <col min="14603" max="14603" width="8" style="112" bestFit="1" customWidth="1"/>
    <col min="14604" max="14853" width="9.140625" style="112"/>
    <col min="14854" max="14857" width="2.140625" style="112" customWidth="1"/>
    <col min="14858" max="14858" width="25.42578125" style="112" customWidth="1"/>
    <col min="14859" max="14859" width="8" style="112" bestFit="1" customWidth="1"/>
    <col min="14860" max="15109" width="9.140625" style="112"/>
    <col min="15110" max="15113" width="2.140625" style="112" customWidth="1"/>
    <col min="15114" max="15114" width="25.42578125" style="112" customWidth="1"/>
    <col min="15115" max="15115" width="8" style="112" bestFit="1" customWidth="1"/>
    <col min="15116" max="15365" width="9.140625" style="112"/>
    <col min="15366" max="15369" width="2.140625" style="112" customWidth="1"/>
    <col min="15370" max="15370" width="25.42578125" style="112" customWidth="1"/>
    <col min="15371" max="15371" width="8" style="112" bestFit="1" customWidth="1"/>
    <col min="15372" max="15621" width="9.140625" style="112"/>
    <col min="15622" max="15625" width="2.140625" style="112" customWidth="1"/>
    <col min="15626" max="15626" width="25.42578125" style="112" customWidth="1"/>
    <col min="15627" max="15627" width="8" style="112" bestFit="1" customWidth="1"/>
    <col min="15628" max="15877" width="9.140625" style="112"/>
    <col min="15878" max="15881" width="2.140625" style="112" customWidth="1"/>
    <col min="15882" max="15882" width="25.42578125" style="112" customWidth="1"/>
    <col min="15883" max="15883" width="8" style="112" bestFit="1" customWidth="1"/>
    <col min="15884" max="16384" width="9.140625" style="112"/>
  </cols>
  <sheetData>
    <row r="1" spans="2:19" ht="15">
      <c r="B1" s="140" t="s">
        <v>20</v>
      </c>
      <c r="C1" s="140"/>
      <c r="D1" s="140"/>
      <c r="E1" s="140"/>
      <c r="F1" s="140"/>
      <c r="G1" s="140"/>
    </row>
    <row r="2" spans="2:19" ht="15">
      <c r="B2" s="116" t="s">
        <v>140</v>
      </c>
      <c r="C2" s="116"/>
      <c r="D2" s="116"/>
      <c r="E2" s="116"/>
      <c r="F2" s="116"/>
      <c r="G2" s="116"/>
    </row>
    <row r="3" spans="2:19" ht="15">
      <c r="B3" s="116" t="s">
        <v>110</v>
      </c>
      <c r="C3" s="116"/>
      <c r="D3" s="116"/>
      <c r="E3" s="116"/>
      <c r="F3" s="116"/>
      <c r="G3" s="116"/>
    </row>
    <row r="4" spans="2:19" ht="9.75" customHeight="1"/>
    <row r="5" spans="2:19" ht="15">
      <c r="B5" s="113" t="s">
        <v>117</v>
      </c>
    </row>
    <row r="6" spans="2:19" s="115" customFormat="1" ht="21" customHeight="1" thickBot="1">
      <c r="B6" s="165" t="s">
        <v>4</v>
      </c>
      <c r="C6" s="166"/>
      <c r="D6" s="166"/>
      <c r="E6" s="166"/>
      <c r="F6" s="166"/>
      <c r="G6" s="114" t="s">
        <v>22</v>
      </c>
      <c r="H6" s="114" t="s">
        <v>23</v>
      </c>
      <c r="I6" s="114" t="s">
        <v>24</v>
      </c>
      <c r="J6" s="114" t="s">
        <v>25</v>
      </c>
      <c r="K6" s="114" t="s">
        <v>26</v>
      </c>
      <c r="L6" s="114" t="s">
        <v>27</v>
      </c>
      <c r="M6" s="114" t="s">
        <v>28</v>
      </c>
      <c r="N6" s="114" t="s">
        <v>29</v>
      </c>
      <c r="O6" s="114" t="s">
        <v>30</v>
      </c>
      <c r="P6" s="114" t="s">
        <v>31</v>
      </c>
      <c r="Q6" s="114" t="s">
        <v>32</v>
      </c>
      <c r="R6" s="114" t="s">
        <v>33</v>
      </c>
      <c r="S6" s="114" t="s">
        <v>121</v>
      </c>
    </row>
    <row r="7" spans="2:19" ht="12" customHeight="1" thickTop="1"/>
    <row r="8" spans="2:19" ht="15">
      <c r="B8" s="116" t="s">
        <v>78</v>
      </c>
      <c r="C8" s="116"/>
      <c r="D8" s="116"/>
      <c r="E8" s="116"/>
      <c r="F8" s="116"/>
      <c r="G8" s="134">
        <f>G10+G33</f>
        <v>61415</v>
      </c>
      <c r="H8" s="134">
        <f>H10+H33</f>
        <v>15352</v>
      </c>
      <c r="I8" s="134">
        <f t="shared" ref="I8:S8" si="0">I10+I33</f>
        <v>43115</v>
      </c>
      <c r="J8" s="134">
        <f t="shared" si="0"/>
        <v>21880.17</v>
      </c>
      <c r="K8" s="134">
        <f t="shared" si="0"/>
        <v>18353</v>
      </c>
      <c r="L8" s="134">
        <f t="shared" si="0"/>
        <v>27561</v>
      </c>
      <c r="M8" s="134">
        <f t="shared" si="0"/>
        <v>59384</v>
      </c>
      <c r="N8" s="134">
        <f t="shared" si="0"/>
        <v>22549</v>
      </c>
      <c r="O8" s="134">
        <f t="shared" si="0"/>
        <v>43365</v>
      </c>
      <c r="P8" s="134">
        <f t="shared" si="0"/>
        <v>22070</v>
      </c>
      <c r="Q8" s="134">
        <f t="shared" si="0"/>
        <v>20035</v>
      </c>
      <c r="R8" s="134">
        <f t="shared" si="0"/>
        <v>25333</v>
      </c>
      <c r="S8" s="134">
        <f t="shared" si="0"/>
        <v>380412.17</v>
      </c>
    </row>
    <row r="9" spans="2:19" ht="11.25" customHeight="1"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</row>
    <row r="10" spans="2:19">
      <c r="C10" s="112" t="s">
        <v>7</v>
      </c>
      <c r="G10" s="135">
        <v>34676</v>
      </c>
      <c r="H10" s="135">
        <v>11437</v>
      </c>
      <c r="I10" s="135">
        <v>34330</v>
      </c>
      <c r="J10" s="135">
        <v>14968.17</v>
      </c>
      <c r="K10" s="135">
        <v>14466</v>
      </c>
      <c r="L10" s="135">
        <v>24617</v>
      </c>
      <c r="M10" s="135">
        <v>34387</v>
      </c>
      <c r="N10" s="135">
        <v>19600</v>
      </c>
      <c r="O10" s="135">
        <v>35800</v>
      </c>
      <c r="P10" s="135">
        <v>15220</v>
      </c>
      <c r="Q10" s="135">
        <v>15944</v>
      </c>
      <c r="R10" s="135">
        <v>23611</v>
      </c>
      <c r="S10" s="135">
        <v>279056.17</v>
      </c>
    </row>
    <row r="11" spans="2:19">
      <c r="C11" s="112" t="s">
        <v>0</v>
      </c>
      <c r="D11" s="112" t="s">
        <v>8</v>
      </c>
      <c r="G11" s="135">
        <f>G12+G16+G18+G26</f>
        <v>34676</v>
      </c>
      <c r="H11" s="135">
        <f t="shared" ref="H11:S11" si="1">H12+H16+H18+H26</f>
        <v>11437</v>
      </c>
      <c r="I11" s="135">
        <f t="shared" si="1"/>
        <v>34330</v>
      </c>
      <c r="J11" s="135">
        <f t="shared" si="1"/>
        <v>14968.17</v>
      </c>
      <c r="K11" s="135">
        <f t="shared" si="1"/>
        <v>14466</v>
      </c>
      <c r="L11" s="135">
        <f t="shared" si="1"/>
        <v>24617</v>
      </c>
      <c r="M11" s="135">
        <f t="shared" si="1"/>
        <v>34387</v>
      </c>
      <c r="N11" s="135">
        <f t="shared" si="1"/>
        <v>19600</v>
      </c>
      <c r="O11" s="135">
        <f t="shared" si="1"/>
        <v>35800</v>
      </c>
      <c r="P11" s="135">
        <f t="shared" si="1"/>
        <v>15220</v>
      </c>
      <c r="Q11" s="135">
        <f t="shared" si="1"/>
        <v>15944</v>
      </c>
      <c r="R11" s="135">
        <f t="shared" si="1"/>
        <v>23611</v>
      </c>
      <c r="S11" s="135">
        <f t="shared" si="1"/>
        <v>279056.17</v>
      </c>
    </row>
    <row r="12" spans="2:19">
      <c r="E12" s="112" t="s">
        <v>34</v>
      </c>
      <c r="G12" s="120">
        <v>3893</v>
      </c>
      <c r="H12" s="120">
        <v>3270</v>
      </c>
      <c r="I12" s="120">
        <v>2119</v>
      </c>
      <c r="J12" s="120">
        <v>1420</v>
      </c>
      <c r="K12" s="120">
        <v>1876</v>
      </c>
      <c r="L12" s="120">
        <v>2097</v>
      </c>
      <c r="M12" s="120">
        <v>1466</v>
      </c>
      <c r="N12" s="120">
        <v>2070</v>
      </c>
      <c r="O12" s="120">
        <v>1636</v>
      </c>
      <c r="P12" s="120">
        <v>804</v>
      </c>
      <c r="Q12" s="120">
        <v>831</v>
      </c>
      <c r="R12" s="120">
        <v>955</v>
      </c>
      <c r="S12" s="120">
        <f>SUM(G12:R12)</f>
        <v>22437</v>
      </c>
    </row>
    <row r="13" spans="2:19" hidden="1">
      <c r="E13" s="112" t="s">
        <v>35</v>
      </c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>
        <f t="shared" ref="S13:S26" si="2">SUM(G13:R13)</f>
        <v>0</v>
      </c>
    </row>
    <row r="14" spans="2:19" hidden="1">
      <c r="E14" s="112" t="s">
        <v>36</v>
      </c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>
        <f t="shared" si="2"/>
        <v>0</v>
      </c>
    </row>
    <row r="15" spans="2:19" hidden="1">
      <c r="E15" s="112" t="s">
        <v>89</v>
      </c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>
        <f t="shared" si="2"/>
        <v>0</v>
      </c>
    </row>
    <row r="16" spans="2:19">
      <c r="E16" s="112" t="s">
        <v>68</v>
      </c>
      <c r="G16" s="120">
        <v>24519</v>
      </c>
      <c r="H16" s="120">
        <v>6646</v>
      </c>
      <c r="I16" s="120">
        <v>19586</v>
      </c>
      <c r="J16" s="120">
        <v>7853</v>
      </c>
      <c r="K16" s="120">
        <v>7730</v>
      </c>
      <c r="L16" s="120">
        <v>8441</v>
      </c>
      <c r="M16" s="120">
        <v>28590</v>
      </c>
      <c r="N16" s="120">
        <v>12296</v>
      </c>
      <c r="O16" s="120">
        <v>21119</v>
      </c>
      <c r="P16" s="120">
        <v>10003</v>
      </c>
      <c r="Q16" s="120">
        <v>7176</v>
      </c>
      <c r="R16" s="120">
        <v>8826</v>
      </c>
      <c r="S16" s="120">
        <f t="shared" si="2"/>
        <v>162785</v>
      </c>
    </row>
    <row r="17" spans="4:19" hidden="1">
      <c r="E17" s="112" t="s">
        <v>77</v>
      </c>
      <c r="G17" s="120">
        <v>0</v>
      </c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>
        <f t="shared" si="2"/>
        <v>0</v>
      </c>
    </row>
    <row r="18" spans="4:19">
      <c r="E18" s="112" t="s">
        <v>67</v>
      </c>
      <c r="G18" s="120">
        <v>6264</v>
      </c>
      <c r="H18" s="120">
        <v>1521</v>
      </c>
      <c r="I18" s="120">
        <v>12582</v>
      </c>
      <c r="J18" s="120">
        <v>5619.17</v>
      </c>
      <c r="K18" s="120">
        <v>4860</v>
      </c>
      <c r="L18" s="120">
        <v>12582</v>
      </c>
      <c r="M18" s="120">
        <v>4331</v>
      </c>
      <c r="N18" s="120">
        <v>5156</v>
      </c>
      <c r="O18" s="120">
        <v>12580</v>
      </c>
      <c r="P18" s="120">
        <v>4332</v>
      </c>
      <c r="Q18" s="120">
        <v>7937</v>
      </c>
      <c r="R18" s="120">
        <v>12580</v>
      </c>
      <c r="S18" s="120">
        <f t="shared" si="2"/>
        <v>90344.17</v>
      </c>
    </row>
    <row r="19" spans="4:19" hidden="1">
      <c r="E19" s="112" t="s">
        <v>111</v>
      </c>
      <c r="G19" s="120">
        <v>0</v>
      </c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>
        <f t="shared" si="2"/>
        <v>0</v>
      </c>
    </row>
    <row r="20" spans="4:19" hidden="1">
      <c r="E20" s="112" t="s">
        <v>102</v>
      </c>
      <c r="G20" s="120">
        <v>0</v>
      </c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>
        <f t="shared" si="2"/>
        <v>0</v>
      </c>
    </row>
    <row r="21" spans="4:19" hidden="1">
      <c r="E21" s="112" t="s">
        <v>41</v>
      </c>
      <c r="G21" s="120">
        <v>0</v>
      </c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>
        <f t="shared" si="2"/>
        <v>0</v>
      </c>
    </row>
    <row r="22" spans="4:19" hidden="1">
      <c r="E22" s="112" t="s">
        <v>70</v>
      </c>
      <c r="G22" s="120">
        <v>0</v>
      </c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>
        <f t="shared" si="2"/>
        <v>0</v>
      </c>
    </row>
    <row r="23" spans="4:19" hidden="1">
      <c r="E23" s="112" t="s">
        <v>90</v>
      </c>
      <c r="G23" s="120">
        <v>0</v>
      </c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>
        <f t="shared" si="2"/>
        <v>0</v>
      </c>
    </row>
    <row r="24" spans="4:19" hidden="1">
      <c r="E24" s="112" t="s">
        <v>37</v>
      </c>
      <c r="G24" s="120">
        <v>0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>
        <f t="shared" si="2"/>
        <v>0</v>
      </c>
    </row>
    <row r="25" spans="4:19" hidden="1">
      <c r="E25" s="112" t="s">
        <v>113</v>
      </c>
      <c r="G25" s="120">
        <v>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>
        <f t="shared" si="2"/>
        <v>0</v>
      </c>
    </row>
    <row r="26" spans="4:19">
      <c r="E26" s="112" t="s">
        <v>38</v>
      </c>
      <c r="G26" s="120">
        <v>0</v>
      </c>
      <c r="H26" s="120">
        <v>0</v>
      </c>
      <c r="I26" s="120">
        <v>43</v>
      </c>
      <c r="J26" s="120">
        <v>76</v>
      </c>
      <c r="K26" s="120">
        <v>0</v>
      </c>
      <c r="L26" s="120">
        <v>1497</v>
      </c>
      <c r="M26" s="120">
        <v>0</v>
      </c>
      <c r="N26" s="120">
        <v>78</v>
      </c>
      <c r="O26" s="120">
        <v>465</v>
      </c>
      <c r="P26" s="120">
        <v>81</v>
      </c>
      <c r="Q26" s="120">
        <v>0</v>
      </c>
      <c r="R26" s="120">
        <v>1250</v>
      </c>
      <c r="S26" s="120">
        <f t="shared" si="2"/>
        <v>3490</v>
      </c>
    </row>
    <row r="27" spans="4:19">
      <c r="D27" s="112" t="s">
        <v>9</v>
      </c>
      <c r="G27" s="135">
        <v>0</v>
      </c>
      <c r="H27" s="135">
        <v>0</v>
      </c>
      <c r="I27" s="135">
        <v>0</v>
      </c>
      <c r="J27" s="135">
        <v>0</v>
      </c>
      <c r="K27" s="135">
        <v>0</v>
      </c>
      <c r="L27" s="135">
        <v>0</v>
      </c>
      <c r="M27" s="135">
        <v>0</v>
      </c>
      <c r="N27" s="135">
        <v>0</v>
      </c>
      <c r="O27" s="135">
        <v>0</v>
      </c>
      <c r="P27" s="135">
        <v>0</v>
      </c>
      <c r="Q27" s="135">
        <v>0</v>
      </c>
      <c r="R27" s="135">
        <v>0</v>
      </c>
      <c r="S27" s="135">
        <v>0</v>
      </c>
    </row>
    <row r="28" spans="4:19" hidden="1">
      <c r="E28" s="112" t="s">
        <v>10</v>
      </c>
      <c r="G28" s="120">
        <v>0</v>
      </c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</row>
    <row r="29" spans="4:19" hidden="1">
      <c r="E29" s="112" t="s">
        <v>11</v>
      </c>
      <c r="G29" s="120">
        <v>0</v>
      </c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</row>
    <row r="30" spans="4:19" hidden="1">
      <c r="E30" s="112" t="s">
        <v>16</v>
      </c>
      <c r="G30" s="120">
        <v>0</v>
      </c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</row>
    <row r="31" spans="4:19" hidden="1">
      <c r="E31" s="112" t="s">
        <v>15</v>
      </c>
      <c r="G31" s="120">
        <v>0</v>
      </c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</row>
    <row r="32" spans="4:19"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</row>
    <row r="33" spans="2:19">
      <c r="C33" s="112" t="s">
        <v>12</v>
      </c>
      <c r="G33" s="135">
        <v>26739</v>
      </c>
      <c r="H33" s="135">
        <v>3915</v>
      </c>
      <c r="I33" s="135">
        <v>8785</v>
      </c>
      <c r="J33" s="135">
        <v>6912</v>
      </c>
      <c r="K33" s="135">
        <v>3887</v>
      </c>
      <c r="L33" s="135">
        <v>2944</v>
      </c>
      <c r="M33" s="135">
        <v>24997</v>
      </c>
      <c r="N33" s="135">
        <v>2949</v>
      </c>
      <c r="O33" s="135">
        <v>7565</v>
      </c>
      <c r="P33" s="135">
        <v>6850</v>
      </c>
      <c r="Q33" s="135">
        <v>4091</v>
      </c>
      <c r="R33" s="135">
        <v>1722</v>
      </c>
      <c r="S33" s="135">
        <v>101356</v>
      </c>
    </row>
    <row r="34" spans="2:19">
      <c r="D34" s="112" t="s">
        <v>8</v>
      </c>
      <c r="G34" s="120">
        <v>26739</v>
      </c>
      <c r="H34" s="120">
        <v>3915</v>
      </c>
      <c r="I34" s="120">
        <v>8785</v>
      </c>
      <c r="J34" s="120">
        <v>6912</v>
      </c>
      <c r="K34" s="120">
        <v>3887</v>
      </c>
      <c r="L34" s="120">
        <v>2944</v>
      </c>
      <c r="M34" s="120">
        <v>24997</v>
      </c>
      <c r="N34" s="120">
        <v>2949</v>
      </c>
      <c r="O34" s="120">
        <v>7565</v>
      </c>
      <c r="P34" s="120">
        <v>6850</v>
      </c>
      <c r="Q34" s="120">
        <v>4091</v>
      </c>
      <c r="R34" s="120">
        <v>1722</v>
      </c>
      <c r="S34" s="120">
        <v>101356</v>
      </c>
    </row>
    <row r="35" spans="2:19">
      <c r="D35" s="112" t="s">
        <v>9</v>
      </c>
      <c r="G35" s="135">
        <v>0</v>
      </c>
      <c r="H35" s="135">
        <v>0</v>
      </c>
      <c r="I35" s="135">
        <v>0</v>
      </c>
      <c r="J35" s="135">
        <v>0</v>
      </c>
      <c r="K35" s="135">
        <v>0</v>
      </c>
      <c r="L35" s="135">
        <v>0</v>
      </c>
      <c r="M35" s="135">
        <v>0</v>
      </c>
      <c r="N35" s="135">
        <v>0</v>
      </c>
      <c r="O35" s="135">
        <v>0</v>
      </c>
      <c r="P35" s="135">
        <v>0</v>
      </c>
      <c r="Q35" s="135">
        <v>0</v>
      </c>
      <c r="R35" s="135">
        <v>0</v>
      </c>
      <c r="S35" s="135">
        <v>0</v>
      </c>
    </row>
    <row r="36" spans="2:19" hidden="1">
      <c r="F36" s="112" t="s">
        <v>10</v>
      </c>
      <c r="G36" s="120">
        <v>0</v>
      </c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</row>
    <row r="37" spans="2:19" hidden="1">
      <c r="F37" s="112" t="s">
        <v>11</v>
      </c>
      <c r="G37" s="120">
        <v>0</v>
      </c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</row>
    <row r="38" spans="2:19" hidden="1">
      <c r="F38" s="112" t="s">
        <v>83</v>
      </c>
      <c r="G38" s="120">
        <v>0</v>
      </c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</row>
    <row r="39" spans="2:19" hidden="1">
      <c r="F39" s="112" t="s">
        <v>15</v>
      </c>
      <c r="G39" s="120">
        <v>0</v>
      </c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</row>
    <row r="40" spans="2:19" hidden="1">
      <c r="F40" s="112" t="s">
        <v>16</v>
      </c>
      <c r="G40" s="120">
        <v>0</v>
      </c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</row>
    <row r="41" spans="2:19" hidden="1">
      <c r="F41" s="112" t="s">
        <v>55</v>
      </c>
      <c r="G41" s="120">
        <v>0</v>
      </c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</row>
    <row r="42" spans="2:19" hidden="1">
      <c r="F42" s="112" t="s">
        <v>13</v>
      </c>
      <c r="G42" s="120">
        <v>0</v>
      </c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</row>
    <row r="43" spans="2:19" hidden="1">
      <c r="F43" s="112" t="s">
        <v>80</v>
      </c>
      <c r="G43" s="120">
        <v>0</v>
      </c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</row>
    <row r="44" spans="2:19"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</row>
    <row r="45" spans="2:19" ht="15">
      <c r="B45" s="116" t="s">
        <v>17</v>
      </c>
      <c r="C45" s="116"/>
      <c r="D45" s="116"/>
      <c r="E45" s="116"/>
      <c r="F45" s="116"/>
      <c r="G45" s="134">
        <v>84639</v>
      </c>
      <c r="H45" s="134">
        <v>129283</v>
      </c>
      <c r="I45" s="134">
        <v>6174</v>
      </c>
      <c r="J45" s="134">
        <v>126460</v>
      </c>
      <c r="K45" s="134">
        <v>6289</v>
      </c>
      <c r="L45" s="134">
        <v>6826</v>
      </c>
      <c r="M45" s="134">
        <v>1527</v>
      </c>
      <c r="N45" s="134">
        <v>129847</v>
      </c>
      <c r="O45" s="134">
        <v>30697</v>
      </c>
      <c r="P45" s="134">
        <v>5118</v>
      </c>
      <c r="Q45" s="134">
        <v>6752</v>
      </c>
      <c r="R45" s="134">
        <v>48442</v>
      </c>
      <c r="S45" s="134">
        <v>582054</v>
      </c>
    </row>
    <row r="46" spans="2:19" ht="11.25" customHeight="1"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</row>
    <row r="47" spans="2:19">
      <c r="C47" s="112" t="s">
        <v>7</v>
      </c>
      <c r="G47" s="135">
        <v>45002</v>
      </c>
      <c r="H47" s="135">
        <v>79724</v>
      </c>
      <c r="I47" s="135">
        <v>0</v>
      </c>
      <c r="J47" s="135">
        <v>121485</v>
      </c>
      <c r="K47" s="135">
        <v>0</v>
      </c>
      <c r="L47" s="135">
        <v>0</v>
      </c>
      <c r="M47" s="135">
        <v>0</v>
      </c>
      <c r="N47" s="135">
        <v>127790</v>
      </c>
      <c r="O47" s="135">
        <v>24555</v>
      </c>
      <c r="P47" s="135">
        <v>329</v>
      </c>
      <c r="Q47" s="135">
        <v>0</v>
      </c>
      <c r="R47" s="135">
        <v>41516</v>
      </c>
      <c r="S47" s="135">
        <v>440401</v>
      </c>
    </row>
    <row r="48" spans="2:19" hidden="1">
      <c r="C48" s="112" t="s">
        <v>0</v>
      </c>
      <c r="D48" s="112" t="s">
        <v>8</v>
      </c>
      <c r="G48" s="120">
        <v>0</v>
      </c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</row>
    <row r="49" spans="4:19">
      <c r="D49" s="112" t="s">
        <v>104</v>
      </c>
      <c r="G49" s="120">
        <v>45002</v>
      </c>
      <c r="H49" s="120">
        <v>79724</v>
      </c>
      <c r="I49" s="120">
        <v>0</v>
      </c>
      <c r="J49" s="120">
        <v>121485</v>
      </c>
      <c r="K49" s="120">
        <v>0</v>
      </c>
      <c r="L49" s="120">
        <v>0</v>
      </c>
      <c r="M49" s="120">
        <v>0</v>
      </c>
      <c r="N49" s="120">
        <v>127790</v>
      </c>
      <c r="O49" s="120">
        <v>24555</v>
      </c>
      <c r="P49" s="120">
        <v>329</v>
      </c>
      <c r="Q49" s="120">
        <v>0</v>
      </c>
      <c r="R49" s="120">
        <v>41516</v>
      </c>
      <c r="S49" s="120">
        <v>440401</v>
      </c>
    </row>
    <row r="50" spans="4:19" hidden="1">
      <c r="E50" s="112" t="s">
        <v>102</v>
      </c>
      <c r="G50" s="120">
        <v>0</v>
      </c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>
        <v>0</v>
      </c>
    </row>
    <row r="51" spans="4:19">
      <c r="E51" s="112" t="s">
        <v>135</v>
      </c>
      <c r="G51" s="141">
        <v>45002</v>
      </c>
      <c r="H51" s="120">
        <v>18988</v>
      </c>
      <c r="I51" s="120">
        <v>0</v>
      </c>
      <c r="J51" s="120">
        <v>121194</v>
      </c>
      <c r="K51" s="120">
        <v>0</v>
      </c>
      <c r="L51" s="120">
        <v>0</v>
      </c>
      <c r="M51" s="120">
        <v>0</v>
      </c>
      <c r="N51" s="120">
        <v>99651</v>
      </c>
      <c r="O51" s="120">
        <v>24555</v>
      </c>
      <c r="P51" s="120">
        <v>0</v>
      </c>
      <c r="Q51" s="120">
        <v>0</v>
      </c>
      <c r="R51" s="120">
        <v>26643</v>
      </c>
      <c r="S51" s="120">
        <v>336033</v>
      </c>
    </row>
    <row r="52" spans="4:19">
      <c r="E52" s="112" t="s">
        <v>124</v>
      </c>
      <c r="G52" s="120">
        <v>0</v>
      </c>
      <c r="H52" s="120">
        <v>0</v>
      </c>
      <c r="I52" s="120">
        <v>0</v>
      </c>
      <c r="J52" s="120">
        <v>291</v>
      </c>
      <c r="K52" s="120">
        <v>0</v>
      </c>
      <c r="L52" s="120">
        <v>0</v>
      </c>
      <c r="M52" s="120">
        <v>0</v>
      </c>
      <c r="N52" s="120">
        <v>311</v>
      </c>
      <c r="O52" s="120">
        <v>0</v>
      </c>
      <c r="P52" s="120">
        <v>329</v>
      </c>
      <c r="Q52" s="120">
        <v>0</v>
      </c>
      <c r="R52" s="120">
        <v>343</v>
      </c>
      <c r="S52" s="120">
        <v>1274</v>
      </c>
    </row>
    <row r="53" spans="4:19">
      <c r="E53" s="112" t="s">
        <v>141</v>
      </c>
      <c r="G53" s="120">
        <v>0</v>
      </c>
      <c r="H53" s="120">
        <v>0</v>
      </c>
      <c r="I53" s="120">
        <v>0</v>
      </c>
      <c r="J53" s="120">
        <v>0</v>
      </c>
      <c r="K53" s="120">
        <v>0</v>
      </c>
      <c r="L53" s="120">
        <v>0</v>
      </c>
      <c r="M53" s="120">
        <v>0</v>
      </c>
      <c r="N53" s="120">
        <v>0</v>
      </c>
      <c r="O53" s="120">
        <v>0</v>
      </c>
      <c r="P53" s="120">
        <v>0</v>
      </c>
      <c r="Q53" s="120">
        <v>0</v>
      </c>
      <c r="R53" s="120">
        <v>4104</v>
      </c>
      <c r="S53" s="120">
        <v>4104</v>
      </c>
    </row>
    <row r="54" spans="4:19">
      <c r="E54" s="112" t="s">
        <v>142</v>
      </c>
      <c r="G54" s="120">
        <v>0</v>
      </c>
      <c r="H54" s="120">
        <v>0</v>
      </c>
      <c r="I54" s="120">
        <v>0</v>
      </c>
      <c r="J54" s="120">
        <v>0</v>
      </c>
      <c r="K54" s="120">
        <v>0</v>
      </c>
      <c r="L54" s="120">
        <v>0</v>
      </c>
      <c r="M54" s="120">
        <v>0</v>
      </c>
      <c r="N54" s="120">
        <v>0</v>
      </c>
      <c r="O54" s="120">
        <v>0</v>
      </c>
      <c r="P54" s="120">
        <v>0</v>
      </c>
      <c r="Q54" s="120">
        <v>0</v>
      </c>
      <c r="R54" s="120">
        <v>9569</v>
      </c>
      <c r="S54" s="120">
        <v>9569</v>
      </c>
    </row>
    <row r="55" spans="4:19">
      <c r="E55" s="112" t="s">
        <v>143</v>
      </c>
      <c r="G55" s="120">
        <v>0</v>
      </c>
      <c r="H55" s="120">
        <v>60736</v>
      </c>
      <c r="I55" s="120">
        <v>0</v>
      </c>
      <c r="J55" s="120">
        <v>0</v>
      </c>
      <c r="K55" s="120">
        <v>0</v>
      </c>
      <c r="L55" s="120">
        <v>0</v>
      </c>
      <c r="M55" s="120">
        <v>0</v>
      </c>
      <c r="N55" s="120">
        <v>27828</v>
      </c>
      <c r="O55" s="120">
        <v>0</v>
      </c>
      <c r="P55" s="120">
        <v>0</v>
      </c>
      <c r="Q55" s="120">
        <v>0</v>
      </c>
      <c r="R55" s="120">
        <v>857</v>
      </c>
      <c r="S55" s="120">
        <v>89421</v>
      </c>
    </row>
    <row r="56" spans="4:19"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</row>
    <row r="57" spans="4:19"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</row>
    <row r="58" spans="4:19" hidden="1"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</row>
    <row r="59" spans="4:19" hidden="1"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</row>
    <row r="60" spans="4:19" hidden="1">
      <c r="D60" s="112" t="s">
        <v>9</v>
      </c>
      <c r="G60" s="135">
        <v>0</v>
      </c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</row>
    <row r="61" spans="4:19" hidden="1">
      <c r="F61" s="112" t="s">
        <v>10</v>
      </c>
      <c r="G61" s="120">
        <v>0</v>
      </c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</row>
    <row r="62" spans="4:19" hidden="1">
      <c r="F62" s="112" t="s">
        <v>11</v>
      </c>
      <c r="G62" s="120">
        <v>0</v>
      </c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</row>
    <row r="63" spans="4:19" hidden="1">
      <c r="F63" s="112" t="s">
        <v>16</v>
      </c>
      <c r="G63" s="120">
        <v>0</v>
      </c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</row>
    <row r="64" spans="4:19" hidden="1">
      <c r="F64" s="112" t="s">
        <v>39</v>
      </c>
      <c r="G64" s="120">
        <v>0</v>
      </c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</row>
    <row r="65" spans="2:19" hidden="1"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</row>
    <row r="66" spans="2:19">
      <c r="C66" s="112" t="s">
        <v>139</v>
      </c>
      <c r="G66" s="135">
        <v>39637</v>
      </c>
      <c r="H66" s="135">
        <v>49559</v>
      </c>
      <c r="I66" s="135">
        <v>6174</v>
      </c>
      <c r="J66" s="135">
        <v>4975</v>
      </c>
      <c r="K66" s="135">
        <v>6289</v>
      </c>
      <c r="L66" s="135">
        <v>6826</v>
      </c>
      <c r="M66" s="135">
        <v>1527</v>
      </c>
      <c r="N66" s="135">
        <v>2057</v>
      </c>
      <c r="O66" s="135">
        <v>6142</v>
      </c>
      <c r="P66" s="135">
        <v>4789</v>
      </c>
      <c r="Q66" s="135">
        <v>6752</v>
      </c>
      <c r="R66" s="135">
        <v>6926</v>
      </c>
      <c r="S66" s="135">
        <v>141653</v>
      </c>
    </row>
    <row r="67" spans="2:19">
      <c r="D67" s="112" t="s">
        <v>8</v>
      </c>
      <c r="G67" s="120">
        <v>39637</v>
      </c>
      <c r="H67" s="120">
        <v>49559</v>
      </c>
      <c r="I67" s="120">
        <v>6174</v>
      </c>
      <c r="J67" s="120">
        <v>4975</v>
      </c>
      <c r="K67" s="120">
        <v>6289</v>
      </c>
      <c r="L67" s="120">
        <v>6826</v>
      </c>
      <c r="M67" s="120">
        <v>1527</v>
      </c>
      <c r="N67" s="120">
        <v>2057</v>
      </c>
      <c r="O67" s="120">
        <v>6142</v>
      </c>
      <c r="P67" s="120">
        <v>4789</v>
      </c>
      <c r="Q67" s="120">
        <v>6752</v>
      </c>
      <c r="R67" s="120">
        <v>6926</v>
      </c>
      <c r="S67" s="120">
        <v>141653</v>
      </c>
    </row>
    <row r="68" spans="2:19" hidden="1">
      <c r="D68" s="112" t="s">
        <v>92</v>
      </c>
      <c r="G68" s="120">
        <v>0</v>
      </c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</row>
    <row r="69" spans="2:19" hidden="1">
      <c r="D69" s="112" t="s">
        <v>9</v>
      </c>
      <c r="G69" s="120">
        <v>0</v>
      </c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</row>
    <row r="70" spans="2:19" hidden="1">
      <c r="F70" s="112" t="s">
        <v>10</v>
      </c>
      <c r="G70" s="120">
        <v>0</v>
      </c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</row>
    <row r="71" spans="2:19" hidden="1">
      <c r="F71" s="112" t="s">
        <v>11</v>
      </c>
      <c r="G71" s="120">
        <v>0</v>
      </c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</row>
    <row r="72" spans="2:19" hidden="1">
      <c r="F72" s="112" t="s">
        <v>13</v>
      </c>
      <c r="G72" s="120">
        <v>0</v>
      </c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</row>
    <row r="73" spans="2:19" hidden="1">
      <c r="F73" s="112" t="s">
        <v>88</v>
      </c>
      <c r="G73" s="120">
        <v>0</v>
      </c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</row>
    <row r="74" spans="2:19" hidden="1">
      <c r="F74" s="112" t="s">
        <v>15</v>
      </c>
      <c r="G74" s="120">
        <v>0</v>
      </c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</row>
    <row r="75" spans="2:19" hidden="1">
      <c r="F75" s="112" t="s">
        <v>16</v>
      </c>
      <c r="G75" s="120">
        <v>0</v>
      </c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</row>
    <row r="76" spans="2:19" hidden="1">
      <c r="F76" s="112" t="s">
        <v>55</v>
      </c>
      <c r="G76" s="120">
        <v>0</v>
      </c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</row>
    <row r="77" spans="2:19" hidden="1">
      <c r="F77" s="112" t="s">
        <v>80</v>
      </c>
      <c r="G77" s="120">
        <v>0</v>
      </c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</row>
    <row r="78" spans="2:19" hidden="1">
      <c r="F78" s="112" t="s">
        <v>82</v>
      </c>
      <c r="G78" s="120">
        <v>0</v>
      </c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</row>
    <row r="79" spans="2:19"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</row>
    <row r="80" spans="2:19" ht="15">
      <c r="B80" s="116"/>
      <c r="C80" s="116"/>
      <c r="D80" s="116"/>
      <c r="E80" s="116"/>
      <c r="F80" s="122" t="s">
        <v>18</v>
      </c>
      <c r="G80" s="124">
        <f>G8+G45</f>
        <v>146054</v>
      </c>
      <c r="H80" s="124">
        <f t="shared" ref="H80:S80" si="3">H8+H45</f>
        <v>144635</v>
      </c>
      <c r="I80" s="124">
        <f t="shared" si="3"/>
        <v>49289</v>
      </c>
      <c r="J80" s="124">
        <f t="shared" si="3"/>
        <v>148340.16999999998</v>
      </c>
      <c r="K80" s="124">
        <f t="shared" si="3"/>
        <v>24642</v>
      </c>
      <c r="L80" s="124">
        <f t="shared" si="3"/>
        <v>34387</v>
      </c>
      <c r="M80" s="124">
        <f t="shared" si="3"/>
        <v>60911</v>
      </c>
      <c r="N80" s="124">
        <f t="shared" si="3"/>
        <v>152396</v>
      </c>
      <c r="O80" s="124">
        <f t="shared" si="3"/>
        <v>74062</v>
      </c>
      <c r="P80" s="124">
        <f t="shared" si="3"/>
        <v>27188</v>
      </c>
      <c r="Q80" s="124">
        <f t="shared" si="3"/>
        <v>26787</v>
      </c>
      <c r="R80" s="124">
        <f t="shared" si="3"/>
        <v>73775</v>
      </c>
      <c r="S80" s="124">
        <f t="shared" si="3"/>
        <v>962466.16999999993</v>
      </c>
    </row>
    <row r="81" spans="2:26" ht="15">
      <c r="B81" s="116"/>
      <c r="C81" s="116"/>
      <c r="D81" s="116"/>
      <c r="E81" s="116"/>
      <c r="F81" s="122"/>
      <c r="G81" s="124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</row>
    <row r="82" spans="2:26" ht="15" thickBot="1">
      <c r="B82" s="125"/>
      <c r="C82" s="125"/>
      <c r="D82" s="125"/>
      <c r="E82" s="125"/>
      <c r="F82" s="125"/>
      <c r="G82" s="120"/>
    </row>
    <row r="83" spans="2:26" ht="15" thickTop="1">
      <c r="B83" s="126" t="s">
        <v>115</v>
      </c>
      <c r="G83" s="120"/>
    </row>
    <row r="84" spans="2:26" ht="78" customHeight="1">
      <c r="B84" s="115"/>
      <c r="C84" s="103"/>
      <c r="D84" s="142" t="s">
        <v>136</v>
      </c>
      <c r="E84" s="176" t="s">
        <v>145</v>
      </c>
      <c r="F84" s="176"/>
      <c r="G84" s="176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29"/>
      <c r="S84" s="129"/>
      <c r="T84" s="129"/>
      <c r="U84" s="129"/>
      <c r="V84" s="129"/>
      <c r="W84" s="129"/>
      <c r="X84" s="129"/>
      <c r="Y84" s="129"/>
      <c r="Z84" s="129"/>
    </row>
    <row r="85" spans="2:26" ht="24.75" customHeight="1">
      <c r="C85" s="103"/>
      <c r="D85" s="128"/>
      <c r="E85" s="143"/>
      <c r="F85" s="143"/>
      <c r="G85" s="143"/>
    </row>
    <row r="86" spans="2:26">
      <c r="C86" s="115" t="s">
        <v>105</v>
      </c>
      <c r="D86" s="128"/>
      <c r="E86" s="128"/>
      <c r="F86" s="128"/>
      <c r="G86" s="128"/>
    </row>
    <row r="87" spans="2:26">
      <c r="G87" s="120"/>
    </row>
    <row r="88" spans="2:26">
      <c r="B88" s="115" t="s">
        <v>71</v>
      </c>
      <c r="C88" s="115"/>
      <c r="D88" s="115"/>
      <c r="E88" s="115"/>
      <c r="F88" s="115"/>
      <c r="G88" s="132"/>
    </row>
    <row r="89" spans="2:26">
      <c r="B89" s="115" t="s">
        <v>72</v>
      </c>
      <c r="C89" s="115"/>
      <c r="D89" s="115"/>
      <c r="E89" s="115"/>
      <c r="F89" s="115"/>
      <c r="G89" s="132"/>
    </row>
    <row r="90" spans="2:26">
      <c r="G90" s="120"/>
    </row>
    <row r="91" spans="2:26">
      <c r="G91" s="120"/>
    </row>
    <row r="92" spans="2:26">
      <c r="G92" s="120"/>
    </row>
    <row r="93" spans="2:26">
      <c r="G93" s="120"/>
    </row>
    <row r="94" spans="2:26">
      <c r="G94" s="120"/>
    </row>
    <row r="95" spans="2:26">
      <c r="G95" s="120"/>
    </row>
    <row r="96" spans="2:26">
      <c r="G96" s="120"/>
    </row>
    <row r="97" spans="7:7">
      <c r="G97" s="120"/>
    </row>
    <row r="98" spans="7:7">
      <c r="G98" s="120"/>
    </row>
    <row r="99" spans="7:7">
      <c r="G99" s="120"/>
    </row>
    <row r="100" spans="7:7">
      <c r="G100" s="120"/>
    </row>
    <row r="101" spans="7:7">
      <c r="G101" s="120"/>
    </row>
    <row r="102" spans="7:7">
      <c r="G102" s="120"/>
    </row>
    <row r="103" spans="7:7">
      <c r="G103" s="120"/>
    </row>
    <row r="104" spans="7:7">
      <c r="G104" s="120"/>
    </row>
    <row r="105" spans="7:7">
      <c r="G105" s="120"/>
    </row>
    <row r="106" spans="7:7">
      <c r="G106" s="120"/>
    </row>
    <row r="107" spans="7:7">
      <c r="G107" s="120"/>
    </row>
    <row r="108" spans="7:7">
      <c r="G108" s="120"/>
    </row>
    <row r="109" spans="7:7">
      <c r="G109" s="120"/>
    </row>
    <row r="110" spans="7:7">
      <c r="G110" s="120"/>
    </row>
    <row r="111" spans="7:7">
      <c r="G111" s="120"/>
    </row>
    <row r="112" spans="7:7">
      <c r="G112" s="120"/>
    </row>
    <row r="113" spans="7:7">
      <c r="G113" s="120"/>
    </row>
    <row r="114" spans="7:7">
      <c r="G114" s="120"/>
    </row>
    <row r="115" spans="7:7">
      <c r="G115" s="120"/>
    </row>
    <row r="116" spans="7:7">
      <c r="G116" s="120"/>
    </row>
    <row r="117" spans="7:7">
      <c r="G117" s="120"/>
    </row>
    <row r="118" spans="7:7">
      <c r="G118" s="120"/>
    </row>
    <row r="119" spans="7:7">
      <c r="G119" s="120"/>
    </row>
    <row r="120" spans="7:7">
      <c r="G120" s="120"/>
    </row>
    <row r="121" spans="7:7">
      <c r="G121" s="120"/>
    </row>
    <row r="122" spans="7:7">
      <c r="G122" s="120"/>
    </row>
    <row r="123" spans="7:7">
      <c r="G123" s="120"/>
    </row>
    <row r="124" spans="7:7">
      <c r="G124" s="120"/>
    </row>
    <row r="125" spans="7:7">
      <c r="G125" s="120"/>
    </row>
    <row r="126" spans="7:7">
      <c r="G126" s="120"/>
    </row>
    <row r="127" spans="7:7">
      <c r="G127" s="120"/>
    </row>
    <row r="128" spans="7:7">
      <c r="G128" s="120"/>
    </row>
    <row r="129" spans="7:7">
      <c r="G129" s="120"/>
    </row>
    <row r="130" spans="7:7">
      <c r="G130" s="120"/>
    </row>
    <row r="131" spans="7:7">
      <c r="G131" s="120"/>
    </row>
    <row r="132" spans="7:7">
      <c r="G132" s="120"/>
    </row>
    <row r="133" spans="7:7">
      <c r="G133" s="120"/>
    </row>
    <row r="134" spans="7:7">
      <c r="G134" s="120"/>
    </row>
    <row r="135" spans="7:7">
      <c r="G135" s="120"/>
    </row>
    <row r="136" spans="7:7">
      <c r="G136" s="120"/>
    </row>
    <row r="137" spans="7:7">
      <c r="G137" s="120"/>
    </row>
    <row r="138" spans="7:7">
      <c r="G138" s="120"/>
    </row>
    <row r="139" spans="7:7">
      <c r="G139" s="120"/>
    </row>
    <row r="140" spans="7:7">
      <c r="G140" s="120"/>
    </row>
    <row r="141" spans="7:7">
      <c r="G141" s="120"/>
    </row>
    <row r="142" spans="7:7">
      <c r="G142" s="120"/>
    </row>
    <row r="143" spans="7:7">
      <c r="G143" s="120"/>
    </row>
    <row r="144" spans="7:7">
      <c r="G144" s="120"/>
    </row>
    <row r="145" spans="7:7">
      <c r="G145" s="120"/>
    </row>
    <row r="146" spans="7:7">
      <c r="G146" s="120"/>
    </row>
    <row r="147" spans="7:7">
      <c r="G147" s="120"/>
    </row>
    <row r="148" spans="7:7">
      <c r="G148" s="120"/>
    </row>
    <row r="149" spans="7:7">
      <c r="G149" s="120"/>
    </row>
    <row r="150" spans="7:7">
      <c r="G150" s="120"/>
    </row>
    <row r="151" spans="7:7">
      <c r="G151" s="120"/>
    </row>
    <row r="152" spans="7:7">
      <c r="G152" s="120"/>
    </row>
    <row r="153" spans="7:7">
      <c r="G153" s="120"/>
    </row>
    <row r="154" spans="7:7">
      <c r="G154" s="120"/>
    </row>
    <row r="155" spans="7:7">
      <c r="G155" s="120"/>
    </row>
    <row r="156" spans="7:7">
      <c r="G156" s="120"/>
    </row>
    <row r="157" spans="7:7">
      <c r="G157" s="120"/>
    </row>
    <row r="158" spans="7:7">
      <c r="G158" s="120"/>
    </row>
    <row r="159" spans="7:7">
      <c r="G159" s="120"/>
    </row>
    <row r="160" spans="7:7">
      <c r="G160" s="120"/>
    </row>
    <row r="161" spans="7:7">
      <c r="G161" s="120"/>
    </row>
    <row r="162" spans="7:7">
      <c r="G162" s="120"/>
    </row>
    <row r="163" spans="7:7">
      <c r="G163" s="120"/>
    </row>
    <row r="164" spans="7:7">
      <c r="G164" s="120"/>
    </row>
    <row r="165" spans="7:7">
      <c r="G165" s="120"/>
    </row>
    <row r="166" spans="7:7">
      <c r="G166" s="120"/>
    </row>
    <row r="167" spans="7:7">
      <c r="G167" s="120"/>
    </row>
    <row r="168" spans="7:7">
      <c r="G168" s="120"/>
    </row>
    <row r="169" spans="7:7">
      <c r="G169" s="120"/>
    </row>
    <row r="170" spans="7:7">
      <c r="G170" s="120"/>
    </row>
    <row r="171" spans="7:7">
      <c r="G171" s="120"/>
    </row>
    <row r="172" spans="7:7">
      <c r="G172" s="120"/>
    </row>
    <row r="173" spans="7:7">
      <c r="G173" s="120"/>
    </row>
    <row r="174" spans="7:7">
      <c r="G174" s="120"/>
    </row>
    <row r="175" spans="7:7">
      <c r="G175" s="120"/>
    </row>
    <row r="176" spans="7:7">
      <c r="G176" s="120"/>
    </row>
    <row r="177" spans="7:7">
      <c r="G177" s="120"/>
    </row>
    <row r="178" spans="7:7">
      <c r="G178" s="120"/>
    </row>
    <row r="179" spans="7:7">
      <c r="G179" s="120"/>
    </row>
    <row r="180" spans="7:7">
      <c r="G180" s="120"/>
    </row>
    <row r="181" spans="7:7">
      <c r="G181" s="120"/>
    </row>
    <row r="182" spans="7:7">
      <c r="G182" s="120"/>
    </row>
    <row r="183" spans="7:7">
      <c r="G183" s="120"/>
    </row>
    <row r="184" spans="7:7">
      <c r="G184" s="120"/>
    </row>
    <row r="185" spans="7:7">
      <c r="G185" s="120"/>
    </row>
    <row r="186" spans="7:7">
      <c r="G186" s="120"/>
    </row>
    <row r="187" spans="7:7">
      <c r="G187" s="120"/>
    </row>
    <row r="188" spans="7:7">
      <c r="G188" s="120"/>
    </row>
    <row r="189" spans="7:7">
      <c r="G189" s="120"/>
    </row>
    <row r="190" spans="7:7">
      <c r="G190" s="120"/>
    </row>
    <row r="191" spans="7:7">
      <c r="G191" s="120"/>
    </row>
    <row r="192" spans="7:7">
      <c r="G192" s="120"/>
    </row>
    <row r="193" spans="7:7">
      <c r="G193" s="120"/>
    </row>
    <row r="194" spans="7:7">
      <c r="G194" s="120"/>
    </row>
    <row r="195" spans="7:7">
      <c r="G195" s="120"/>
    </row>
    <row r="196" spans="7:7">
      <c r="G196" s="120"/>
    </row>
    <row r="197" spans="7:7">
      <c r="G197" s="120"/>
    </row>
    <row r="198" spans="7:7">
      <c r="G198" s="120"/>
    </row>
    <row r="199" spans="7:7">
      <c r="G199" s="120"/>
    </row>
    <row r="200" spans="7:7">
      <c r="G200" s="120"/>
    </row>
    <row r="201" spans="7:7">
      <c r="G201" s="120"/>
    </row>
    <row r="202" spans="7:7">
      <c r="G202" s="120"/>
    </row>
    <row r="203" spans="7:7">
      <c r="G203" s="120"/>
    </row>
    <row r="204" spans="7:7">
      <c r="G204" s="120"/>
    </row>
    <row r="205" spans="7:7">
      <c r="G205" s="120"/>
    </row>
    <row r="206" spans="7:7">
      <c r="G206" s="120"/>
    </row>
    <row r="207" spans="7:7">
      <c r="G207" s="120"/>
    </row>
    <row r="208" spans="7:7">
      <c r="G208" s="120"/>
    </row>
    <row r="209" spans="7:7">
      <c r="G209" s="120"/>
    </row>
    <row r="210" spans="7:7">
      <c r="G210" s="120"/>
    </row>
    <row r="211" spans="7:7">
      <c r="G211" s="120"/>
    </row>
    <row r="212" spans="7:7">
      <c r="G212" s="120"/>
    </row>
    <row r="213" spans="7:7">
      <c r="G213" s="120"/>
    </row>
    <row r="214" spans="7:7">
      <c r="G214" s="120"/>
    </row>
    <row r="215" spans="7:7">
      <c r="G215" s="120"/>
    </row>
    <row r="216" spans="7:7">
      <c r="G216" s="120"/>
    </row>
    <row r="217" spans="7:7">
      <c r="G217" s="120"/>
    </row>
    <row r="218" spans="7:7">
      <c r="G218" s="120"/>
    </row>
    <row r="219" spans="7:7">
      <c r="G219" s="120"/>
    </row>
    <row r="220" spans="7:7">
      <c r="G220" s="120"/>
    </row>
    <row r="221" spans="7:7">
      <c r="G221" s="120"/>
    </row>
    <row r="222" spans="7:7">
      <c r="G222" s="120"/>
    </row>
    <row r="223" spans="7:7">
      <c r="G223" s="120"/>
    </row>
    <row r="224" spans="7:7">
      <c r="G224" s="120"/>
    </row>
    <row r="225" spans="7:7">
      <c r="G225" s="120"/>
    </row>
    <row r="226" spans="7:7">
      <c r="G226" s="120"/>
    </row>
    <row r="227" spans="7:7">
      <c r="G227" s="120"/>
    </row>
    <row r="228" spans="7:7">
      <c r="G228" s="120"/>
    </row>
    <row r="229" spans="7:7">
      <c r="G229" s="120"/>
    </row>
    <row r="230" spans="7:7">
      <c r="G230" s="120"/>
    </row>
    <row r="231" spans="7:7">
      <c r="G231" s="120"/>
    </row>
    <row r="232" spans="7:7">
      <c r="G232" s="120"/>
    </row>
    <row r="233" spans="7:7">
      <c r="G233" s="120"/>
    </row>
    <row r="234" spans="7:7">
      <c r="G234" s="120"/>
    </row>
    <row r="235" spans="7:7">
      <c r="G235" s="120"/>
    </row>
    <row r="236" spans="7:7">
      <c r="G236" s="120"/>
    </row>
    <row r="237" spans="7:7">
      <c r="G237" s="120"/>
    </row>
    <row r="238" spans="7:7">
      <c r="G238" s="120"/>
    </row>
    <row r="239" spans="7:7">
      <c r="G239" s="120"/>
    </row>
    <row r="240" spans="7:7">
      <c r="G240" s="120"/>
    </row>
    <row r="241" spans="7:7">
      <c r="G241" s="120"/>
    </row>
    <row r="242" spans="7:7">
      <c r="G242" s="120"/>
    </row>
    <row r="243" spans="7:7">
      <c r="G243" s="120"/>
    </row>
    <row r="244" spans="7:7">
      <c r="G244" s="120"/>
    </row>
    <row r="245" spans="7:7">
      <c r="G245" s="120"/>
    </row>
    <row r="246" spans="7:7">
      <c r="G246" s="120"/>
    </row>
    <row r="247" spans="7:7">
      <c r="G247" s="120"/>
    </row>
    <row r="248" spans="7:7">
      <c r="G248" s="120"/>
    </row>
    <row r="249" spans="7:7">
      <c r="G249" s="120"/>
    </row>
    <row r="250" spans="7:7">
      <c r="G250" s="120"/>
    </row>
    <row r="251" spans="7:7">
      <c r="G251" s="120"/>
    </row>
    <row r="252" spans="7:7">
      <c r="G252" s="120"/>
    </row>
    <row r="253" spans="7:7">
      <c r="G253" s="120"/>
    </row>
    <row r="254" spans="7:7">
      <c r="G254" s="120"/>
    </row>
    <row r="255" spans="7:7">
      <c r="G255" s="120"/>
    </row>
    <row r="256" spans="7:7">
      <c r="G256" s="120"/>
    </row>
    <row r="257" spans="7:7">
      <c r="G257" s="120"/>
    </row>
    <row r="258" spans="7:7">
      <c r="G258" s="120"/>
    </row>
    <row r="259" spans="7:7">
      <c r="G259" s="120"/>
    </row>
    <row r="260" spans="7:7">
      <c r="G260" s="120"/>
    </row>
    <row r="261" spans="7:7">
      <c r="G261" s="120"/>
    </row>
    <row r="262" spans="7:7">
      <c r="G262" s="120"/>
    </row>
    <row r="263" spans="7:7">
      <c r="G263" s="120"/>
    </row>
    <row r="264" spans="7:7">
      <c r="G264" s="120"/>
    </row>
    <row r="265" spans="7:7">
      <c r="G265" s="120"/>
    </row>
    <row r="266" spans="7:7">
      <c r="G266" s="120"/>
    </row>
    <row r="267" spans="7:7">
      <c r="G267" s="120"/>
    </row>
    <row r="268" spans="7:7">
      <c r="G268" s="120"/>
    </row>
    <row r="269" spans="7:7">
      <c r="G269" s="120"/>
    </row>
    <row r="270" spans="7:7">
      <c r="G270" s="120"/>
    </row>
    <row r="271" spans="7:7">
      <c r="G271" s="120"/>
    </row>
    <row r="272" spans="7:7">
      <c r="G272" s="120"/>
    </row>
    <row r="273" spans="7:7">
      <c r="G273" s="120"/>
    </row>
    <row r="274" spans="7:7">
      <c r="G274" s="120"/>
    </row>
    <row r="275" spans="7:7">
      <c r="G275" s="120"/>
    </row>
    <row r="276" spans="7:7">
      <c r="G276" s="120"/>
    </row>
    <row r="277" spans="7:7">
      <c r="G277" s="120"/>
    </row>
    <row r="278" spans="7:7">
      <c r="G278" s="120"/>
    </row>
    <row r="279" spans="7:7">
      <c r="G279" s="120"/>
    </row>
    <row r="280" spans="7:7">
      <c r="G280" s="120"/>
    </row>
    <row r="281" spans="7:7">
      <c r="G281" s="120"/>
    </row>
    <row r="282" spans="7:7">
      <c r="G282" s="120"/>
    </row>
    <row r="283" spans="7:7">
      <c r="G283" s="120"/>
    </row>
    <row r="284" spans="7:7">
      <c r="G284" s="120"/>
    </row>
    <row r="285" spans="7:7">
      <c r="G285" s="120"/>
    </row>
    <row r="286" spans="7:7">
      <c r="G286" s="120"/>
    </row>
    <row r="287" spans="7:7">
      <c r="G287" s="120"/>
    </row>
    <row r="288" spans="7:7">
      <c r="G288" s="120"/>
    </row>
    <row r="289" spans="7:7">
      <c r="G289" s="120"/>
    </row>
    <row r="290" spans="7:7">
      <c r="G290" s="120"/>
    </row>
    <row r="291" spans="7:7">
      <c r="G291" s="120"/>
    </row>
    <row r="292" spans="7:7">
      <c r="G292" s="120"/>
    </row>
    <row r="293" spans="7:7">
      <c r="G293" s="120"/>
    </row>
    <row r="294" spans="7:7">
      <c r="G294" s="120"/>
    </row>
    <row r="295" spans="7:7">
      <c r="G295" s="120"/>
    </row>
    <row r="296" spans="7:7">
      <c r="G296" s="120"/>
    </row>
    <row r="297" spans="7:7">
      <c r="G297" s="120"/>
    </row>
    <row r="298" spans="7:7">
      <c r="G298" s="120"/>
    </row>
    <row r="299" spans="7:7">
      <c r="G299" s="120"/>
    </row>
    <row r="300" spans="7:7">
      <c r="G300" s="120"/>
    </row>
    <row r="301" spans="7:7">
      <c r="G301" s="120"/>
    </row>
    <row r="302" spans="7:7">
      <c r="G302" s="120"/>
    </row>
    <row r="303" spans="7:7">
      <c r="G303" s="120"/>
    </row>
    <row r="304" spans="7:7">
      <c r="G304" s="120"/>
    </row>
    <row r="305" spans="7:7">
      <c r="G305" s="120"/>
    </row>
    <row r="306" spans="7:7">
      <c r="G306" s="120"/>
    </row>
    <row r="307" spans="7:7">
      <c r="G307" s="120"/>
    </row>
    <row r="308" spans="7:7">
      <c r="G308" s="120"/>
    </row>
    <row r="309" spans="7:7">
      <c r="G309" s="120"/>
    </row>
    <row r="310" spans="7:7">
      <c r="G310" s="120"/>
    </row>
    <row r="311" spans="7:7">
      <c r="G311" s="120"/>
    </row>
    <row r="312" spans="7:7">
      <c r="G312" s="120"/>
    </row>
    <row r="313" spans="7:7">
      <c r="G313" s="120"/>
    </row>
    <row r="314" spans="7:7">
      <c r="G314" s="120"/>
    </row>
    <row r="315" spans="7:7">
      <c r="G315" s="120"/>
    </row>
    <row r="316" spans="7:7">
      <c r="G316" s="120"/>
    </row>
    <row r="317" spans="7:7">
      <c r="G317" s="120"/>
    </row>
    <row r="318" spans="7:7">
      <c r="G318" s="120"/>
    </row>
    <row r="319" spans="7:7">
      <c r="G319" s="120"/>
    </row>
    <row r="320" spans="7:7">
      <c r="G320" s="120"/>
    </row>
    <row r="321" spans="7:7">
      <c r="G321" s="120"/>
    </row>
    <row r="322" spans="7:7">
      <c r="G322" s="120"/>
    </row>
    <row r="323" spans="7:7">
      <c r="G323" s="120"/>
    </row>
    <row r="324" spans="7:7">
      <c r="G324" s="120"/>
    </row>
    <row r="325" spans="7:7">
      <c r="G325" s="120"/>
    </row>
    <row r="326" spans="7:7">
      <c r="G326" s="120"/>
    </row>
    <row r="327" spans="7:7">
      <c r="G327" s="120"/>
    </row>
    <row r="328" spans="7:7">
      <c r="G328" s="120"/>
    </row>
    <row r="329" spans="7:7">
      <c r="G329" s="120"/>
    </row>
    <row r="330" spans="7:7">
      <c r="G330" s="120"/>
    </row>
    <row r="331" spans="7:7">
      <c r="G331" s="120"/>
    </row>
    <row r="332" spans="7:7">
      <c r="G332" s="120"/>
    </row>
    <row r="333" spans="7:7">
      <c r="G333" s="120"/>
    </row>
    <row r="334" spans="7:7">
      <c r="G334" s="120"/>
    </row>
    <row r="335" spans="7:7">
      <c r="G335" s="120"/>
    </row>
    <row r="336" spans="7:7">
      <c r="G336" s="120"/>
    </row>
    <row r="337" spans="7:7">
      <c r="G337" s="120"/>
    </row>
    <row r="338" spans="7:7">
      <c r="G338" s="120"/>
    </row>
    <row r="339" spans="7:7">
      <c r="G339" s="120"/>
    </row>
    <row r="340" spans="7:7">
      <c r="G340" s="120"/>
    </row>
    <row r="341" spans="7:7">
      <c r="G341" s="120"/>
    </row>
    <row r="342" spans="7:7">
      <c r="G342" s="120"/>
    </row>
    <row r="343" spans="7:7">
      <c r="G343" s="120"/>
    </row>
    <row r="344" spans="7:7">
      <c r="G344" s="120"/>
    </row>
    <row r="345" spans="7:7">
      <c r="G345" s="120"/>
    </row>
    <row r="346" spans="7:7">
      <c r="G346" s="120"/>
    </row>
    <row r="347" spans="7:7">
      <c r="G347" s="120"/>
    </row>
    <row r="348" spans="7:7">
      <c r="G348" s="120"/>
    </row>
    <row r="349" spans="7:7">
      <c r="G349" s="120"/>
    </row>
    <row r="350" spans="7:7">
      <c r="G350" s="120"/>
    </row>
    <row r="351" spans="7:7">
      <c r="G351" s="120"/>
    </row>
    <row r="352" spans="7:7">
      <c r="G352" s="120"/>
    </row>
    <row r="353" spans="7:7">
      <c r="G353" s="120"/>
    </row>
    <row r="354" spans="7:7">
      <c r="G354" s="120"/>
    </row>
    <row r="355" spans="7:7">
      <c r="G355" s="120"/>
    </row>
    <row r="356" spans="7:7">
      <c r="G356" s="120"/>
    </row>
    <row r="357" spans="7:7">
      <c r="G357" s="120"/>
    </row>
    <row r="358" spans="7:7">
      <c r="G358" s="120"/>
    </row>
    <row r="359" spans="7:7">
      <c r="G359" s="120"/>
    </row>
    <row r="360" spans="7:7">
      <c r="G360" s="120"/>
    </row>
    <row r="361" spans="7:7">
      <c r="G361" s="120"/>
    </row>
    <row r="362" spans="7:7">
      <c r="G362" s="120"/>
    </row>
    <row r="363" spans="7:7">
      <c r="G363" s="120"/>
    </row>
    <row r="364" spans="7:7">
      <c r="G364" s="120"/>
    </row>
    <row r="365" spans="7:7">
      <c r="G365" s="120"/>
    </row>
    <row r="366" spans="7:7">
      <c r="G366" s="120"/>
    </row>
    <row r="367" spans="7:7">
      <c r="G367" s="120"/>
    </row>
    <row r="368" spans="7:7">
      <c r="G368" s="120"/>
    </row>
    <row r="369" spans="7:7">
      <c r="G369" s="120"/>
    </row>
    <row r="370" spans="7:7">
      <c r="G370" s="120"/>
    </row>
    <row r="371" spans="7:7">
      <c r="G371" s="120"/>
    </row>
    <row r="372" spans="7:7">
      <c r="G372" s="120"/>
    </row>
    <row r="373" spans="7:7">
      <c r="G373" s="120"/>
    </row>
    <row r="374" spans="7:7">
      <c r="G374" s="120"/>
    </row>
    <row r="375" spans="7:7">
      <c r="G375" s="120"/>
    </row>
    <row r="376" spans="7:7">
      <c r="G376" s="120"/>
    </row>
    <row r="377" spans="7:7">
      <c r="G377" s="120"/>
    </row>
    <row r="378" spans="7:7">
      <c r="G378" s="120"/>
    </row>
    <row r="379" spans="7:7">
      <c r="G379" s="120"/>
    </row>
    <row r="380" spans="7:7">
      <c r="G380" s="120"/>
    </row>
    <row r="381" spans="7:7">
      <c r="G381" s="120"/>
    </row>
    <row r="382" spans="7:7">
      <c r="G382" s="120"/>
    </row>
    <row r="383" spans="7:7">
      <c r="G383" s="120"/>
    </row>
    <row r="384" spans="7:7">
      <c r="G384" s="120"/>
    </row>
    <row r="385" spans="7:7">
      <c r="G385" s="120"/>
    </row>
    <row r="386" spans="7:7">
      <c r="G386" s="120"/>
    </row>
    <row r="387" spans="7:7">
      <c r="G387" s="120"/>
    </row>
    <row r="388" spans="7:7">
      <c r="G388" s="120"/>
    </row>
    <row r="389" spans="7:7">
      <c r="G389" s="120"/>
    </row>
    <row r="390" spans="7:7">
      <c r="G390" s="120"/>
    </row>
    <row r="391" spans="7:7">
      <c r="G391" s="120"/>
    </row>
    <row r="392" spans="7:7">
      <c r="G392" s="120"/>
    </row>
    <row r="393" spans="7:7">
      <c r="G393" s="120"/>
    </row>
    <row r="394" spans="7:7">
      <c r="G394" s="120"/>
    </row>
    <row r="395" spans="7:7">
      <c r="G395" s="120"/>
    </row>
    <row r="396" spans="7:7">
      <c r="G396" s="120"/>
    </row>
    <row r="397" spans="7:7">
      <c r="G397" s="120"/>
    </row>
  </sheetData>
  <mergeCells count="2">
    <mergeCell ref="B6:F6"/>
    <mergeCell ref="E84:G84"/>
  </mergeCells>
  <printOptions horizontalCentered="1"/>
  <pageMargins left="0" right="0" top="0.94488188976377963" bottom="0.74803149606299213" header="0.31496062992125984" footer="0.31496062992125984"/>
  <pageSetup paperSize="9" scale="57" orientation="portrait" r:id="rId1"/>
  <headerFooter>
    <oddHeader>&amp;C&amp;"-,Bold"&amp;10BUREAU OF THE TREASUR&amp;"-,Regular"&amp;11Y
&amp;"-,Italic"&amp;9Statisctical Data Analysis Division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R348"/>
  <sheetViews>
    <sheetView zoomScaleNormal="100" zoomScaleSheetLayoutView="85" workbookViewId="0">
      <selection activeCell="T31" sqref="T31"/>
    </sheetView>
  </sheetViews>
  <sheetFormatPr defaultRowHeight="14.25"/>
  <cols>
    <col min="1" max="3" width="0.85546875" style="26" customWidth="1"/>
    <col min="4" max="4" width="1" style="26" customWidth="1"/>
    <col min="5" max="5" width="17.42578125" style="26" customWidth="1"/>
    <col min="6" max="17" width="7.85546875" style="26" customWidth="1"/>
    <col min="18" max="18" width="9.5703125" style="26" customWidth="1"/>
    <col min="19" max="29" width="8.7109375" style="26" customWidth="1"/>
    <col min="30" max="16384" width="9.140625" style="26"/>
  </cols>
  <sheetData>
    <row r="1" spans="1:18" ht="15">
      <c r="A1" s="25" t="s">
        <v>1</v>
      </c>
      <c r="B1" s="25"/>
      <c r="C1" s="25"/>
      <c r="D1" s="25"/>
      <c r="E1" s="25"/>
      <c r="F1" s="29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5">
      <c r="A2" s="25" t="s">
        <v>52</v>
      </c>
      <c r="B2" s="25"/>
      <c r="C2" s="25"/>
      <c r="D2" s="25"/>
      <c r="E2" s="25"/>
      <c r="F2" s="29"/>
      <c r="G2" s="29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5">
      <c r="A3" s="25" t="s">
        <v>3</v>
      </c>
      <c r="B3" s="25"/>
      <c r="C3" s="25"/>
      <c r="D3" s="25"/>
      <c r="E3" s="25"/>
      <c r="F3" s="29"/>
      <c r="G3" s="29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>
      <c r="A5" s="31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 s="33" customFormat="1" ht="23.25" customHeight="1">
      <c r="A6" s="186" t="s">
        <v>4</v>
      </c>
      <c r="B6" s="187"/>
      <c r="C6" s="187"/>
      <c r="D6" s="187"/>
      <c r="E6" s="187"/>
      <c r="F6" s="39" t="s">
        <v>22</v>
      </c>
      <c r="G6" s="39" t="s">
        <v>23</v>
      </c>
      <c r="H6" s="39" t="s">
        <v>24</v>
      </c>
      <c r="I6" s="39" t="s">
        <v>25</v>
      </c>
      <c r="J6" s="39" t="s">
        <v>26</v>
      </c>
      <c r="K6" s="39" t="s">
        <v>27</v>
      </c>
      <c r="L6" s="39" t="s">
        <v>28</v>
      </c>
      <c r="M6" s="39" t="s">
        <v>29</v>
      </c>
      <c r="N6" s="39" t="s">
        <v>30</v>
      </c>
      <c r="O6" s="39" t="s">
        <v>31</v>
      </c>
      <c r="P6" s="39" t="s">
        <v>32</v>
      </c>
      <c r="Q6" s="39" t="s">
        <v>33</v>
      </c>
      <c r="R6" s="40" t="s">
        <v>5</v>
      </c>
    </row>
    <row r="7" spans="1:18"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s="25" customFormat="1" ht="15">
      <c r="A8" s="25" t="s">
        <v>6</v>
      </c>
      <c r="F8" s="34">
        <v>9730</v>
      </c>
      <c r="G8" s="34">
        <v>7022</v>
      </c>
      <c r="H8" s="34">
        <v>5781</v>
      </c>
      <c r="I8" s="34">
        <v>7707</v>
      </c>
      <c r="J8" s="34">
        <v>4708</v>
      </c>
      <c r="K8" s="34">
        <v>5769</v>
      </c>
      <c r="L8" s="34">
        <v>8890</v>
      </c>
      <c r="M8" s="34">
        <v>5722</v>
      </c>
      <c r="N8" s="34">
        <v>6850</v>
      </c>
      <c r="O8" s="34">
        <v>6316</v>
      </c>
      <c r="P8" s="34">
        <v>5913</v>
      </c>
      <c r="Q8" s="34">
        <v>5163</v>
      </c>
      <c r="R8" s="34">
        <v>79571</v>
      </c>
    </row>
    <row r="9" spans="1:18" ht="18" customHeight="1">
      <c r="B9" s="26" t="s">
        <v>7</v>
      </c>
      <c r="F9" s="35">
        <v>8363</v>
      </c>
      <c r="G9" s="35">
        <v>5568</v>
      </c>
      <c r="H9" s="35">
        <v>4685</v>
      </c>
      <c r="I9" s="35">
        <v>6802</v>
      </c>
      <c r="J9" s="35">
        <v>3094</v>
      </c>
      <c r="K9" s="35">
        <v>3717</v>
      </c>
      <c r="L9" s="35">
        <v>7266</v>
      </c>
      <c r="M9" s="35">
        <v>4772</v>
      </c>
      <c r="N9" s="35">
        <v>5751</v>
      </c>
      <c r="O9" s="35">
        <v>4644</v>
      </c>
      <c r="P9" s="35">
        <v>5019</v>
      </c>
      <c r="Q9" s="35">
        <v>3432</v>
      </c>
      <c r="R9" s="35">
        <v>63113</v>
      </c>
    </row>
    <row r="10" spans="1:18">
      <c r="B10" s="26" t="s">
        <v>0</v>
      </c>
      <c r="C10" s="26" t="s">
        <v>8</v>
      </c>
      <c r="F10" s="30">
        <v>7541</v>
      </c>
      <c r="G10" s="30">
        <v>5567</v>
      </c>
      <c r="H10" s="30">
        <v>4677</v>
      </c>
      <c r="I10" s="30">
        <v>6391</v>
      </c>
      <c r="J10" s="30">
        <v>2938</v>
      </c>
      <c r="K10" s="30">
        <v>3513</v>
      </c>
      <c r="L10" s="30">
        <v>7137</v>
      </c>
      <c r="M10" s="30">
        <v>4172</v>
      </c>
      <c r="N10" s="30">
        <v>5634</v>
      </c>
      <c r="O10" s="30">
        <v>4544</v>
      </c>
      <c r="P10" s="30">
        <v>5019</v>
      </c>
      <c r="Q10" s="30">
        <v>3029</v>
      </c>
      <c r="R10" s="30">
        <v>60162</v>
      </c>
    </row>
    <row r="11" spans="1:18">
      <c r="B11" s="26" t="s">
        <v>0</v>
      </c>
      <c r="C11" s="26" t="s">
        <v>9</v>
      </c>
      <c r="F11" s="35">
        <v>822</v>
      </c>
      <c r="G11" s="35">
        <v>1</v>
      </c>
      <c r="H11" s="35">
        <v>8</v>
      </c>
      <c r="I11" s="35">
        <v>411</v>
      </c>
      <c r="J11" s="35">
        <v>156</v>
      </c>
      <c r="K11" s="35">
        <v>204</v>
      </c>
      <c r="L11" s="35">
        <v>129</v>
      </c>
      <c r="M11" s="35">
        <v>600</v>
      </c>
      <c r="N11" s="35">
        <v>117</v>
      </c>
      <c r="O11" s="35">
        <v>100</v>
      </c>
      <c r="P11" s="35">
        <v>0</v>
      </c>
      <c r="Q11" s="35">
        <v>403</v>
      </c>
      <c r="R11" s="35">
        <v>2951</v>
      </c>
    </row>
    <row r="12" spans="1:18">
      <c r="E12" s="26" t="s">
        <v>10</v>
      </c>
      <c r="F12" s="30">
        <v>333</v>
      </c>
      <c r="G12" s="30">
        <v>1</v>
      </c>
      <c r="H12" s="30">
        <v>0</v>
      </c>
      <c r="I12" s="30">
        <v>257</v>
      </c>
      <c r="J12" s="30">
        <v>95</v>
      </c>
      <c r="K12" s="30">
        <v>148</v>
      </c>
      <c r="L12" s="30">
        <v>85</v>
      </c>
      <c r="M12" s="30">
        <v>64</v>
      </c>
      <c r="N12" s="30">
        <v>72</v>
      </c>
      <c r="O12" s="30">
        <v>65</v>
      </c>
      <c r="P12" s="30">
        <v>0</v>
      </c>
      <c r="Q12" s="30">
        <v>127</v>
      </c>
      <c r="R12" s="30">
        <v>1247</v>
      </c>
    </row>
    <row r="13" spans="1:18">
      <c r="E13" s="26" t="s">
        <v>16</v>
      </c>
      <c r="F13" s="30">
        <v>0</v>
      </c>
      <c r="G13" s="30">
        <v>0</v>
      </c>
      <c r="H13" s="30">
        <v>5</v>
      </c>
      <c r="I13" s="30">
        <v>0</v>
      </c>
      <c r="J13" s="30">
        <v>0</v>
      </c>
      <c r="K13" s="30">
        <v>4</v>
      </c>
      <c r="L13" s="30">
        <v>0</v>
      </c>
      <c r="M13" s="30">
        <v>0</v>
      </c>
      <c r="N13" s="30">
        <v>3</v>
      </c>
      <c r="O13" s="30">
        <v>0</v>
      </c>
      <c r="P13" s="30">
        <v>0</v>
      </c>
      <c r="Q13" s="30">
        <v>3</v>
      </c>
      <c r="R13" s="30">
        <v>15</v>
      </c>
    </row>
    <row r="14" spans="1:18">
      <c r="E14" s="26" t="s">
        <v>13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13</v>
      </c>
      <c r="R14" s="30">
        <v>13</v>
      </c>
    </row>
    <row r="15" spans="1:18">
      <c r="E15" s="26" t="s">
        <v>11</v>
      </c>
      <c r="F15" s="30">
        <v>478</v>
      </c>
      <c r="G15" s="30">
        <v>0</v>
      </c>
      <c r="H15" s="30">
        <v>0</v>
      </c>
      <c r="I15" s="30">
        <v>145</v>
      </c>
      <c r="J15" s="30">
        <v>56</v>
      </c>
      <c r="K15" s="30">
        <v>46</v>
      </c>
      <c r="L15" s="30">
        <v>41</v>
      </c>
      <c r="M15" s="30">
        <v>534</v>
      </c>
      <c r="N15" s="30">
        <v>40</v>
      </c>
      <c r="O15" s="30">
        <v>33</v>
      </c>
      <c r="P15" s="30">
        <v>0</v>
      </c>
      <c r="Q15" s="30">
        <v>258</v>
      </c>
      <c r="R15" s="30">
        <v>1631</v>
      </c>
    </row>
    <row r="16" spans="1:18">
      <c r="E16" s="26" t="s">
        <v>15</v>
      </c>
      <c r="F16" s="30">
        <v>11</v>
      </c>
      <c r="G16" s="30">
        <v>0</v>
      </c>
      <c r="H16" s="30">
        <v>0</v>
      </c>
      <c r="I16" s="30">
        <v>9</v>
      </c>
      <c r="J16" s="30">
        <v>3</v>
      </c>
      <c r="K16" s="30">
        <v>3</v>
      </c>
      <c r="L16" s="30">
        <v>3</v>
      </c>
      <c r="M16" s="30">
        <v>2</v>
      </c>
      <c r="N16" s="30">
        <v>2</v>
      </c>
      <c r="O16" s="30">
        <v>2</v>
      </c>
      <c r="P16" s="30">
        <v>0</v>
      </c>
      <c r="Q16" s="30">
        <v>2</v>
      </c>
      <c r="R16" s="30">
        <v>37</v>
      </c>
    </row>
    <row r="17" spans="1:18">
      <c r="E17" s="26" t="s">
        <v>14</v>
      </c>
      <c r="F17" s="30">
        <v>0</v>
      </c>
      <c r="G17" s="30">
        <v>0</v>
      </c>
      <c r="H17" s="30">
        <v>3</v>
      </c>
      <c r="I17" s="30">
        <v>0</v>
      </c>
      <c r="J17" s="30">
        <v>2</v>
      </c>
      <c r="K17" s="30">
        <v>3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8</v>
      </c>
    </row>
    <row r="18" spans="1:18" ht="6.75" customHeight="1"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>
      <c r="B19" s="26" t="s">
        <v>12</v>
      </c>
      <c r="F19" s="35">
        <v>1367</v>
      </c>
      <c r="G19" s="35">
        <v>1454</v>
      </c>
      <c r="H19" s="35">
        <v>1096</v>
      </c>
      <c r="I19" s="35">
        <v>905</v>
      </c>
      <c r="J19" s="35">
        <v>1614</v>
      </c>
      <c r="K19" s="35">
        <v>2052</v>
      </c>
      <c r="L19" s="35">
        <v>1624</v>
      </c>
      <c r="M19" s="35">
        <v>950</v>
      </c>
      <c r="N19" s="35">
        <v>1099</v>
      </c>
      <c r="O19" s="35">
        <v>1672</v>
      </c>
      <c r="P19" s="35">
        <v>894</v>
      </c>
      <c r="Q19" s="35">
        <v>1731</v>
      </c>
      <c r="R19" s="35">
        <v>16458</v>
      </c>
    </row>
    <row r="20" spans="1:18">
      <c r="C20" s="26" t="s">
        <v>8</v>
      </c>
      <c r="F20" s="30">
        <v>940</v>
      </c>
      <c r="G20" s="30">
        <v>880</v>
      </c>
      <c r="H20" s="30">
        <v>865</v>
      </c>
      <c r="I20" s="30">
        <v>720</v>
      </c>
      <c r="J20" s="30">
        <v>1082</v>
      </c>
      <c r="K20" s="30">
        <v>1324</v>
      </c>
      <c r="L20" s="30">
        <v>978</v>
      </c>
      <c r="M20" s="30">
        <v>797</v>
      </c>
      <c r="N20" s="30">
        <v>924</v>
      </c>
      <c r="O20" s="30">
        <v>1308</v>
      </c>
      <c r="P20" s="30">
        <v>823</v>
      </c>
      <c r="Q20" s="30">
        <v>1425</v>
      </c>
      <c r="R20" s="30">
        <v>12066</v>
      </c>
    </row>
    <row r="21" spans="1:18">
      <c r="C21" s="26" t="s">
        <v>9</v>
      </c>
      <c r="F21" s="35">
        <v>427</v>
      </c>
      <c r="G21" s="35">
        <v>574</v>
      </c>
      <c r="H21" s="35">
        <v>231</v>
      </c>
      <c r="I21" s="35">
        <v>185</v>
      </c>
      <c r="J21" s="35">
        <v>532</v>
      </c>
      <c r="K21" s="35">
        <v>728</v>
      </c>
      <c r="L21" s="35">
        <v>646</v>
      </c>
      <c r="M21" s="35">
        <v>153</v>
      </c>
      <c r="N21" s="35">
        <v>175</v>
      </c>
      <c r="O21" s="35">
        <v>364</v>
      </c>
      <c r="P21" s="35">
        <v>71</v>
      </c>
      <c r="Q21" s="35">
        <v>306</v>
      </c>
      <c r="R21" s="35">
        <v>4392</v>
      </c>
    </row>
    <row r="22" spans="1:18">
      <c r="E22" s="26" t="s">
        <v>10</v>
      </c>
      <c r="F22" s="30">
        <v>40</v>
      </c>
      <c r="G22" s="30">
        <v>309</v>
      </c>
      <c r="H22" s="30">
        <v>68</v>
      </c>
      <c r="I22" s="30">
        <v>96</v>
      </c>
      <c r="J22" s="30">
        <v>248</v>
      </c>
      <c r="K22" s="30">
        <v>198</v>
      </c>
      <c r="L22" s="30">
        <v>279</v>
      </c>
      <c r="M22" s="30">
        <v>44</v>
      </c>
      <c r="N22" s="30">
        <v>44</v>
      </c>
      <c r="O22" s="30">
        <v>255</v>
      </c>
      <c r="P22" s="30">
        <v>23</v>
      </c>
      <c r="Q22" s="30">
        <v>147</v>
      </c>
      <c r="R22" s="30">
        <v>1751</v>
      </c>
    </row>
    <row r="23" spans="1:18">
      <c r="E23" s="26" t="s">
        <v>13</v>
      </c>
      <c r="F23" s="30">
        <v>24</v>
      </c>
      <c r="G23" s="30">
        <v>0</v>
      </c>
      <c r="H23" s="30">
        <v>124</v>
      </c>
      <c r="I23" s="30">
        <v>8</v>
      </c>
      <c r="J23" s="30">
        <v>42</v>
      </c>
      <c r="K23" s="30">
        <v>93</v>
      </c>
      <c r="L23" s="30">
        <v>35</v>
      </c>
      <c r="M23" s="30">
        <v>21</v>
      </c>
      <c r="N23" s="30">
        <v>41</v>
      </c>
      <c r="O23" s="30">
        <v>36</v>
      </c>
      <c r="P23" s="30">
        <v>0</v>
      </c>
      <c r="Q23" s="30">
        <v>35</v>
      </c>
      <c r="R23" s="30">
        <v>459</v>
      </c>
    </row>
    <row r="24" spans="1:18">
      <c r="E24" s="26" t="s">
        <v>14</v>
      </c>
      <c r="F24" s="30">
        <v>21</v>
      </c>
      <c r="G24" s="30">
        <v>25</v>
      </c>
      <c r="H24" s="30">
        <v>0</v>
      </c>
      <c r="I24" s="30">
        <v>14</v>
      </c>
      <c r="J24" s="30">
        <v>23</v>
      </c>
      <c r="K24" s="30">
        <v>6</v>
      </c>
      <c r="L24" s="30">
        <v>7</v>
      </c>
      <c r="M24" s="30">
        <v>5</v>
      </c>
      <c r="N24" s="30">
        <v>5</v>
      </c>
      <c r="O24" s="30">
        <v>4</v>
      </c>
      <c r="P24" s="30">
        <v>1</v>
      </c>
      <c r="Q24" s="30">
        <v>5</v>
      </c>
      <c r="R24" s="30">
        <v>116</v>
      </c>
    </row>
    <row r="25" spans="1:18">
      <c r="E25" s="26" t="s">
        <v>11</v>
      </c>
      <c r="F25" s="30">
        <v>49</v>
      </c>
      <c r="G25" s="30">
        <v>220</v>
      </c>
      <c r="H25" s="30">
        <v>21</v>
      </c>
      <c r="I25" s="30">
        <v>25</v>
      </c>
      <c r="J25" s="30">
        <v>207</v>
      </c>
      <c r="K25" s="30">
        <v>94</v>
      </c>
      <c r="L25" s="30">
        <v>84</v>
      </c>
      <c r="M25" s="30">
        <v>50</v>
      </c>
      <c r="N25" s="30">
        <v>42</v>
      </c>
      <c r="O25" s="30">
        <v>39</v>
      </c>
      <c r="P25" s="30">
        <v>46</v>
      </c>
      <c r="Q25" s="30">
        <v>70</v>
      </c>
      <c r="R25" s="30">
        <v>947</v>
      </c>
    </row>
    <row r="26" spans="1:18">
      <c r="E26" s="26" t="s">
        <v>15</v>
      </c>
      <c r="F26" s="30">
        <v>293</v>
      </c>
      <c r="G26" s="30">
        <v>20</v>
      </c>
      <c r="H26" s="30">
        <v>18</v>
      </c>
      <c r="I26" s="30">
        <v>40</v>
      </c>
      <c r="J26" s="30">
        <v>11</v>
      </c>
      <c r="K26" s="30">
        <v>336</v>
      </c>
      <c r="L26" s="30">
        <v>225</v>
      </c>
      <c r="M26" s="30">
        <v>41</v>
      </c>
      <c r="N26" s="30">
        <v>43</v>
      </c>
      <c r="O26" s="30">
        <v>29</v>
      </c>
      <c r="P26" s="30">
        <v>0</v>
      </c>
      <c r="Q26" s="30">
        <v>40</v>
      </c>
      <c r="R26" s="30">
        <v>1096</v>
      </c>
    </row>
    <row r="27" spans="1:18">
      <c r="E27" s="26" t="s">
        <v>16</v>
      </c>
      <c r="F27" s="30">
        <v>0</v>
      </c>
      <c r="G27" s="30">
        <v>0</v>
      </c>
      <c r="H27" s="30">
        <v>0</v>
      </c>
      <c r="I27" s="30">
        <v>2</v>
      </c>
      <c r="J27" s="30">
        <v>1</v>
      </c>
      <c r="K27" s="30">
        <v>1</v>
      </c>
      <c r="L27" s="30">
        <v>16</v>
      </c>
      <c r="M27" s="30">
        <v>-8</v>
      </c>
      <c r="N27" s="30">
        <v>0</v>
      </c>
      <c r="O27" s="30">
        <v>1</v>
      </c>
      <c r="P27" s="30">
        <v>1</v>
      </c>
      <c r="Q27" s="30">
        <v>9</v>
      </c>
      <c r="R27" s="30">
        <v>23</v>
      </c>
    </row>
    <row r="28" spans="1:18"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s="25" customFormat="1" ht="15">
      <c r="A29" s="25" t="s">
        <v>17</v>
      </c>
      <c r="F29" s="34">
        <v>2810</v>
      </c>
      <c r="G29" s="34">
        <v>503</v>
      </c>
      <c r="H29" s="34">
        <v>1151</v>
      </c>
      <c r="I29" s="34">
        <v>4607</v>
      </c>
      <c r="J29" s="34">
        <v>7324</v>
      </c>
      <c r="K29" s="34">
        <v>2505</v>
      </c>
      <c r="L29" s="34">
        <v>1863</v>
      </c>
      <c r="M29" s="34">
        <v>1728</v>
      </c>
      <c r="N29" s="34">
        <v>1599</v>
      </c>
      <c r="O29" s="34">
        <v>1397</v>
      </c>
      <c r="P29" s="34">
        <v>1830</v>
      </c>
      <c r="Q29" s="34">
        <v>2334</v>
      </c>
      <c r="R29" s="34">
        <v>29651</v>
      </c>
    </row>
    <row r="30" spans="1:18" ht="17.25" customHeight="1">
      <c r="B30" s="26" t="s">
        <v>7</v>
      </c>
      <c r="F30" s="35">
        <v>2118</v>
      </c>
      <c r="G30" s="35">
        <v>11</v>
      </c>
      <c r="H30" s="35">
        <v>209</v>
      </c>
      <c r="I30" s="35">
        <v>3350</v>
      </c>
      <c r="J30" s="35">
        <v>64</v>
      </c>
      <c r="K30" s="35">
        <v>1179</v>
      </c>
      <c r="L30" s="35">
        <v>207</v>
      </c>
      <c r="M30" s="35">
        <v>1114</v>
      </c>
      <c r="N30" s="35">
        <v>542</v>
      </c>
      <c r="O30" s="35">
        <v>100</v>
      </c>
      <c r="P30" s="35">
        <v>124</v>
      </c>
      <c r="Q30" s="35">
        <v>880</v>
      </c>
      <c r="R30" s="35">
        <v>9898</v>
      </c>
    </row>
    <row r="31" spans="1:18">
      <c r="B31" s="26" t="s">
        <v>0</v>
      </c>
      <c r="C31" s="26" t="s">
        <v>8</v>
      </c>
      <c r="F31" s="30">
        <v>1836</v>
      </c>
      <c r="G31" s="30">
        <v>2</v>
      </c>
      <c r="H31" s="30">
        <v>200</v>
      </c>
      <c r="I31" s="30">
        <v>3318</v>
      </c>
      <c r="J31" s="30">
        <v>0</v>
      </c>
      <c r="K31" s="30">
        <v>697</v>
      </c>
      <c r="L31" s="30">
        <v>186</v>
      </c>
      <c r="M31" s="30">
        <v>969</v>
      </c>
      <c r="N31" s="30">
        <v>405</v>
      </c>
      <c r="O31" s="30">
        <v>0</v>
      </c>
      <c r="P31" s="30">
        <v>24</v>
      </c>
      <c r="Q31" s="30">
        <v>80</v>
      </c>
      <c r="R31" s="30">
        <v>7717</v>
      </c>
    </row>
    <row r="32" spans="1:18">
      <c r="B32" s="26" t="s">
        <v>0</v>
      </c>
      <c r="C32" s="26" t="s">
        <v>9</v>
      </c>
      <c r="F32" s="35">
        <v>282</v>
      </c>
      <c r="G32" s="35">
        <v>9</v>
      </c>
      <c r="H32" s="35">
        <v>9</v>
      </c>
      <c r="I32" s="35">
        <v>32</v>
      </c>
      <c r="J32" s="35">
        <v>64</v>
      </c>
      <c r="K32" s="35">
        <v>482</v>
      </c>
      <c r="L32" s="35">
        <v>21</v>
      </c>
      <c r="M32" s="35">
        <v>145</v>
      </c>
      <c r="N32" s="35">
        <v>137</v>
      </c>
      <c r="O32" s="35">
        <v>100</v>
      </c>
      <c r="P32" s="35">
        <v>100</v>
      </c>
      <c r="Q32" s="35">
        <v>800</v>
      </c>
      <c r="R32" s="35">
        <v>2181</v>
      </c>
    </row>
    <row r="33" spans="2:18">
      <c r="E33" s="26" t="s">
        <v>10</v>
      </c>
      <c r="F33" s="30">
        <v>27</v>
      </c>
      <c r="G33" s="30">
        <v>9</v>
      </c>
      <c r="H33" s="30">
        <v>0</v>
      </c>
      <c r="I33" s="30">
        <v>4</v>
      </c>
      <c r="J33" s="30">
        <v>1</v>
      </c>
      <c r="K33" s="30">
        <v>174</v>
      </c>
      <c r="L33" s="30">
        <v>21</v>
      </c>
      <c r="M33" s="30">
        <v>0</v>
      </c>
      <c r="N33" s="30">
        <v>0</v>
      </c>
      <c r="O33" s="30">
        <v>0</v>
      </c>
      <c r="P33" s="30">
        <v>0</v>
      </c>
      <c r="Q33" s="30">
        <v>159</v>
      </c>
      <c r="R33" s="30">
        <v>395</v>
      </c>
    </row>
    <row r="34" spans="2:18">
      <c r="E34" s="26" t="s">
        <v>16</v>
      </c>
      <c r="F34" s="30">
        <v>5</v>
      </c>
      <c r="G34" s="30">
        <v>0</v>
      </c>
      <c r="H34" s="30">
        <v>9</v>
      </c>
      <c r="I34" s="30">
        <v>0</v>
      </c>
      <c r="J34" s="30">
        <v>0</v>
      </c>
      <c r="K34" s="30">
        <v>29</v>
      </c>
      <c r="L34" s="30">
        <v>0</v>
      </c>
      <c r="M34" s="30">
        <v>0</v>
      </c>
      <c r="N34" s="30">
        <v>9</v>
      </c>
      <c r="O34" s="30">
        <v>0</v>
      </c>
      <c r="P34" s="30">
        <v>0</v>
      </c>
      <c r="Q34" s="30">
        <v>13</v>
      </c>
      <c r="R34" s="30">
        <v>65</v>
      </c>
    </row>
    <row r="35" spans="2:18">
      <c r="E35" s="26" t="s">
        <v>13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100</v>
      </c>
      <c r="O35" s="30">
        <v>100</v>
      </c>
      <c r="P35" s="30">
        <v>100</v>
      </c>
      <c r="Q35" s="30">
        <v>600</v>
      </c>
      <c r="R35" s="30">
        <v>900</v>
      </c>
    </row>
    <row r="36" spans="2:18">
      <c r="E36" s="26" t="s">
        <v>11</v>
      </c>
      <c r="F36" s="30">
        <v>250</v>
      </c>
      <c r="G36" s="30">
        <v>0</v>
      </c>
      <c r="H36" s="30">
        <v>0</v>
      </c>
      <c r="I36" s="30">
        <v>28</v>
      </c>
      <c r="J36" s="30">
        <v>63</v>
      </c>
      <c r="K36" s="30">
        <v>279</v>
      </c>
      <c r="L36" s="30">
        <v>0</v>
      </c>
      <c r="M36" s="30">
        <v>145</v>
      </c>
      <c r="N36" s="30">
        <v>28</v>
      </c>
      <c r="O36" s="30">
        <v>0</v>
      </c>
      <c r="P36" s="30">
        <v>0</v>
      </c>
      <c r="Q36" s="30">
        <v>28</v>
      </c>
      <c r="R36" s="30">
        <v>821</v>
      </c>
    </row>
    <row r="37" spans="2:18" ht="6" customHeight="1"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2:18">
      <c r="B38" s="26" t="s">
        <v>12</v>
      </c>
      <c r="F38" s="35">
        <v>692</v>
      </c>
      <c r="G38" s="35">
        <v>492</v>
      </c>
      <c r="H38" s="35">
        <v>942</v>
      </c>
      <c r="I38" s="35">
        <v>1257</v>
      </c>
      <c r="J38" s="35">
        <v>7260</v>
      </c>
      <c r="K38" s="35">
        <v>1326</v>
      </c>
      <c r="L38" s="35">
        <v>1656</v>
      </c>
      <c r="M38" s="35">
        <v>614</v>
      </c>
      <c r="N38" s="35">
        <v>1057</v>
      </c>
      <c r="O38" s="35">
        <v>1297</v>
      </c>
      <c r="P38" s="35">
        <v>1706</v>
      </c>
      <c r="Q38" s="35">
        <v>1454</v>
      </c>
      <c r="R38" s="35">
        <v>19753</v>
      </c>
    </row>
    <row r="39" spans="2:18">
      <c r="C39" s="26" t="s">
        <v>8</v>
      </c>
      <c r="F39" s="30">
        <v>573</v>
      </c>
      <c r="G39" s="30">
        <v>492</v>
      </c>
      <c r="H39" s="30">
        <v>689</v>
      </c>
      <c r="I39" s="30">
        <v>903</v>
      </c>
      <c r="J39" s="30">
        <v>1324</v>
      </c>
      <c r="K39" s="30">
        <v>924</v>
      </c>
      <c r="L39" s="30">
        <v>916</v>
      </c>
      <c r="M39" s="30">
        <v>541</v>
      </c>
      <c r="N39" s="30">
        <v>798</v>
      </c>
      <c r="O39" s="30">
        <v>1202</v>
      </c>
      <c r="P39" s="30">
        <v>1636</v>
      </c>
      <c r="Q39" s="30">
        <v>1058</v>
      </c>
      <c r="R39" s="30">
        <v>11056</v>
      </c>
    </row>
    <row r="40" spans="2:18">
      <c r="C40" s="26" t="s">
        <v>9</v>
      </c>
      <c r="F40" s="35">
        <v>119</v>
      </c>
      <c r="G40" s="35">
        <v>0</v>
      </c>
      <c r="H40" s="35">
        <v>253</v>
      </c>
      <c r="I40" s="35">
        <v>354</v>
      </c>
      <c r="J40" s="35">
        <v>5936</v>
      </c>
      <c r="K40" s="35">
        <v>402</v>
      </c>
      <c r="L40" s="35">
        <v>740</v>
      </c>
      <c r="M40" s="35">
        <v>73</v>
      </c>
      <c r="N40" s="35">
        <v>259</v>
      </c>
      <c r="O40" s="35">
        <v>95</v>
      </c>
      <c r="P40" s="35">
        <v>70</v>
      </c>
      <c r="Q40" s="35">
        <v>396</v>
      </c>
      <c r="R40" s="35">
        <v>8697</v>
      </c>
    </row>
    <row r="41" spans="2:18">
      <c r="E41" s="26" t="s">
        <v>10</v>
      </c>
      <c r="F41" s="30">
        <v>0</v>
      </c>
      <c r="G41" s="30">
        <v>0</v>
      </c>
      <c r="H41" s="30">
        <v>76</v>
      </c>
      <c r="I41" s="30">
        <v>267</v>
      </c>
      <c r="J41" s="30">
        <v>3205</v>
      </c>
      <c r="K41" s="30">
        <v>198</v>
      </c>
      <c r="L41" s="30">
        <v>632</v>
      </c>
      <c r="M41" s="30">
        <v>73</v>
      </c>
      <c r="N41" s="30">
        <v>8</v>
      </c>
      <c r="O41" s="30">
        <v>87</v>
      </c>
      <c r="P41" s="30">
        <v>0</v>
      </c>
      <c r="Q41" s="30">
        <v>197</v>
      </c>
      <c r="R41" s="30">
        <v>4743</v>
      </c>
    </row>
    <row r="42" spans="2:18">
      <c r="E42" s="26" t="s">
        <v>13</v>
      </c>
      <c r="F42" s="30">
        <v>0</v>
      </c>
      <c r="G42" s="30">
        <v>0</v>
      </c>
      <c r="H42" s="30">
        <v>174</v>
      </c>
      <c r="I42" s="30">
        <v>87</v>
      </c>
      <c r="J42" s="30">
        <v>706</v>
      </c>
      <c r="K42" s="30">
        <v>0</v>
      </c>
      <c r="L42" s="30">
        <v>0</v>
      </c>
      <c r="M42" s="30">
        <v>0</v>
      </c>
      <c r="N42" s="30">
        <v>248</v>
      </c>
      <c r="O42" s="30">
        <v>0</v>
      </c>
      <c r="P42" s="30">
        <v>0</v>
      </c>
      <c r="Q42" s="30">
        <v>0</v>
      </c>
      <c r="R42" s="30">
        <v>1215</v>
      </c>
    </row>
    <row r="43" spans="2:18">
      <c r="E43" s="26" t="s">
        <v>14</v>
      </c>
      <c r="F43" s="30">
        <v>0</v>
      </c>
      <c r="G43" s="30">
        <v>0</v>
      </c>
      <c r="H43" s="30">
        <v>0</v>
      </c>
      <c r="I43" s="30">
        <v>0</v>
      </c>
      <c r="J43" s="30">
        <v>254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254</v>
      </c>
    </row>
    <row r="44" spans="2:18">
      <c r="E44" s="26" t="s">
        <v>11</v>
      </c>
      <c r="F44" s="30">
        <v>119</v>
      </c>
      <c r="G44" s="30">
        <v>0</v>
      </c>
      <c r="H44" s="30">
        <v>3</v>
      </c>
      <c r="I44" s="30">
        <v>0</v>
      </c>
      <c r="J44" s="30">
        <v>1653</v>
      </c>
      <c r="K44" s="30">
        <v>101</v>
      </c>
      <c r="L44" s="30">
        <v>108</v>
      </c>
      <c r="M44" s="30">
        <v>0</v>
      </c>
      <c r="N44" s="30">
        <v>3</v>
      </c>
      <c r="O44" s="30">
        <v>8</v>
      </c>
      <c r="P44" s="30">
        <v>70</v>
      </c>
      <c r="Q44" s="30">
        <v>98</v>
      </c>
      <c r="R44" s="30">
        <v>2163</v>
      </c>
    </row>
    <row r="45" spans="2:18">
      <c r="E45" s="26" t="s">
        <v>15</v>
      </c>
      <c r="F45" s="30">
        <v>0</v>
      </c>
      <c r="G45" s="30">
        <v>0</v>
      </c>
      <c r="H45" s="30">
        <v>0</v>
      </c>
      <c r="I45" s="30">
        <v>0</v>
      </c>
      <c r="J45" s="30">
        <v>66</v>
      </c>
      <c r="K45" s="30">
        <v>103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101</v>
      </c>
      <c r="R45" s="30">
        <v>270</v>
      </c>
    </row>
    <row r="46" spans="2:18">
      <c r="E46" s="26" t="s">
        <v>16</v>
      </c>
      <c r="F46" s="30">
        <v>0</v>
      </c>
      <c r="G46" s="30">
        <v>0</v>
      </c>
      <c r="H46" s="30">
        <v>0</v>
      </c>
      <c r="I46" s="30">
        <v>0</v>
      </c>
      <c r="J46" s="30">
        <v>52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30">
        <v>52</v>
      </c>
    </row>
    <row r="47" spans="2:18"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2:18" s="25" customFormat="1" ht="15">
      <c r="E48" s="36" t="s">
        <v>18</v>
      </c>
      <c r="F48" s="37">
        <v>12540</v>
      </c>
      <c r="G48" s="37">
        <v>7525</v>
      </c>
      <c r="H48" s="37">
        <v>6932</v>
      </c>
      <c r="I48" s="37">
        <v>12314</v>
      </c>
      <c r="J48" s="37">
        <v>12032</v>
      </c>
      <c r="K48" s="37">
        <v>8274</v>
      </c>
      <c r="L48" s="37">
        <v>10753</v>
      </c>
      <c r="M48" s="37">
        <v>7450</v>
      </c>
      <c r="N48" s="37">
        <v>8449</v>
      </c>
      <c r="O48" s="37">
        <v>7713</v>
      </c>
      <c r="P48" s="37">
        <v>7743</v>
      </c>
      <c r="Q48" s="37">
        <v>7497</v>
      </c>
      <c r="R48" s="37">
        <v>109222</v>
      </c>
    </row>
    <row r="49" spans="1:18" s="25" customFormat="1" ht="15">
      <c r="E49" s="36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</row>
    <row r="50" spans="1:18" s="25" customFormat="1" ht="15">
      <c r="E50" s="36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</row>
    <row r="51" spans="1:18" s="25" customFormat="1" ht="15">
      <c r="E51" s="36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</row>
    <row r="52" spans="1:18" ht="15" thickBot="1">
      <c r="A52" s="38"/>
      <c r="B52" s="38"/>
      <c r="C52" s="38"/>
      <c r="D52" s="38"/>
      <c r="E52" s="38"/>
      <c r="F52" s="46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1:18" ht="15" thickTop="1">
      <c r="A53" s="41" t="s">
        <v>47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1:18">
      <c r="A54" s="41" t="s">
        <v>48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>
      <c r="A55" s="43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>
      <c r="A56" s="43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>
      <c r="A57" s="26" t="s">
        <v>65</v>
      </c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1:18"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18"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18"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</sheetData>
  <mergeCells count="1">
    <mergeCell ref="A6:E6"/>
  </mergeCells>
  <phoneticPr fontId="0" type="noConversion"/>
  <printOptions horizontalCentered="1"/>
  <pageMargins left="0" right="0" top="0.98425196850393704" bottom="0.98425196850393704" header="0.51181102362204722" footer="0.51181102362204722"/>
  <pageSetup paperSize="9" scale="82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R352"/>
  <sheetViews>
    <sheetView zoomScaleNormal="100" zoomScaleSheetLayoutView="85" workbookViewId="0">
      <selection activeCell="O40" sqref="O40"/>
    </sheetView>
  </sheetViews>
  <sheetFormatPr defaultRowHeight="14.25"/>
  <cols>
    <col min="1" max="3" width="0.85546875" style="26" customWidth="1"/>
    <col min="4" max="4" width="1" style="26" customWidth="1"/>
    <col min="5" max="5" width="17" style="26" customWidth="1"/>
    <col min="6" max="17" width="8.42578125" style="26" customWidth="1"/>
    <col min="18" max="18" width="10.140625" style="26" customWidth="1"/>
    <col min="19" max="29" width="8.7109375" style="26" customWidth="1"/>
    <col min="30" max="16384" width="9.140625" style="26"/>
  </cols>
  <sheetData>
    <row r="1" spans="1:18" ht="15">
      <c r="A1" s="25" t="s">
        <v>1</v>
      </c>
      <c r="B1" s="25"/>
      <c r="C1" s="25"/>
      <c r="D1" s="25"/>
      <c r="E1" s="25"/>
      <c r="F1" s="29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5">
      <c r="A2" s="25" t="s">
        <v>53</v>
      </c>
      <c r="B2" s="25"/>
      <c r="C2" s="25"/>
      <c r="D2" s="25"/>
      <c r="E2" s="25"/>
      <c r="F2" s="29"/>
      <c r="G2" s="29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5">
      <c r="A3" s="25" t="s">
        <v>3</v>
      </c>
      <c r="B3" s="25"/>
      <c r="C3" s="25"/>
      <c r="D3" s="25"/>
      <c r="E3" s="25"/>
      <c r="F3" s="29"/>
      <c r="G3" s="29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>
      <c r="A5" s="31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 s="33" customFormat="1" ht="26.25" customHeight="1">
      <c r="A6" s="186" t="s">
        <v>4</v>
      </c>
      <c r="B6" s="187"/>
      <c r="C6" s="187"/>
      <c r="D6" s="187"/>
      <c r="E6" s="187"/>
      <c r="F6" s="39" t="s">
        <v>22</v>
      </c>
      <c r="G6" s="39" t="s">
        <v>23</v>
      </c>
      <c r="H6" s="39" t="s">
        <v>24</v>
      </c>
      <c r="I6" s="39" t="s">
        <v>25</v>
      </c>
      <c r="J6" s="39" t="s">
        <v>26</v>
      </c>
      <c r="K6" s="39" t="s">
        <v>27</v>
      </c>
      <c r="L6" s="39" t="s">
        <v>28</v>
      </c>
      <c r="M6" s="39" t="s">
        <v>29</v>
      </c>
      <c r="N6" s="39" t="s">
        <v>30</v>
      </c>
      <c r="O6" s="39" t="s">
        <v>31</v>
      </c>
      <c r="P6" s="39" t="s">
        <v>32</v>
      </c>
      <c r="Q6" s="39" t="s">
        <v>33</v>
      </c>
      <c r="R6" s="40" t="s">
        <v>5</v>
      </c>
    </row>
    <row r="7" spans="1:18"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s="25" customFormat="1" ht="15">
      <c r="A8" s="25" t="s">
        <v>6</v>
      </c>
      <c r="F8" s="34">
        <v>4640</v>
      </c>
      <c r="G8" s="34">
        <v>4655</v>
      </c>
      <c r="H8" s="34">
        <v>4062</v>
      </c>
      <c r="I8" s="34">
        <v>11686</v>
      </c>
      <c r="J8" s="34">
        <v>6844</v>
      </c>
      <c r="K8" s="34">
        <v>5596</v>
      </c>
      <c r="L8" s="34">
        <v>8243</v>
      </c>
      <c r="M8" s="34">
        <v>4085</v>
      </c>
      <c r="N8" s="34">
        <v>3566</v>
      </c>
      <c r="O8" s="34">
        <v>9185</v>
      </c>
      <c r="P8" s="34">
        <v>5465</v>
      </c>
      <c r="Q8" s="34">
        <v>6895</v>
      </c>
      <c r="R8" s="34">
        <v>74922</v>
      </c>
    </row>
    <row r="9" spans="1:18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26" t="s">
        <v>7</v>
      </c>
      <c r="F10" s="35">
        <v>2849</v>
      </c>
      <c r="G10" s="35">
        <v>3120</v>
      </c>
      <c r="H10" s="35">
        <v>2942</v>
      </c>
      <c r="I10" s="35">
        <v>10441</v>
      </c>
      <c r="J10" s="35">
        <v>5169</v>
      </c>
      <c r="K10" s="35">
        <v>3604</v>
      </c>
      <c r="L10" s="35">
        <v>6390</v>
      </c>
      <c r="M10" s="35">
        <v>2678</v>
      </c>
      <c r="N10" s="35">
        <v>2786</v>
      </c>
      <c r="O10" s="35">
        <v>7679</v>
      </c>
      <c r="P10" s="35">
        <v>4050</v>
      </c>
      <c r="Q10" s="35">
        <v>4639</v>
      </c>
      <c r="R10" s="35">
        <v>56347</v>
      </c>
    </row>
    <row r="11" spans="1:18">
      <c r="B11" s="26" t="s">
        <v>0</v>
      </c>
      <c r="C11" s="26" t="s">
        <v>8</v>
      </c>
      <c r="F11" s="30">
        <v>2790</v>
      </c>
      <c r="G11" s="30">
        <v>3061</v>
      </c>
      <c r="H11" s="30">
        <v>2878</v>
      </c>
      <c r="I11" s="30">
        <v>8638</v>
      </c>
      <c r="J11" s="30">
        <v>4851</v>
      </c>
      <c r="K11" s="30">
        <v>3489</v>
      </c>
      <c r="L11" s="30">
        <v>6344</v>
      </c>
      <c r="M11" s="30">
        <v>2680</v>
      </c>
      <c r="N11" s="30">
        <v>2772</v>
      </c>
      <c r="O11" s="30">
        <v>6554</v>
      </c>
      <c r="P11" s="30">
        <v>4049</v>
      </c>
      <c r="Q11" s="30">
        <v>4548</v>
      </c>
      <c r="R11" s="30">
        <v>52654</v>
      </c>
    </row>
    <row r="12" spans="1:18">
      <c r="B12" s="26" t="s">
        <v>0</v>
      </c>
      <c r="C12" s="26" t="s">
        <v>9</v>
      </c>
      <c r="F12" s="35">
        <v>59</v>
      </c>
      <c r="G12" s="35">
        <v>59</v>
      </c>
      <c r="H12" s="35">
        <v>64</v>
      </c>
      <c r="I12" s="35">
        <v>1803</v>
      </c>
      <c r="J12" s="35">
        <v>318</v>
      </c>
      <c r="K12" s="35">
        <v>115</v>
      </c>
      <c r="L12" s="35">
        <v>46</v>
      </c>
      <c r="M12" s="35">
        <v>-2</v>
      </c>
      <c r="N12" s="35">
        <v>14</v>
      </c>
      <c r="O12" s="35">
        <v>1125</v>
      </c>
      <c r="P12" s="35">
        <v>1</v>
      </c>
      <c r="Q12" s="35">
        <v>91</v>
      </c>
      <c r="R12" s="35">
        <v>3693</v>
      </c>
    </row>
    <row r="13" spans="1:18">
      <c r="E13" s="26" t="s">
        <v>10</v>
      </c>
      <c r="F13" s="30">
        <v>18</v>
      </c>
      <c r="G13" s="30">
        <v>22</v>
      </c>
      <c r="H13" s="30">
        <v>14</v>
      </c>
      <c r="I13" s="30">
        <v>1072</v>
      </c>
      <c r="J13" s="30">
        <v>-5</v>
      </c>
      <c r="K13" s="30">
        <v>79</v>
      </c>
      <c r="L13" s="30">
        <v>32</v>
      </c>
      <c r="M13" s="30">
        <v>2</v>
      </c>
      <c r="N13" s="30">
        <v>0</v>
      </c>
      <c r="O13" s="30">
        <v>717</v>
      </c>
      <c r="P13" s="30">
        <v>1</v>
      </c>
      <c r="Q13" s="30">
        <v>71</v>
      </c>
      <c r="R13" s="30">
        <v>2023</v>
      </c>
    </row>
    <row r="14" spans="1:18">
      <c r="E14" s="26" t="s">
        <v>16</v>
      </c>
      <c r="F14" s="30">
        <v>0</v>
      </c>
      <c r="G14" s="30">
        <v>0</v>
      </c>
      <c r="H14" s="30">
        <v>11</v>
      </c>
      <c r="I14" s="30">
        <v>0</v>
      </c>
      <c r="J14" s="30">
        <v>2</v>
      </c>
      <c r="K14" s="30">
        <v>7</v>
      </c>
      <c r="L14" s="30">
        <v>0</v>
      </c>
      <c r="M14" s="30">
        <v>3</v>
      </c>
      <c r="N14" s="30">
        <v>5</v>
      </c>
      <c r="O14" s="30">
        <v>0</v>
      </c>
      <c r="P14" s="30">
        <v>0</v>
      </c>
      <c r="Q14" s="30">
        <v>6</v>
      </c>
      <c r="R14" s="30">
        <v>34</v>
      </c>
    </row>
    <row r="15" spans="1:18">
      <c r="E15" s="26" t="s">
        <v>11</v>
      </c>
      <c r="F15" s="30">
        <v>39</v>
      </c>
      <c r="G15" s="30">
        <v>37</v>
      </c>
      <c r="H15" s="30">
        <v>32</v>
      </c>
      <c r="I15" s="30">
        <v>702</v>
      </c>
      <c r="J15" s="30">
        <v>321</v>
      </c>
      <c r="K15" s="30">
        <v>20</v>
      </c>
      <c r="L15" s="30">
        <v>6</v>
      </c>
      <c r="M15" s="30">
        <v>0</v>
      </c>
      <c r="N15" s="30">
        <v>8</v>
      </c>
      <c r="O15" s="30">
        <v>384</v>
      </c>
      <c r="P15" s="30">
        <v>0</v>
      </c>
      <c r="Q15" s="30">
        <v>6</v>
      </c>
      <c r="R15" s="30">
        <v>1555</v>
      </c>
    </row>
    <row r="16" spans="1:18">
      <c r="E16" s="26" t="s">
        <v>14</v>
      </c>
      <c r="F16" s="30">
        <v>2</v>
      </c>
      <c r="G16" s="30">
        <v>0</v>
      </c>
      <c r="H16" s="30">
        <v>3</v>
      </c>
      <c r="I16" s="30">
        <v>0</v>
      </c>
      <c r="J16" s="30">
        <v>0</v>
      </c>
      <c r="K16" s="30">
        <v>9</v>
      </c>
      <c r="L16" s="30">
        <v>0</v>
      </c>
      <c r="M16" s="30">
        <v>0</v>
      </c>
      <c r="N16" s="30">
        <v>1</v>
      </c>
      <c r="O16" s="30">
        <v>1</v>
      </c>
      <c r="P16" s="30">
        <v>0</v>
      </c>
      <c r="Q16" s="30">
        <v>8</v>
      </c>
      <c r="R16" s="30">
        <v>24</v>
      </c>
    </row>
    <row r="17" spans="1:18">
      <c r="E17" s="26" t="s">
        <v>15</v>
      </c>
      <c r="F17" s="30">
        <v>0</v>
      </c>
      <c r="G17" s="30">
        <v>0</v>
      </c>
      <c r="H17" s="30">
        <v>4</v>
      </c>
      <c r="I17" s="30">
        <v>29</v>
      </c>
      <c r="J17" s="30">
        <v>0</v>
      </c>
      <c r="K17" s="30">
        <v>0</v>
      </c>
      <c r="L17" s="30">
        <v>8</v>
      </c>
      <c r="M17" s="30">
        <v>-7</v>
      </c>
      <c r="N17" s="30">
        <v>0</v>
      </c>
      <c r="O17" s="30">
        <v>23</v>
      </c>
      <c r="P17" s="30">
        <v>0</v>
      </c>
      <c r="Q17" s="30">
        <v>0</v>
      </c>
      <c r="R17" s="30">
        <v>57</v>
      </c>
    </row>
    <row r="18" spans="1:18"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>
      <c r="B19" s="26" t="s">
        <v>12</v>
      </c>
      <c r="F19" s="35">
        <v>1791</v>
      </c>
      <c r="G19" s="35">
        <v>1535</v>
      </c>
      <c r="H19" s="35">
        <v>1120</v>
      </c>
      <c r="I19" s="35">
        <v>1245</v>
      </c>
      <c r="J19" s="35">
        <v>1675</v>
      </c>
      <c r="K19" s="35">
        <v>1992</v>
      </c>
      <c r="L19" s="35">
        <v>1853</v>
      </c>
      <c r="M19" s="35">
        <v>1407</v>
      </c>
      <c r="N19" s="35">
        <v>780</v>
      </c>
      <c r="O19" s="35">
        <v>1506</v>
      </c>
      <c r="P19" s="35">
        <v>1415</v>
      </c>
      <c r="Q19" s="35">
        <v>2256</v>
      </c>
      <c r="R19" s="35">
        <v>18575</v>
      </c>
    </row>
    <row r="20" spans="1:18">
      <c r="C20" s="26" t="s">
        <v>8</v>
      </c>
      <c r="F20" s="30">
        <v>1107</v>
      </c>
      <c r="G20" s="30">
        <v>739</v>
      </c>
      <c r="H20" s="30">
        <v>783</v>
      </c>
      <c r="I20" s="30">
        <v>823</v>
      </c>
      <c r="J20" s="30">
        <v>984</v>
      </c>
      <c r="K20" s="30">
        <v>1400</v>
      </c>
      <c r="L20" s="30">
        <v>1035</v>
      </c>
      <c r="M20" s="30">
        <v>535</v>
      </c>
      <c r="N20" s="30">
        <v>672</v>
      </c>
      <c r="O20" s="30">
        <v>1330</v>
      </c>
      <c r="P20" s="30">
        <v>770</v>
      </c>
      <c r="Q20" s="30">
        <v>1475</v>
      </c>
      <c r="R20" s="30">
        <v>11653</v>
      </c>
    </row>
    <row r="21" spans="1:18">
      <c r="C21" s="26" t="s">
        <v>9</v>
      </c>
      <c r="F21" s="35">
        <v>684</v>
      </c>
      <c r="G21" s="35">
        <v>796</v>
      </c>
      <c r="H21" s="35">
        <v>337</v>
      </c>
      <c r="I21" s="35">
        <v>422</v>
      </c>
      <c r="J21" s="35">
        <v>691</v>
      </c>
      <c r="K21" s="35">
        <v>592</v>
      </c>
      <c r="L21" s="35">
        <v>818</v>
      </c>
      <c r="M21" s="35">
        <v>872</v>
      </c>
      <c r="N21" s="35">
        <v>108</v>
      </c>
      <c r="O21" s="35">
        <v>176</v>
      </c>
      <c r="P21" s="35">
        <v>645</v>
      </c>
      <c r="Q21" s="35">
        <v>781</v>
      </c>
      <c r="R21" s="35">
        <v>6922</v>
      </c>
    </row>
    <row r="22" spans="1:18">
      <c r="E22" s="26" t="s">
        <v>10</v>
      </c>
      <c r="F22" s="30">
        <v>243</v>
      </c>
      <c r="G22" s="30">
        <v>476</v>
      </c>
      <c r="H22" s="30">
        <v>129</v>
      </c>
      <c r="I22" s="30">
        <v>251</v>
      </c>
      <c r="J22" s="30">
        <v>156</v>
      </c>
      <c r="K22" s="30">
        <v>351</v>
      </c>
      <c r="L22" s="30">
        <v>235</v>
      </c>
      <c r="M22" s="30">
        <v>651</v>
      </c>
      <c r="N22" s="30">
        <v>43</v>
      </c>
      <c r="O22" s="30">
        <v>86</v>
      </c>
      <c r="P22" s="30">
        <v>340</v>
      </c>
      <c r="Q22" s="30">
        <v>113</v>
      </c>
      <c r="R22" s="30">
        <v>3074</v>
      </c>
    </row>
    <row r="23" spans="1:18">
      <c r="E23" s="26" t="s">
        <v>13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282</v>
      </c>
      <c r="R23" s="30">
        <v>282</v>
      </c>
    </row>
    <row r="24" spans="1:18">
      <c r="E24" s="26" t="s">
        <v>14</v>
      </c>
      <c r="F24" s="30">
        <v>6</v>
      </c>
      <c r="G24" s="30">
        <v>0</v>
      </c>
      <c r="H24" s="30">
        <v>12</v>
      </c>
      <c r="I24" s="30">
        <v>13</v>
      </c>
      <c r="J24" s="30">
        <v>93</v>
      </c>
      <c r="K24" s="30">
        <v>1</v>
      </c>
      <c r="L24" s="30">
        <v>3</v>
      </c>
      <c r="M24" s="30">
        <v>0</v>
      </c>
      <c r="N24" s="30">
        <v>2</v>
      </c>
      <c r="O24" s="30">
        <v>1</v>
      </c>
      <c r="P24" s="30">
        <v>52</v>
      </c>
      <c r="Q24" s="30">
        <v>18</v>
      </c>
      <c r="R24" s="30">
        <v>201</v>
      </c>
    </row>
    <row r="25" spans="1:18">
      <c r="E25" s="26" t="s">
        <v>11</v>
      </c>
      <c r="F25" s="30">
        <v>40</v>
      </c>
      <c r="G25" s="30">
        <v>320</v>
      </c>
      <c r="H25" s="30">
        <v>108</v>
      </c>
      <c r="I25" s="30">
        <v>105</v>
      </c>
      <c r="J25" s="30">
        <v>253</v>
      </c>
      <c r="K25" s="30">
        <v>101</v>
      </c>
      <c r="L25" s="30">
        <v>48</v>
      </c>
      <c r="M25" s="30">
        <v>221</v>
      </c>
      <c r="N25" s="30">
        <v>43</v>
      </c>
      <c r="O25" s="30">
        <v>41</v>
      </c>
      <c r="P25" s="30">
        <v>253</v>
      </c>
      <c r="Q25" s="30">
        <v>69</v>
      </c>
      <c r="R25" s="30">
        <v>1602</v>
      </c>
    </row>
    <row r="26" spans="1:18">
      <c r="E26" s="26" t="s">
        <v>15</v>
      </c>
      <c r="F26" s="30">
        <v>368</v>
      </c>
      <c r="G26" s="30">
        <v>0</v>
      </c>
      <c r="H26" s="30">
        <v>88</v>
      </c>
      <c r="I26" s="30">
        <v>38</v>
      </c>
      <c r="J26" s="30">
        <v>184</v>
      </c>
      <c r="K26" s="30">
        <v>130</v>
      </c>
      <c r="L26" s="30">
        <v>519</v>
      </c>
      <c r="M26" s="30">
        <v>0</v>
      </c>
      <c r="N26" s="30">
        <v>20</v>
      </c>
      <c r="O26" s="30">
        <v>46</v>
      </c>
      <c r="P26" s="30">
        <v>0</v>
      </c>
      <c r="Q26" s="30">
        <v>289</v>
      </c>
      <c r="R26" s="30">
        <v>1682</v>
      </c>
    </row>
    <row r="27" spans="1:18">
      <c r="E27" s="26" t="s">
        <v>16</v>
      </c>
      <c r="F27" s="30">
        <v>27</v>
      </c>
      <c r="G27" s="30">
        <v>0</v>
      </c>
      <c r="H27" s="30">
        <v>0</v>
      </c>
      <c r="I27" s="30">
        <v>15</v>
      </c>
      <c r="J27" s="30">
        <v>5</v>
      </c>
      <c r="K27" s="30">
        <v>9</v>
      </c>
      <c r="L27" s="30">
        <v>13</v>
      </c>
      <c r="M27" s="30">
        <v>0</v>
      </c>
      <c r="N27" s="30">
        <v>0</v>
      </c>
      <c r="O27" s="30">
        <v>2</v>
      </c>
      <c r="P27" s="30">
        <v>0</v>
      </c>
      <c r="Q27" s="30">
        <v>10</v>
      </c>
      <c r="R27" s="30">
        <v>81</v>
      </c>
    </row>
    <row r="28" spans="1:18"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s="25" customFormat="1" ht="15">
      <c r="A29" s="25" t="s">
        <v>17</v>
      </c>
      <c r="F29" s="34">
        <v>1843</v>
      </c>
      <c r="G29" s="34">
        <v>6442</v>
      </c>
      <c r="H29" s="34">
        <v>2256</v>
      </c>
      <c r="I29" s="34">
        <v>15161</v>
      </c>
      <c r="J29" s="34">
        <v>1138</v>
      </c>
      <c r="K29" s="34">
        <v>3128</v>
      </c>
      <c r="L29" s="34">
        <v>2015</v>
      </c>
      <c r="M29" s="34">
        <v>5655</v>
      </c>
      <c r="N29" s="34">
        <v>2920</v>
      </c>
      <c r="O29" s="34">
        <v>1686</v>
      </c>
      <c r="P29" s="34">
        <v>1066</v>
      </c>
      <c r="Q29" s="34">
        <v>3250</v>
      </c>
      <c r="R29" s="34">
        <v>46560</v>
      </c>
    </row>
    <row r="30" spans="1:18"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>
      <c r="B31" s="26" t="s">
        <v>7</v>
      </c>
      <c r="F31" s="35">
        <v>246</v>
      </c>
      <c r="G31" s="35">
        <v>5909</v>
      </c>
      <c r="H31" s="35">
        <v>894</v>
      </c>
      <c r="I31" s="35">
        <v>14059</v>
      </c>
      <c r="J31" s="35">
        <v>103</v>
      </c>
      <c r="K31" s="35">
        <v>578</v>
      </c>
      <c r="L31" s="35">
        <v>616</v>
      </c>
      <c r="M31" s="35">
        <v>5115</v>
      </c>
      <c r="N31" s="35">
        <v>2270</v>
      </c>
      <c r="O31" s="35">
        <v>320</v>
      </c>
      <c r="P31" s="35">
        <v>32</v>
      </c>
      <c r="Q31" s="35">
        <v>212</v>
      </c>
      <c r="R31" s="35">
        <v>30354</v>
      </c>
    </row>
    <row r="32" spans="1:18">
      <c r="B32" s="26" t="s">
        <v>0</v>
      </c>
      <c r="C32" s="26" t="s">
        <v>8</v>
      </c>
      <c r="F32" s="30">
        <v>101</v>
      </c>
      <c r="G32" s="30">
        <v>5898</v>
      </c>
      <c r="H32" s="30">
        <v>829</v>
      </c>
      <c r="I32" s="30">
        <v>4684</v>
      </c>
      <c r="J32" s="30">
        <v>77</v>
      </c>
      <c r="K32" s="30">
        <v>323</v>
      </c>
      <c r="L32" s="30">
        <v>589</v>
      </c>
      <c r="M32" s="30">
        <v>4682</v>
      </c>
      <c r="N32" s="30">
        <v>2233</v>
      </c>
      <c r="O32" s="30">
        <v>291</v>
      </c>
      <c r="P32" s="30">
        <v>22</v>
      </c>
      <c r="Q32" s="30">
        <v>0</v>
      </c>
      <c r="R32" s="30">
        <v>19729</v>
      </c>
    </row>
    <row r="33" spans="2:18">
      <c r="B33" s="26" t="s">
        <v>0</v>
      </c>
      <c r="C33" s="26" t="s">
        <v>9</v>
      </c>
      <c r="F33" s="35">
        <v>145</v>
      </c>
      <c r="G33" s="35">
        <v>11</v>
      </c>
      <c r="H33" s="35">
        <v>65</v>
      </c>
      <c r="I33" s="35">
        <v>9375</v>
      </c>
      <c r="J33" s="35">
        <v>26</v>
      </c>
      <c r="K33" s="35">
        <v>255</v>
      </c>
      <c r="L33" s="35">
        <v>27</v>
      </c>
      <c r="M33" s="35">
        <v>433</v>
      </c>
      <c r="N33" s="35">
        <v>37</v>
      </c>
      <c r="O33" s="35">
        <v>29</v>
      </c>
      <c r="P33" s="35">
        <v>10</v>
      </c>
      <c r="Q33" s="35">
        <v>212</v>
      </c>
      <c r="R33" s="35">
        <v>10625</v>
      </c>
    </row>
    <row r="34" spans="2:18">
      <c r="E34" s="26" t="s">
        <v>10</v>
      </c>
      <c r="F34" s="30">
        <v>93</v>
      </c>
      <c r="G34" s="30">
        <v>11</v>
      </c>
      <c r="H34" s="30">
        <v>0</v>
      </c>
      <c r="I34" s="30">
        <v>3354</v>
      </c>
      <c r="J34" s="30">
        <v>9</v>
      </c>
      <c r="K34" s="30">
        <v>215</v>
      </c>
      <c r="L34" s="30">
        <v>27</v>
      </c>
      <c r="M34" s="30">
        <v>9</v>
      </c>
      <c r="N34" s="30">
        <v>0</v>
      </c>
      <c r="O34" s="30">
        <v>29</v>
      </c>
      <c r="P34" s="30">
        <v>10</v>
      </c>
      <c r="Q34" s="30">
        <v>171</v>
      </c>
      <c r="R34" s="30">
        <v>3928</v>
      </c>
    </row>
    <row r="35" spans="2:18">
      <c r="E35" s="26" t="s">
        <v>16</v>
      </c>
      <c r="F35" s="30">
        <v>52</v>
      </c>
      <c r="G35" s="30">
        <v>0</v>
      </c>
      <c r="H35" s="30">
        <v>10</v>
      </c>
      <c r="I35" s="30">
        <v>0</v>
      </c>
      <c r="J35" s="30">
        <v>17</v>
      </c>
      <c r="K35" s="30">
        <v>12</v>
      </c>
      <c r="L35" s="30">
        <v>0</v>
      </c>
      <c r="M35" s="30">
        <v>29</v>
      </c>
      <c r="N35" s="30">
        <v>9</v>
      </c>
      <c r="O35" s="30">
        <v>0</v>
      </c>
      <c r="P35" s="30">
        <v>0</v>
      </c>
      <c r="Q35" s="30">
        <v>12</v>
      </c>
      <c r="R35" s="30">
        <v>141</v>
      </c>
    </row>
    <row r="36" spans="2:18">
      <c r="E36" s="26" t="s">
        <v>14</v>
      </c>
      <c r="F36" s="30">
        <v>0</v>
      </c>
      <c r="G36" s="30">
        <v>0</v>
      </c>
      <c r="H36" s="30">
        <v>27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27</v>
      </c>
    </row>
    <row r="37" spans="2:18">
      <c r="E37" s="26" t="s">
        <v>11</v>
      </c>
      <c r="F37" s="30">
        <v>0</v>
      </c>
      <c r="G37" s="30">
        <v>0</v>
      </c>
      <c r="H37" s="30">
        <v>28</v>
      </c>
      <c r="I37" s="30">
        <v>6021</v>
      </c>
      <c r="J37" s="30">
        <v>0</v>
      </c>
      <c r="K37" s="30">
        <v>28</v>
      </c>
      <c r="L37" s="30">
        <v>0</v>
      </c>
      <c r="M37" s="30">
        <v>395</v>
      </c>
      <c r="N37" s="30">
        <v>28</v>
      </c>
      <c r="O37" s="30">
        <v>0</v>
      </c>
      <c r="P37" s="30">
        <v>0</v>
      </c>
      <c r="Q37" s="30">
        <v>29</v>
      </c>
      <c r="R37" s="30">
        <v>6529</v>
      </c>
    </row>
    <row r="38" spans="2:18"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2:18">
      <c r="B39" s="26" t="s">
        <v>12</v>
      </c>
      <c r="F39" s="35">
        <v>1597</v>
      </c>
      <c r="G39" s="35">
        <v>533</v>
      </c>
      <c r="H39" s="35">
        <v>1362</v>
      </c>
      <c r="I39" s="35">
        <v>1102</v>
      </c>
      <c r="J39" s="35">
        <v>1035</v>
      </c>
      <c r="K39" s="35">
        <v>2550</v>
      </c>
      <c r="L39" s="35">
        <v>1399</v>
      </c>
      <c r="M39" s="35">
        <v>540</v>
      </c>
      <c r="N39" s="35">
        <v>650</v>
      </c>
      <c r="O39" s="35">
        <v>1366</v>
      </c>
      <c r="P39" s="35">
        <v>1034</v>
      </c>
      <c r="Q39" s="35">
        <v>3038</v>
      </c>
      <c r="R39" s="35">
        <v>16206</v>
      </c>
    </row>
    <row r="40" spans="2:18">
      <c r="C40" s="26" t="s">
        <v>8</v>
      </c>
      <c r="F40" s="30">
        <v>873</v>
      </c>
      <c r="G40" s="30">
        <v>459</v>
      </c>
      <c r="H40" s="30">
        <v>558</v>
      </c>
      <c r="I40" s="30">
        <v>856</v>
      </c>
      <c r="J40" s="30">
        <v>959</v>
      </c>
      <c r="K40" s="30">
        <v>588</v>
      </c>
      <c r="L40" s="30">
        <v>828</v>
      </c>
      <c r="M40" s="30">
        <v>391</v>
      </c>
      <c r="N40" s="30">
        <v>650</v>
      </c>
      <c r="O40" s="30">
        <v>1306</v>
      </c>
      <c r="P40" s="30">
        <v>926</v>
      </c>
      <c r="Q40" s="30">
        <v>1163</v>
      </c>
      <c r="R40" s="30">
        <v>9557</v>
      </c>
    </row>
    <row r="41" spans="2:18">
      <c r="C41" s="26" t="s">
        <v>9</v>
      </c>
      <c r="F41" s="35">
        <v>724</v>
      </c>
      <c r="G41" s="35">
        <v>74</v>
      </c>
      <c r="H41" s="35">
        <v>804</v>
      </c>
      <c r="I41" s="35">
        <v>246</v>
      </c>
      <c r="J41" s="35">
        <v>76</v>
      </c>
      <c r="K41" s="35">
        <v>1962</v>
      </c>
      <c r="L41" s="35">
        <v>571</v>
      </c>
      <c r="M41" s="35">
        <v>149</v>
      </c>
      <c r="N41" s="35">
        <v>0</v>
      </c>
      <c r="O41" s="35">
        <v>60</v>
      </c>
      <c r="P41" s="35">
        <v>108</v>
      </c>
      <c r="Q41" s="35">
        <v>1875</v>
      </c>
      <c r="R41" s="35">
        <v>6649</v>
      </c>
    </row>
    <row r="42" spans="2:18">
      <c r="E42" s="26" t="s">
        <v>10</v>
      </c>
      <c r="F42" s="30">
        <v>390</v>
      </c>
      <c r="G42" s="30">
        <v>74</v>
      </c>
      <c r="H42" s="30">
        <v>491</v>
      </c>
      <c r="I42" s="30">
        <v>246</v>
      </c>
      <c r="J42" s="30">
        <v>0</v>
      </c>
      <c r="K42" s="30">
        <v>352</v>
      </c>
      <c r="L42" s="30">
        <v>180</v>
      </c>
      <c r="M42" s="30">
        <v>149</v>
      </c>
      <c r="N42" s="30">
        <v>0</v>
      </c>
      <c r="O42" s="30">
        <v>60</v>
      </c>
      <c r="P42" s="30">
        <v>38</v>
      </c>
      <c r="Q42" s="30">
        <v>217</v>
      </c>
      <c r="R42" s="30">
        <v>2197</v>
      </c>
    </row>
    <row r="43" spans="2:18">
      <c r="E43" s="26" t="s">
        <v>13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429</v>
      </c>
      <c r="R43" s="30">
        <v>429</v>
      </c>
    </row>
    <row r="44" spans="2:18">
      <c r="E44" s="26" t="s">
        <v>14</v>
      </c>
      <c r="F44" s="30">
        <v>94</v>
      </c>
      <c r="G44" s="30">
        <v>0</v>
      </c>
      <c r="H44" s="30">
        <v>26</v>
      </c>
      <c r="I44" s="30">
        <v>0</v>
      </c>
      <c r="J44" s="30">
        <v>0</v>
      </c>
      <c r="K44" s="30">
        <v>0</v>
      </c>
      <c r="L44" s="30">
        <v>55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175</v>
      </c>
    </row>
    <row r="45" spans="2:18">
      <c r="E45" s="26" t="s">
        <v>11</v>
      </c>
      <c r="F45" s="30">
        <v>240</v>
      </c>
      <c r="G45" s="30">
        <v>0</v>
      </c>
      <c r="H45" s="30">
        <v>215</v>
      </c>
      <c r="I45" s="30">
        <v>0</v>
      </c>
      <c r="J45" s="30">
        <v>76</v>
      </c>
      <c r="K45" s="30">
        <v>234</v>
      </c>
      <c r="L45" s="30">
        <v>121</v>
      </c>
      <c r="M45" s="30">
        <v>0</v>
      </c>
      <c r="N45" s="30">
        <v>0</v>
      </c>
      <c r="O45" s="30">
        <v>0</v>
      </c>
      <c r="P45" s="30">
        <v>70</v>
      </c>
      <c r="Q45" s="30">
        <v>103</v>
      </c>
      <c r="R45" s="30">
        <v>1059</v>
      </c>
    </row>
    <row r="46" spans="2:18">
      <c r="E46" s="26" t="s">
        <v>15</v>
      </c>
      <c r="F46" s="30">
        <v>0</v>
      </c>
      <c r="G46" s="30">
        <v>0</v>
      </c>
      <c r="H46" s="30">
        <v>72</v>
      </c>
      <c r="I46" s="30">
        <v>0</v>
      </c>
      <c r="J46" s="30">
        <v>0</v>
      </c>
      <c r="K46" s="30">
        <v>1376</v>
      </c>
      <c r="L46" s="30">
        <v>215</v>
      </c>
      <c r="M46" s="30">
        <v>0</v>
      </c>
      <c r="N46" s="30">
        <v>0</v>
      </c>
      <c r="O46" s="30">
        <v>0</v>
      </c>
      <c r="P46" s="30">
        <v>0</v>
      </c>
      <c r="Q46" s="30">
        <v>1126</v>
      </c>
      <c r="R46" s="30">
        <v>2789</v>
      </c>
    </row>
    <row r="47" spans="2:18"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2:18" s="25" customFormat="1" ht="15">
      <c r="E48" s="36" t="s">
        <v>18</v>
      </c>
      <c r="F48" s="37">
        <v>6483</v>
      </c>
      <c r="G48" s="37">
        <v>11097</v>
      </c>
      <c r="H48" s="37">
        <v>6318</v>
      </c>
      <c r="I48" s="37">
        <v>26847</v>
      </c>
      <c r="J48" s="37">
        <v>7982</v>
      </c>
      <c r="K48" s="37">
        <v>8724</v>
      </c>
      <c r="L48" s="37">
        <v>10258</v>
      </c>
      <c r="M48" s="37">
        <v>9740</v>
      </c>
      <c r="N48" s="37">
        <v>6486</v>
      </c>
      <c r="O48" s="37">
        <v>10871</v>
      </c>
      <c r="P48" s="37">
        <v>6531</v>
      </c>
      <c r="Q48" s="37">
        <v>10145</v>
      </c>
      <c r="R48" s="37">
        <v>121482</v>
      </c>
    </row>
    <row r="49" spans="1:18" s="25" customFormat="1" ht="15">
      <c r="E49" s="36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</row>
    <row r="50" spans="1:18" s="25" customFormat="1" ht="15">
      <c r="E50" s="36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</row>
    <row r="51" spans="1:18" s="25" customFormat="1" ht="15">
      <c r="E51" s="36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</row>
    <row r="52" spans="1:18" ht="15" thickBot="1">
      <c r="A52" s="38"/>
      <c r="B52" s="38"/>
      <c r="C52" s="38"/>
      <c r="D52" s="38"/>
      <c r="E52" s="38"/>
      <c r="F52" s="46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1:18" ht="15" thickTop="1">
      <c r="A53" s="41" t="s">
        <v>47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1:18">
      <c r="A54" s="41" t="s">
        <v>48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>
      <c r="A55" s="43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>
      <c r="A56" s="43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>
      <c r="A57" s="43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1:18">
      <c r="A58" s="43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18">
      <c r="A59" s="43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>
      <c r="A60" s="43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18">
      <c r="A61" s="43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A62" s="43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A63" s="43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A64" s="43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</sheetData>
  <mergeCells count="1">
    <mergeCell ref="A6:E6"/>
  </mergeCells>
  <phoneticPr fontId="0" type="noConversion"/>
  <printOptions horizontalCentered="1"/>
  <pageMargins left="0" right="0" top="0.98425196850393704" bottom="0.98425196850393704" header="0.51181102362204722" footer="0.51181102362204722"/>
  <pageSetup paperSize="9" scale="78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T357"/>
  <sheetViews>
    <sheetView zoomScaleNormal="100" zoomScaleSheetLayoutView="85" workbookViewId="0">
      <selection activeCell="W31" sqref="W31"/>
    </sheetView>
  </sheetViews>
  <sheetFormatPr defaultRowHeight="14.25"/>
  <cols>
    <col min="1" max="3" width="0.85546875" style="26" customWidth="1"/>
    <col min="4" max="4" width="1" style="26" customWidth="1"/>
    <col min="5" max="5" width="18" style="26" customWidth="1"/>
    <col min="6" max="17" width="8" style="26" customWidth="1"/>
    <col min="18" max="18" width="10.85546875" style="26" customWidth="1"/>
    <col min="19" max="29" width="8.7109375" style="26" customWidth="1"/>
    <col min="30" max="16384" width="9.140625" style="26"/>
  </cols>
  <sheetData>
    <row r="1" spans="1:20" ht="15">
      <c r="A1" s="25" t="s">
        <v>1</v>
      </c>
      <c r="B1" s="25"/>
      <c r="C1" s="25"/>
      <c r="D1" s="25"/>
      <c r="E1" s="25"/>
      <c r="F1" s="29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0" ht="15">
      <c r="A2" s="25" t="s">
        <v>54</v>
      </c>
      <c r="B2" s="25"/>
      <c r="C2" s="25"/>
      <c r="D2" s="25"/>
      <c r="E2" s="25"/>
      <c r="F2" s="29"/>
      <c r="G2" s="29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0" ht="15">
      <c r="A3" s="25" t="s">
        <v>3</v>
      </c>
      <c r="B3" s="25"/>
      <c r="C3" s="25"/>
      <c r="D3" s="25"/>
      <c r="E3" s="25"/>
      <c r="F3" s="29"/>
      <c r="G3" s="29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0"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0">
      <c r="A5" s="31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20" s="33" customFormat="1" ht="22.5" customHeight="1">
      <c r="A6" s="186" t="s">
        <v>4</v>
      </c>
      <c r="B6" s="187"/>
      <c r="C6" s="187"/>
      <c r="D6" s="187"/>
      <c r="E6" s="187"/>
      <c r="F6" s="39" t="s">
        <v>22</v>
      </c>
      <c r="G6" s="39" t="s">
        <v>23</v>
      </c>
      <c r="H6" s="39" t="s">
        <v>24</v>
      </c>
      <c r="I6" s="39" t="s">
        <v>25</v>
      </c>
      <c r="J6" s="39" t="s">
        <v>26</v>
      </c>
      <c r="K6" s="39" t="s">
        <v>27</v>
      </c>
      <c r="L6" s="39" t="s">
        <v>28</v>
      </c>
      <c r="M6" s="39" t="s">
        <v>29</v>
      </c>
      <c r="N6" s="39" t="s">
        <v>30</v>
      </c>
      <c r="O6" s="39" t="s">
        <v>31</v>
      </c>
      <c r="P6" s="39" t="s">
        <v>32</v>
      </c>
      <c r="Q6" s="39" t="s">
        <v>33</v>
      </c>
      <c r="R6" s="40" t="s">
        <v>5</v>
      </c>
    </row>
    <row r="7" spans="1:20"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20" s="25" customFormat="1" ht="15">
      <c r="A8" s="25" t="s">
        <v>6</v>
      </c>
      <c r="F8" s="34">
        <v>6506</v>
      </c>
      <c r="G8" s="34">
        <v>4073</v>
      </c>
      <c r="H8" s="34">
        <v>4920</v>
      </c>
      <c r="I8" s="34">
        <v>7708</v>
      </c>
      <c r="J8" s="34">
        <v>5447</v>
      </c>
      <c r="K8" s="34">
        <v>5696</v>
      </c>
      <c r="L8" s="34">
        <v>5924</v>
      </c>
      <c r="M8" s="34">
        <v>5911</v>
      </c>
      <c r="N8" s="34">
        <v>5166</v>
      </c>
      <c r="O8" s="34">
        <v>8187</v>
      </c>
      <c r="P8" s="34">
        <v>6469</v>
      </c>
      <c r="Q8" s="34">
        <v>5107</v>
      </c>
      <c r="R8" s="34">
        <v>71114</v>
      </c>
    </row>
    <row r="9" spans="1:20" ht="6" customHeight="1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20">
      <c r="B10" s="26" t="s">
        <v>7</v>
      </c>
      <c r="F10" s="35">
        <v>5107</v>
      </c>
      <c r="G10" s="35">
        <v>3318</v>
      </c>
      <c r="H10" s="35">
        <v>3987</v>
      </c>
      <c r="I10" s="35">
        <v>6456</v>
      </c>
      <c r="J10" s="35">
        <v>3781</v>
      </c>
      <c r="K10" s="35">
        <v>4205</v>
      </c>
      <c r="L10" s="35">
        <v>4555</v>
      </c>
      <c r="M10" s="35">
        <v>4866</v>
      </c>
      <c r="N10" s="35">
        <v>3695</v>
      </c>
      <c r="O10" s="35">
        <v>6592</v>
      </c>
      <c r="P10" s="35">
        <v>4247</v>
      </c>
      <c r="Q10" s="35">
        <v>2514</v>
      </c>
      <c r="R10" s="35">
        <v>53323</v>
      </c>
    </row>
    <row r="11" spans="1:20">
      <c r="B11" s="26" t="s">
        <v>0</v>
      </c>
      <c r="C11" s="26" t="s">
        <v>8</v>
      </c>
      <c r="F11" s="30">
        <v>4961</v>
      </c>
      <c r="G11" s="30">
        <v>2965</v>
      </c>
      <c r="H11" s="30">
        <v>3538</v>
      </c>
      <c r="I11" s="30">
        <v>5049</v>
      </c>
      <c r="J11" s="30">
        <v>3495</v>
      </c>
      <c r="K11" s="30">
        <v>3235</v>
      </c>
      <c r="L11" s="30">
        <v>4355</v>
      </c>
      <c r="M11" s="30">
        <v>4575</v>
      </c>
      <c r="N11" s="30">
        <v>3297</v>
      </c>
      <c r="O11" s="30">
        <v>4976</v>
      </c>
      <c r="P11" s="30">
        <v>3841</v>
      </c>
      <c r="Q11" s="30">
        <v>2483</v>
      </c>
      <c r="R11" s="30">
        <v>46770</v>
      </c>
    </row>
    <row r="12" spans="1:20">
      <c r="B12" s="26" t="s">
        <v>0</v>
      </c>
      <c r="C12" s="26" t="s">
        <v>9</v>
      </c>
      <c r="F12" s="35">
        <v>146</v>
      </c>
      <c r="G12" s="35">
        <v>353</v>
      </c>
      <c r="H12" s="35">
        <v>449</v>
      </c>
      <c r="I12" s="35">
        <v>1407</v>
      </c>
      <c r="J12" s="35">
        <v>286</v>
      </c>
      <c r="K12" s="35">
        <v>970</v>
      </c>
      <c r="L12" s="35">
        <v>200</v>
      </c>
      <c r="M12" s="35">
        <v>291</v>
      </c>
      <c r="N12" s="35">
        <v>398</v>
      </c>
      <c r="O12" s="35">
        <v>1616</v>
      </c>
      <c r="P12" s="35">
        <v>406</v>
      </c>
      <c r="Q12" s="35">
        <v>31</v>
      </c>
      <c r="R12" s="35">
        <v>6553</v>
      </c>
    </row>
    <row r="13" spans="1:20">
      <c r="E13" s="26" t="s">
        <v>10</v>
      </c>
      <c r="F13" s="30">
        <v>92</v>
      </c>
      <c r="G13" s="30">
        <v>188</v>
      </c>
      <c r="H13" s="30">
        <v>130</v>
      </c>
      <c r="I13" s="30">
        <v>827</v>
      </c>
      <c r="J13" s="30">
        <v>142</v>
      </c>
      <c r="K13" s="30">
        <v>198</v>
      </c>
      <c r="L13" s="30">
        <v>99</v>
      </c>
      <c r="M13" s="30">
        <v>145</v>
      </c>
      <c r="N13" s="30">
        <v>76</v>
      </c>
      <c r="O13" s="30">
        <v>946</v>
      </c>
      <c r="P13" s="30">
        <v>214</v>
      </c>
      <c r="Q13" s="30">
        <v>24</v>
      </c>
      <c r="R13" s="30">
        <v>3081</v>
      </c>
      <c r="T13" s="26" t="s">
        <v>0</v>
      </c>
    </row>
    <row r="14" spans="1:20">
      <c r="E14" s="26" t="s">
        <v>16</v>
      </c>
      <c r="F14" s="30">
        <v>0</v>
      </c>
      <c r="G14" s="30">
        <v>0</v>
      </c>
      <c r="H14" s="30">
        <v>7</v>
      </c>
      <c r="I14" s="30">
        <v>0</v>
      </c>
      <c r="J14" s="30">
        <v>0</v>
      </c>
      <c r="K14" s="30">
        <v>12</v>
      </c>
      <c r="L14" s="30">
        <v>0</v>
      </c>
      <c r="M14" s="30">
        <v>0</v>
      </c>
      <c r="N14" s="30">
        <v>9</v>
      </c>
      <c r="O14" s="30">
        <v>0</v>
      </c>
      <c r="P14" s="30">
        <v>0</v>
      </c>
      <c r="Q14" s="30">
        <v>15</v>
      </c>
      <c r="R14" s="30">
        <v>43</v>
      </c>
    </row>
    <row r="15" spans="1:20">
      <c r="E15" s="26" t="s">
        <v>11</v>
      </c>
      <c r="F15" s="30">
        <v>52</v>
      </c>
      <c r="G15" s="30">
        <v>165</v>
      </c>
      <c r="H15" s="30">
        <v>303</v>
      </c>
      <c r="I15" s="30">
        <v>535</v>
      </c>
      <c r="J15" s="30">
        <v>144</v>
      </c>
      <c r="K15" s="30">
        <v>758</v>
      </c>
      <c r="L15" s="30">
        <v>100</v>
      </c>
      <c r="M15" s="30">
        <v>146</v>
      </c>
      <c r="N15" s="30">
        <v>284</v>
      </c>
      <c r="O15" s="30">
        <v>643</v>
      </c>
      <c r="P15" s="30">
        <v>130</v>
      </c>
      <c r="Q15" s="30">
        <v>48</v>
      </c>
      <c r="R15" s="30">
        <v>3308</v>
      </c>
    </row>
    <row r="16" spans="1:20">
      <c r="E16" s="26" t="s">
        <v>39</v>
      </c>
      <c r="F16" s="30">
        <v>0</v>
      </c>
      <c r="G16" s="30">
        <v>0</v>
      </c>
      <c r="H16" s="30">
        <v>6</v>
      </c>
      <c r="I16" s="30">
        <v>44</v>
      </c>
      <c r="J16" s="30">
        <v>0</v>
      </c>
      <c r="K16" s="30">
        <v>2</v>
      </c>
      <c r="L16" s="30">
        <v>0</v>
      </c>
      <c r="M16" s="30">
        <v>0</v>
      </c>
      <c r="N16" s="30">
        <v>27</v>
      </c>
      <c r="O16" s="30">
        <v>27</v>
      </c>
      <c r="P16" s="30">
        <v>0</v>
      </c>
      <c r="Q16" s="30">
        <v>-26</v>
      </c>
      <c r="R16" s="30">
        <v>80</v>
      </c>
    </row>
    <row r="17" spans="1:18">
      <c r="E17" s="26" t="s">
        <v>14</v>
      </c>
      <c r="F17" s="30">
        <v>2</v>
      </c>
      <c r="G17" s="30">
        <v>0</v>
      </c>
      <c r="H17" s="30">
        <v>3</v>
      </c>
      <c r="I17" s="30">
        <v>1</v>
      </c>
      <c r="J17" s="30">
        <v>0</v>
      </c>
      <c r="K17" s="30">
        <v>0</v>
      </c>
      <c r="L17" s="30">
        <v>1</v>
      </c>
      <c r="M17" s="30">
        <v>0</v>
      </c>
      <c r="N17" s="30">
        <v>2</v>
      </c>
      <c r="O17" s="30">
        <v>0</v>
      </c>
      <c r="P17" s="30">
        <v>62</v>
      </c>
      <c r="Q17" s="30">
        <v>-30</v>
      </c>
      <c r="R17" s="30">
        <v>41</v>
      </c>
    </row>
    <row r="18" spans="1:18" ht="8.25" customHeight="1"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>
      <c r="B19" s="26" t="s">
        <v>12</v>
      </c>
      <c r="F19" s="35">
        <v>1399</v>
      </c>
      <c r="G19" s="35">
        <v>755</v>
      </c>
      <c r="H19" s="35">
        <v>933</v>
      </c>
      <c r="I19" s="35">
        <v>1252</v>
      </c>
      <c r="J19" s="35">
        <v>1666</v>
      </c>
      <c r="K19" s="35">
        <v>1491</v>
      </c>
      <c r="L19" s="35">
        <v>1369</v>
      </c>
      <c r="M19" s="35">
        <v>1045</v>
      </c>
      <c r="N19" s="35">
        <v>1471</v>
      </c>
      <c r="O19" s="35">
        <v>1595</v>
      </c>
      <c r="P19" s="35">
        <v>2222</v>
      </c>
      <c r="Q19" s="35">
        <v>2593</v>
      </c>
      <c r="R19" s="35">
        <v>17791</v>
      </c>
    </row>
    <row r="20" spans="1:18">
      <c r="C20" s="26" t="s">
        <v>8</v>
      </c>
      <c r="F20" s="30">
        <v>913</v>
      </c>
      <c r="G20" s="30">
        <v>390</v>
      </c>
      <c r="H20" s="30">
        <v>602</v>
      </c>
      <c r="I20" s="30">
        <v>877</v>
      </c>
      <c r="J20" s="30">
        <v>649</v>
      </c>
      <c r="K20" s="30">
        <v>1030</v>
      </c>
      <c r="L20" s="30">
        <v>797</v>
      </c>
      <c r="M20" s="30">
        <v>540</v>
      </c>
      <c r="N20" s="30">
        <v>847</v>
      </c>
      <c r="O20" s="30">
        <v>1043</v>
      </c>
      <c r="P20" s="30">
        <v>1144</v>
      </c>
      <c r="Q20" s="30">
        <v>1523</v>
      </c>
      <c r="R20" s="35">
        <v>10355</v>
      </c>
    </row>
    <row r="21" spans="1:18">
      <c r="C21" s="26" t="s">
        <v>9</v>
      </c>
      <c r="F21" s="35">
        <v>486</v>
      </c>
      <c r="G21" s="35">
        <v>365</v>
      </c>
      <c r="H21" s="35">
        <v>331</v>
      </c>
      <c r="I21" s="35">
        <v>375</v>
      </c>
      <c r="J21" s="35">
        <v>1017</v>
      </c>
      <c r="K21" s="35">
        <v>461</v>
      </c>
      <c r="L21" s="35">
        <v>572</v>
      </c>
      <c r="M21" s="35">
        <v>505</v>
      </c>
      <c r="N21" s="35">
        <v>624</v>
      </c>
      <c r="O21" s="35">
        <v>552</v>
      </c>
      <c r="P21" s="35">
        <v>1078</v>
      </c>
      <c r="Q21" s="35">
        <v>1070</v>
      </c>
      <c r="R21" s="35">
        <v>7436</v>
      </c>
    </row>
    <row r="22" spans="1:18">
      <c r="E22" s="26" t="s">
        <v>10</v>
      </c>
      <c r="F22" s="30">
        <v>103</v>
      </c>
      <c r="G22" s="30">
        <v>82</v>
      </c>
      <c r="H22" s="30">
        <v>129</v>
      </c>
      <c r="I22" s="30">
        <v>154</v>
      </c>
      <c r="J22" s="30">
        <v>483</v>
      </c>
      <c r="K22" s="30">
        <v>159</v>
      </c>
      <c r="L22" s="30">
        <v>136</v>
      </c>
      <c r="M22" s="30">
        <v>219</v>
      </c>
      <c r="N22" s="30">
        <v>153</v>
      </c>
      <c r="O22" s="30">
        <v>265</v>
      </c>
      <c r="P22" s="30">
        <v>717</v>
      </c>
      <c r="Q22" s="30">
        <v>394</v>
      </c>
      <c r="R22" s="30">
        <v>2994</v>
      </c>
    </row>
    <row r="23" spans="1:18">
      <c r="E23" s="26" t="s">
        <v>55</v>
      </c>
      <c r="F23" s="30">
        <v>5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5</v>
      </c>
    </row>
    <row r="24" spans="1:18">
      <c r="E24" s="26" t="s">
        <v>14</v>
      </c>
      <c r="F24" s="30">
        <v>5</v>
      </c>
      <c r="G24" s="30">
        <v>6</v>
      </c>
      <c r="H24" s="30">
        <v>29</v>
      </c>
      <c r="I24" s="30">
        <v>9</v>
      </c>
      <c r="J24" s="30">
        <v>139</v>
      </c>
      <c r="K24" s="30">
        <v>2</v>
      </c>
      <c r="L24" s="30">
        <v>2</v>
      </c>
      <c r="M24" s="30">
        <v>6</v>
      </c>
      <c r="N24" s="30">
        <v>3</v>
      </c>
      <c r="O24" s="30">
        <v>10</v>
      </c>
      <c r="P24" s="30">
        <v>1</v>
      </c>
      <c r="Q24" s="30">
        <v>195</v>
      </c>
      <c r="R24" s="30">
        <v>407</v>
      </c>
    </row>
    <row r="25" spans="1:18">
      <c r="E25" s="26" t="s">
        <v>11</v>
      </c>
      <c r="F25" s="30">
        <v>75</v>
      </c>
      <c r="G25" s="30">
        <v>277</v>
      </c>
      <c r="H25" s="30">
        <v>106</v>
      </c>
      <c r="I25" s="30">
        <v>5</v>
      </c>
      <c r="J25" s="30">
        <v>247</v>
      </c>
      <c r="K25" s="30">
        <v>103</v>
      </c>
      <c r="L25" s="30">
        <v>42</v>
      </c>
      <c r="M25" s="30">
        <v>277</v>
      </c>
      <c r="N25" s="30">
        <v>410</v>
      </c>
      <c r="O25" s="30">
        <v>103</v>
      </c>
      <c r="P25" s="30">
        <v>310</v>
      </c>
      <c r="Q25" s="30">
        <v>154</v>
      </c>
      <c r="R25" s="30">
        <v>2109</v>
      </c>
    </row>
    <row r="26" spans="1:18">
      <c r="E26" s="26" t="s">
        <v>15</v>
      </c>
      <c r="F26" s="30">
        <v>295</v>
      </c>
      <c r="G26" s="30">
        <v>0</v>
      </c>
      <c r="H26" s="30">
        <v>67</v>
      </c>
      <c r="I26" s="30">
        <v>191</v>
      </c>
      <c r="J26" s="30">
        <v>148</v>
      </c>
      <c r="K26" s="30">
        <v>197</v>
      </c>
      <c r="L26" s="30">
        <v>392</v>
      </c>
      <c r="M26" s="30">
        <v>0</v>
      </c>
      <c r="N26" s="30">
        <v>58</v>
      </c>
      <c r="O26" s="30">
        <v>172</v>
      </c>
      <c r="P26" s="30">
        <v>50</v>
      </c>
      <c r="Q26" s="30">
        <v>345</v>
      </c>
      <c r="R26" s="30">
        <v>1915</v>
      </c>
    </row>
    <row r="27" spans="1:18">
      <c r="E27" s="26" t="s">
        <v>16</v>
      </c>
      <c r="F27" s="30">
        <v>3</v>
      </c>
      <c r="G27" s="30">
        <v>0</v>
      </c>
      <c r="H27" s="30">
        <v>0</v>
      </c>
      <c r="I27" s="30">
        <v>16</v>
      </c>
      <c r="J27" s="30">
        <v>0</v>
      </c>
      <c r="K27" s="30">
        <v>0</v>
      </c>
      <c r="L27" s="30">
        <v>0</v>
      </c>
      <c r="M27" s="30">
        <v>3</v>
      </c>
      <c r="N27" s="30">
        <v>0</v>
      </c>
      <c r="O27" s="30">
        <v>2</v>
      </c>
      <c r="P27" s="30">
        <v>0</v>
      </c>
      <c r="Q27" s="30">
        <v>-18</v>
      </c>
      <c r="R27" s="30">
        <v>6</v>
      </c>
    </row>
    <row r="28" spans="1:18"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>
      <c r="A29" s="26" t="s">
        <v>17</v>
      </c>
      <c r="F29" s="35">
        <v>4441</v>
      </c>
      <c r="G29" s="35">
        <v>5728</v>
      </c>
      <c r="H29" s="35">
        <v>702</v>
      </c>
      <c r="I29" s="35">
        <v>2123</v>
      </c>
      <c r="J29" s="35">
        <v>2459</v>
      </c>
      <c r="K29" s="35">
        <v>2868</v>
      </c>
      <c r="L29" s="35">
        <v>3222</v>
      </c>
      <c r="M29" s="35">
        <v>1033</v>
      </c>
      <c r="N29" s="35">
        <v>3080</v>
      </c>
      <c r="O29" s="35">
        <v>2978</v>
      </c>
      <c r="P29" s="35">
        <v>1504</v>
      </c>
      <c r="Q29" s="35">
        <v>5094</v>
      </c>
      <c r="R29" s="35">
        <v>35232</v>
      </c>
    </row>
    <row r="30" spans="1:18" ht="6" customHeight="1"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>
      <c r="B31" s="26" t="s">
        <v>7</v>
      </c>
      <c r="F31" s="35">
        <v>556</v>
      </c>
      <c r="G31" s="35">
        <v>5249</v>
      </c>
      <c r="H31" s="35">
        <v>96</v>
      </c>
      <c r="I31" s="35">
        <v>117</v>
      </c>
      <c r="J31" s="35">
        <v>1856</v>
      </c>
      <c r="K31" s="35">
        <v>735</v>
      </c>
      <c r="L31" s="35">
        <v>2399</v>
      </c>
      <c r="M31" s="35">
        <v>187</v>
      </c>
      <c r="N31" s="35">
        <v>464</v>
      </c>
      <c r="O31" s="35">
        <v>2184</v>
      </c>
      <c r="P31" s="35">
        <v>26</v>
      </c>
      <c r="Q31" s="35">
        <v>1083</v>
      </c>
      <c r="R31" s="35">
        <v>14952</v>
      </c>
    </row>
    <row r="32" spans="1:18">
      <c r="B32" s="26" t="s">
        <v>0</v>
      </c>
      <c r="C32" s="26" t="s">
        <v>8</v>
      </c>
      <c r="F32" s="30">
        <v>7</v>
      </c>
      <c r="G32" s="30">
        <v>5239</v>
      </c>
      <c r="H32" s="30">
        <v>63</v>
      </c>
      <c r="I32" s="30">
        <v>77</v>
      </c>
      <c r="J32" s="30">
        <v>336</v>
      </c>
      <c r="K32" s="30">
        <v>224</v>
      </c>
      <c r="L32" s="30">
        <v>2354</v>
      </c>
      <c r="M32" s="30">
        <v>31</v>
      </c>
      <c r="N32" s="30">
        <v>334</v>
      </c>
      <c r="O32" s="30">
        <v>1082</v>
      </c>
      <c r="P32" s="30">
        <v>17</v>
      </c>
      <c r="Q32" s="30">
        <v>131</v>
      </c>
      <c r="R32" s="30">
        <v>9895</v>
      </c>
    </row>
    <row r="33" spans="2:18">
      <c r="B33" s="26" t="s">
        <v>0</v>
      </c>
      <c r="C33" s="26" t="s">
        <v>9</v>
      </c>
      <c r="F33" s="35">
        <v>549</v>
      </c>
      <c r="G33" s="35">
        <v>10</v>
      </c>
      <c r="H33" s="35">
        <v>33</v>
      </c>
      <c r="I33" s="35">
        <v>40</v>
      </c>
      <c r="J33" s="35">
        <v>1520</v>
      </c>
      <c r="K33" s="35">
        <v>511</v>
      </c>
      <c r="L33" s="35">
        <v>45</v>
      </c>
      <c r="M33" s="35">
        <v>156</v>
      </c>
      <c r="N33" s="35">
        <v>130</v>
      </c>
      <c r="O33" s="35">
        <v>1102</v>
      </c>
      <c r="P33" s="35">
        <v>9</v>
      </c>
      <c r="Q33" s="35">
        <v>952</v>
      </c>
      <c r="R33" s="35">
        <v>5057</v>
      </c>
    </row>
    <row r="34" spans="2:18">
      <c r="E34" s="26" t="s">
        <v>10</v>
      </c>
      <c r="F34" s="30">
        <v>33</v>
      </c>
      <c r="G34" s="30">
        <v>10</v>
      </c>
      <c r="H34" s="30">
        <v>2</v>
      </c>
      <c r="I34" s="30">
        <v>40</v>
      </c>
      <c r="J34" s="30">
        <v>9</v>
      </c>
      <c r="K34" s="30">
        <v>176</v>
      </c>
      <c r="L34" s="30">
        <v>28</v>
      </c>
      <c r="M34" s="30">
        <v>11</v>
      </c>
      <c r="N34" s="30">
        <v>65</v>
      </c>
      <c r="O34" s="30">
        <v>1102</v>
      </c>
      <c r="P34" s="30">
        <v>9</v>
      </c>
      <c r="Q34" s="30">
        <v>176</v>
      </c>
      <c r="R34" s="30">
        <v>1661</v>
      </c>
    </row>
    <row r="35" spans="2:18">
      <c r="E35" s="26" t="s">
        <v>16</v>
      </c>
      <c r="F35" s="30">
        <v>52</v>
      </c>
      <c r="G35" s="30">
        <v>0</v>
      </c>
      <c r="H35" s="30">
        <v>10</v>
      </c>
      <c r="I35" s="30">
        <v>0</v>
      </c>
      <c r="J35" s="30">
        <v>0</v>
      </c>
      <c r="K35" s="30">
        <v>16</v>
      </c>
      <c r="L35" s="30">
        <v>0</v>
      </c>
      <c r="M35" s="30">
        <v>0</v>
      </c>
      <c r="N35" s="30">
        <v>23</v>
      </c>
      <c r="O35" s="30">
        <v>0</v>
      </c>
      <c r="P35" s="30">
        <v>0</v>
      </c>
      <c r="Q35" s="30">
        <v>13</v>
      </c>
      <c r="R35" s="30">
        <v>114</v>
      </c>
    </row>
    <row r="36" spans="2:18">
      <c r="E36" s="26" t="s">
        <v>14</v>
      </c>
      <c r="F36" s="30">
        <v>17</v>
      </c>
      <c r="G36" s="30">
        <v>0</v>
      </c>
      <c r="H36" s="30">
        <v>21</v>
      </c>
      <c r="I36" s="30">
        <v>0</v>
      </c>
      <c r="J36" s="30">
        <v>0</v>
      </c>
      <c r="K36" s="30">
        <v>0</v>
      </c>
      <c r="L36" s="30">
        <v>17</v>
      </c>
      <c r="M36" s="30">
        <v>0</v>
      </c>
      <c r="N36" s="30">
        <v>0</v>
      </c>
      <c r="O36" s="30">
        <v>0</v>
      </c>
      <c r="P36" s="30">
        <v>0</v>
      </c>
      <c r="Q36" s="30">
        <v>24</v>
      </c>
      <c r="R36" s="30">
        <v>79</v>
      </c>
    </row>
    <row r="37" spans="2:18">
      <c r="E37" s="26" t="s">
        <v>11</v>
      </c>
      <c r="F37" s="30">
        <v>447</v>
      </c>
      <c r="G37" s="30">
        <v>0</v>
      </c>
      <c r="H37" s="30">
        <v>0</v>
      </c>
      <c r="I37" s="30">
        <v>0</v>
      </c>
      <c r="J37" s="30">
        <v>1511</v>
      </c>
      <c r="K37" s="30">
        <v>319</v>
      </c>
      <c r="L37" s="30">
        <v>0</v>
      </c>
      <c r="M37" s="30">
        <v>145</v>
      </c>
      <c r="N37" s="30">
        <v>42</v>
      </c>
      <c r="O37" s="30">
        <v>0</v>
      </c>
      <c r="P37" s="30">
        <v>0</v>
      </c>
      <c r="Q37" s="30">
        <v>739</v>
      </c>
      <c r="R37" s="30">
        <v>3203</v>
      </c>
    </row>
    <row r="38" spans="2:18" ht="8.25" customHeight="1"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2:18">
      <c r="B39" s="26" t="s">
        <v>12</v>
      </c>
      <c r="F39" s="35">
        <v>3885</v>
      </c>
      <c r="G39" s="35">
        <v>479</v>
      </c>
      <c r="H39" s="35">
        <v>606</v>
      </c>
      <c r="I39" s="35">
        <v>2006</v>
      </c>
      <c r="J39" s="35">
        <v>603</v>
      </c>
      <c r="K39" s="35">
        <v>2133</v>
      </c>
      <c r="L39" s="35">
        <v>823</v>
      </c>
      <c r="M39" s="35">
        <v>846</v>
      </c>
      <c r="N39" s="35">
        <v>2616</v>
      </c>
      <c r="O39" s="35">
        <v>794</v>
      </c>
      <c r="P39" s="35">
        <v>1478</v>
      </c>
      <c r="Q39" s="35">
        <v>4011</v>
      </c>
      <c r="R39" s="35">
        <v>20280</v>
      </c>
    </row>
    <row r="40" spans="2:18">
      <c r="C40" s="26" t="s">
        <v>8</v>
      </c>
      <c r="F40" s="30">
        <v>717</v>
      </c>
      <c r="G40" s="30">
        <v>441</v>
      </c>
      <c r="H40" s="30">
        <v>575</v>
      </c>
      <c r="I40" s="30">
        <v>715</v>
      </c>
      <c r="J40" s="30">
        <v>539</v>
      </c>
      <c r="K40" s="30">
        <v>770</v>
      </c>
      <c r="L40" s="30">
        <v>446</v>
      </c>
      <c r="M40" s="30">
        <v>287</v>
      </c>
      <c r="N40" s="30">
        <v>1189</v>
      </c>
      <c r="O40" s="30">
        <v>722</v>
      </c>
      <c r="P40" s="30">
        <v>1061</v>
      </c>
      <c r="Q40" s="30">
        <v>1543</v>
      </c>
      <c r="R40" s="30">
        <v>9005</v>
      </c>
    </row>
    <row r="41" spans="2:18">
      <c r="C41" s="26" t="s">
        <v>9</v>
      </c>
      <c r="F41" s="35">
        <v>3168</v>
      </c>
      <c r="G41" s="35">
        <v>38</v>
      </c>
      <c r="H41" s="35">
        <v>31</v>
      </c>
      <c r="I41" s="35">
        <v>1291</v>
      </c>
      <c r="J41" s="35">
        <v>64</v>
      </c>
      <c r="K41" s="35">
        <v>1363</v>
      </c>
      <c r="L41" s="35">
        <v>377</v>
      </c>
      <c r="M41" s="35">
        <v>559</v>
      </c>
      <c r="N41" s="35">
        <v>1427</v>
      </c>
      <c r="O41" s="35">
        <v>72</v>
      </c>
      <c r="P41" s="35">
        <v>417</v>
      </c>
      <c r="Q41" s="35">
        <v>2468</v>
      </c>
      <c r="R41" s="35">
        <v>11275</v>
      </c>
    </row>
    <row r="42" spans="2:18">
      <c r="E42" s="26" t="s">
        <v>10</v>
      </c>
      <c r="F42" s="30">
        <v>1669</v>
      </c>
      <c r="G42" s="30">
        <v>38</v>
      </c>
      <c r="H42" s="30">
        <v>31</v>
      </c>
      <c r="I42" s="30">
        <v>1022</v>
      </c>
      <c r="J42" s="30">
        <v>13</v>
      </c>
      <c r="K42" s="30">
        <v>219</v>
      </c>
      <c r="L42" s="30">
        <v>78</v>
      </c>
      <c r="M42" s="30">
        <v>432</v>
      </c>
      <c r="N42" s="30">
        <v>384</v>
      </c>
      <c r="O42" s="30">
        <v>64</v>
      </c>
      <c r="P42" s="30">
        <v>154</v>
      </c>
      <c r="Q42" s="30">
        <v>320</v>
      </c>
      <c r="R42" s="30">
        <v>4424</v>
      </c>
    </row>
    <row r="43" spans="2:18">
      <c r="E43" s="26" t="s">
        <v>15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1103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1349</v>
      </c>
      <c r="R43" s="30">
        <v>2452</v>
      </c>
    </row>
    <row r="44" spans="2:18">
      <c r="E44" s="26" t="s">
        <v>55</v>
      </c>
      <c r="F44" s="30">
        <v>204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204</v>
      </c>
    </row>
    <row r="45" spans="2:18">
      <c r="E45" s="26" t="s">
        <v>11</v>
      </c>
      <c r="F45" s="30">
        <v>1087</v>
      </c>
      <c r="G45" s="30">
        <v>0</v>
      </c>
      <c r="H45" s="30">
        <v>0</v>
      </c>
      <c r="I45" s="30">
        <v>212</v>
      </c>
      <c r="J45" s="30">
        <v>51</v>
      </c>
      <c r="K45" s="30">
        <v>41</v>
      </c>
      <c r="L45" s="30">
        <v>299</v>
      </c>
      <c r="M45" s="30">
        <v>127</v>
      </c>
      <c r="N45" s="30">
        <v>758</v>
      </c>
      <c r="O45" s="30">
        <v>8</v>
      </c>
      <c r="P45" s="30">
        <v>72</v>
      </c>
      <c r="Q45" s="30">
        <v>212</v>
      </c>
      <c r="R45" s="30">
        <v>2867</v>
      </c>
    </row>
    <row r="46" spans="2:18">
      <c r="E46" s="26" t="s">
        <v>14</v>
      </c>
      <c r="F46" s="30">
        <v>171</v>
      </c>
      <c r="G46" s="30">
        <v>0</v>
      </c>
      <c r="H46" s="30">
        <v>0</v>
      </c>
      <c r="I46" s="30">
        <v>57</v>
      </c>
      <c r="J46" s="30">
        <v>0</v>
      </c>
      <c r="K46" s="30">
        <v>0</v>
      </c>
      <c r="L46" s="30">
        <v>0</v>
      </c>
      <c r="M46" s="30">
        <v>0</v>
      </c>
      <c r="N46" s="30">
        <v>285</v>
      </c>
      <c r="O46" s="30">
        <v>0</v>
      </c>
      <c r="P46" s="30">
        <v>0</v>
      </c>
      <c r="Q46" s="30">
        <v>587</v>
      </c>
      <c r="R46" s="30">
        <v>1100</v>
      </c>
    </row>
    <row r="47" spans="2:18">
      <c r="E47" s="26" t="s">
        <v>16</v>
      </c>
      <c r="F47" s="30">
        <v>37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191</v>
      </c>
      <c r="Q47" s="30">
        <v>0</v>
      </c>
      <c r="R47" s="30">
        <v>228</v>
      </c>
    </row>
    <row r="48" spans="2:18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 s="25" customFormat="1" ht="15">
      <c r="E49" s="36" t="s">
        <v>18</v>
      </c>
      <c r="F49" s="37">
        <v>10947</v>
      </c>
      <c r="G49" s="37">
        <v>9801</v>
      </c>
      <c r="H49" s="37">
        <v>5622</v>
      </c>
      <c r="I49" s="37">
        <v>9831</v>
      </c>
      <c r="J49" s="37">
        <v>7906</v>
      </c>
      <c r="K49" s="37">
        <v>8564</v>
      </c>
      <c r="L49" s="37">
        <v>9146</v>
      </c>
      <c r="M49" s="37">
        <v>6944</v>
      </c>
      <c r="N49" s="37">
        <v>8246</v>
      </c>
      <c r="O49" s="37">
        <v>11165</v>
      </c>
      <c r="P49" s="37">
        <v>7973</v>
      </c>
      <c r="Q49" s="37">
        <v>10201</v>
      </c>
      <c r="R49" s="37">
        <v>106346</v>
      </c>
    </row>
    <row r="50" spans="1:18" s="25" customFormat="1" ht="15">
      <c r="E50" s="36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</row>
    <row r="51" spans="1:18" s="25" customFormat="1" ht="15">
      <c r="E51" s="36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</row>
    <row r="52" spans="1:18" s="25" customFormat="1" ht="15">
      <c r="E52" s="36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</row>
    <row r="53" spans="1:18" ht="15" thickBot="1">
      <c r="A53" s="38"/>
      <c r="B53" s="38"/>
      <c r="C53" s="38"/>
      <c r="D53" s="38"/>
      <c r="E53" s="38"/>
      <c r="F53" s="46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1:18" ht="15" thickTop="1">
      <c r="A54" s="41" t="s">
        <v>47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>
      <c r="A55" s="41" t="s">
        <v>48</v>
      </c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>
      <c r="A56" s="43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>
      <c r="A57" s="43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1:18">
      <c r="A58" s="43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18">
      <c r="A59" s="43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>
      <c r="A60" s="43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18">
      <c r="A61" s="43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A62" s="43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A63" s="43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A64" s="43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1:18">
      <c r="A65" s="43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1:18">
      <c r="A66" s="43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1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1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1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1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1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1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1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</sheetData>
  <mergeCells count="1">
    <mergeCell ref="A6:E6"/>
  </mergeCells>
  <phoneticPr fontId="0" type="noConversion"/>
  <printOptions horizontalCentered="1"/>
  <pageMargins left="0" right="0" top="0.98425196850393704" bottom="0.98425196850393704" header="0.51181102362204722" footer="0.51181102362204722"/>
  <pageSetup paperSize="9" scale="80" orientation="portrait" r:id="rId1"/>
  <headerFooter alignWithMargins="0">
    <oddHeader>&amp;C&amp;"Arial,Bold"&amp;9BUREAU OF THE TREASURY&amp;"Arial,Regular"
&amp;"Arial,Italic"Statistical Data Analysis Division</oddHeader>
  </headerFooter>
  <colBreaks count="1" manualBreakCount="1">
    <brk id="18" max="1048575" man="1"/>
  </colBreak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R287"/>
  <sheetViews>
    <sheetView zoomScaleNormal="100" zoomScaleSheetLayoutView="85" workbookViewId="0">
      <selection activeCell="S61" sqref="S61"/>
    </sheetView>
  </sheetViews>
  <sheetFormatPr defaultRowHeight="14.25"/>
  <cols>
    <col min="1" max="3" width="0.85546875" style="26" customWidth="1"/>
    <col min="4" max="4" width="1" style="26" customWidth="1"/>
    <col min="5" max="5" width="20.7109375" style="26" customWidth="1"/>
    <col min="6" max="18" width="8.5703125" style="26" customWidth="1"/>
    <col min="19" max="29" width="8.7109375" style="26" customWidth="1"/>
    <col min="30" max="16384" width="9.140625" style="26"/>
  </cols>
  <sheetData>
    <row r="1" spans="1:18" ht="15">
      <c r="A1" s="25" t="s">
        <v>1</v>
      </c>
      <c r="B1" s="25"/>
      <c r="C1" s="25"/>
      <c r="D1" s="25"/>
      <c r="E1" s="25"/>
      <c r="F1" s="29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5">
      <c r="A2" s="25" t="s">
        <v>56</v>
      </c>
      <c r="B2" s="25"/>
      <c r="C2" s="25"/>
      <c r="D2" s="25"/>
      <c r="E2" s="25"/>
      <c r="F2" s="29"/>
      <c r="G2" s="29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5">
      <c r="A3" s="25" t="s">
        <v>3</v>
      </c>
      <c r="B3" s="25"/>
      <c r="C3" s="25"/>
      <c r="D3" s="25"/>
      <c r="E3" s="25"/>
      <c r="F3" s="29"/>
      <c r="G3" s="29"/>
      <c r="H3" s="30"/>
      <c r="I3" s="30"/>
      <c r="J3" s="30"/>
      <c r="K3" s="30"/>
      <c r="L3" s="30"/>
      <c r="M3" s="30"/>
      <c r="N3" s="30" t="s">
        <v>0</v>
      </c>
      <c r="O3" s="30" t="s">
        <v>0</v>
      </c>
      <c r="P3" s="30"/>
      <c r="Q3" s="30"/>
      <c r="R3" s="30"/>
    </row>
    <row r="4" spans="1:18">
      <c r="F4" s="30"/>
      <c r="G4" s="30"/>
      <c r="H4" s="30"/>
      <c r="I4" s="30"/>
      <c r="J4" s="30"/>
      <c r="K4" s="30"/>
      <c r="L4" s="30"/>
      <c r="M4" s="30"/>
      <c r="N4" s="30"/>
      <c r="O4" s="30" t="s">
        <v>0</v>
      </c>
      <c r="P4" s="30"/>
      <c r="Q4" s="30"/>
      <c r="R4" s="30"/>
    </row>
    <row r="5" spans="1:18">
      <c r="A5" s="44"/>
      <c r="B5" s="44"/>
      <c r="C5" s="44"/>
      <c r="D5" s="44"/>
      <c r="E5" s="44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</row>
    <row r="6" spans="1:18" s="33" customFormat="1" ht="24" customHeight="1">
      <c r="A6" s="186" t="s">
        <v>4</v>
      </c>
      <c r="B6" s="187"/>
      <c r="C6" s="187"/>
      <c r="D6" s="187"/>
      <c r="E6" s="187"/>
      <c r="F6" s="39" t="s">
        <v>22</v>
      </c>
      <c r="G6" s="39" t="s">
        <v>23</v>
      </c>
      <c r="H6" s="39" t="s">
        <v>24</v>
      </c>
      <c r="I6" s="39" t="s">
        <v>25</v>
      </c>
      <c r="J6" s="39" t="s">
        <v>26</v>
      </c>
      <c r="K6" s="39" t="s">
        <v>27</v>
      </c>
      <c r="L6" s="39" t="s">
        <v>28</v>
      </c>
      <c r="M6" s="39" t="s">
        <v>29</v>
      </c>
      <c r="N6" s="39" t="s">
        <v>30</v>
      </c>
      <c r="O6" s="39" t="s">
        <v>31</v>
      </c>
      <c r="P6" s="39" t="s">
        <v>32</v>
      </c>
      <c r="Q6" s="39" t="s">
        <v>33</v>
      </c>
      <c r="R6" s="40" t="s">
        <v>5</v>
      </c>
    </row>
    <row r="7" spans="1:18"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s="25" customFormat="1" ht="15">
      <c r="A8" s="25" t="s">
        <v>6</v>
      </c>
      <c r="F8" s="34">
        <v>4247</v>
      </c>
      <c r="G8" s="34">
        <v>3843</v>
      </c>
      <c r="H8" s="34">
        <v>4522</v>
      </c>
      <c r="I8" s="34">
        <v>4857</v>
      </c>
      <c r="J8" s="34">
        <v>4683</v>
      </c>
      <c r="K8" s="34">
        <v>2788</v>
      </c>
      <c r="L8" s="34">
        <v>4234</v>
      </c>
      <c r="M8" s="34">
        <v>4937</v>
      </c>
      <c r="N8" s="34">
        <v>4071</v>
      </c>
      <c r="O8" s="34">
        <v>5473</v>
      </c>
      <c r="P8" s="34">
        <v>5064</v>
      </c>
      <c r="Q8" s="34">
        <v>5995</v>
      </c>
      <c r="R8" s="34">
        <v>54714</v>
      </c>
    </row>
    <row r="9" spans="1:18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26" t="s">
        <v>7</v>
      </c>
      <c r="F10" s="35">
        <v>3263</v>
      </c>
      <c r="G10" s="35">
        <v>2959</v>
      </c>
      <c r="H10" s="35">
        <v>3476</v>
      </c>
      <c r="I10" s="35">
        <v>3755</v>
      </c>
      <c r="J10" s="35">
        <v>3271</v>
      </c>
      <c r="K10" s="35">
        <v>1688</v>
      </c>
      <c r="L10" s="35">
        <v>2928</v>
      </c>
      <c r="M10" s="35">
        <v>4045</v>
      </c>
      <c r="N10" s="35">
        <v>3434</v>
      </c>
      <c r="O10" s="35">
        <v>4362</v>
      </c>
      <c r="P10" s="35">
        <v>3584</v>
      </c>
      <c r="Q10" s="35">
        <v>4267</v>
      </c>
      <c r="R10" s="35">
        <v>41032</v>
      </c>
    </row>
    <row r="11" spans="1:18">
      <c r="B11" s="26" t="s">
        <v>0</v>
      </c>
      <c r="C11" s="26" t="s">
        <v>8</v>
      </c>
      <c r="F11" s="30">
        <v>2634</v>
      </c>
      <c r="G11" s="30">
        <v>2492</v>
      </c>
      <c r="H11" s="30">
        <v>3226</v>
      </c>
      <c r="I11" s="30">
        <v>2779</v>
      </c>
      <c r="J11" s="30">
        <v>2895</v>
      </c>
      <c r="K11" s="30">
        <v>1424</v>
      </c>
      <c r="L11" s="30">
        <v>2074</v>
      </c>
      <c r="M11" s="30">
        <v>3886</v>
      </c>
      <c r="N11" s="30">
        <v>3282</v>
      </c>
      <c r="O11" s="30">
        <v>3395</v>
      </c>
      <c r="P11" s="30">
        <v>3228</v>
      </c>
      <c r="Q11" s="30">
        <v>3499</v>
      </c>
      <c r="R11" s="30">
        <v>34814</v>
      </c>
    </row>
    <row r="12" spans="1:18">
      <c r="B12" s="26" t="s">
        <v>0</v>
      </c>
      <c r="C12" s="26" t="s">
        <v>9</v>
      </c>
      <c r="F12" s="35">
        <v>629</v>
      </c>
      <c r="G12" s="35">
        <v>467</v>
      </c>
      <c r="H12" s="35">
        <v>250</v>
      </c>
      <c r="I12" s="35">
        <v>976</v>
      </c>
      <c r="J12" s="35">
        <v>376</v>
      </c>
      <c r="K12" s="35">
        <v>264</v>
      </c>
      <c r="L12" s="35">
        <v>854</v>
      </c>
      <c r="M12" s="35">
        <v>159</v>
      </c>
      <c r="N12" s="35">
        <v>152</v>
      </c>
      <c r="O12" s="35">
        <v>967</v>
      </c>
      <c r="P12" s="35">
        <v>355</v>
      </c>
      <c r="Q12" s="35">
        <v>769</v>
      </c>
      <c r="R12" s="35">
        <v>6218</v>
      </c>
    </row>
    <row r="13" spans="1:18">
      <c r="E13" s="26" t="s">
        <v>10</v>
      </c>
      <c r="F13" s="30">
        <v>362</v>
      </c>
      <c r="G13" s="30">
        <v>179</v>
      </c>
      <c r="H13" s="30">
        <v>168</v>
      </c>
      <c r="I13" s="30">
        <v>541</v>
      </c>
      <c r="J13" s="30">
        <v>142</v>
      </c>
      <c r="K13" s="30">
        <v>194</v>
      </c>
      <c r="L13" s="30">
        <v>499</v>
      </c>
      <c r="M13" s="30">
        <v>156</v>
      </c>
      <c r="N13" s="30">
        <v>119</v>
      </c>
      <c r="O13" s="30">
        <v>442</v>
      </c>
      <c r="P13" s="30">
        <v>142</v>
      </c>
      <c r="Q13" s="30">
        <v>258</v>
      </c>
      <c r="R13" s="30">
        <v>3202</v>
      </c>
    </row>
    <row r="14" spans="1:18">
      <c r="E14" s="26" t="s">
        <v>16</v>
      </c>
      <c r="F14" s="30">
        <v>0</v>
      </c>
      <c r="G14" s="30">
        <v>0</v>
      </c>
      <c r="H14" s="30">
        <v>5</v>
      </c>
      <c r="I14" s="30">
        <v>14</v>
      </c>
      <c r="J14" s="30">
        <v>5</v>
      </c>
      <c r="K14" s="30">
        <v>3</v>
      </c>
      <c r="L14" s="30">
        <v>2</v>
      </c>
      <c r="M14" s="30">
        <v>-1</v>
      </c>
      <c r="N14" s="30">
        <v>0</v>
      </c>
      <c r="O14" s="30">
        <v>7</v>
      </c>
      <c r="P14" s="30">
        <v>0</v>
      </c>
      <c r="Q14" s="30">
        <v>9</v>
      </c>
      <c r="R14" s="30">
        <v>44</v>
      </c>
    </row>
    <row r="15" spans="1:18">
      <c r="E15" s="26" t="s">
        <v>11</v>
      </c>
      <c r="F15" s="30">
        <v>262</v>
      </c>
      <c r="G15" s="30">
        <v>286</v>
      </c>
      <c r="H15" s="30">
        <v>18</v>
      </c>
      <c r="I15" s="30">
        <v>408</v>
      </c>
      <c r="J15" s="30">
        <v>200</v>
      </c>
      <c r="K15" s="30">
        <v>10</v>
      </c>
      <c r="L15" s="30">
        <v>316</v>
      </c>
      <c r="M15" s="30">
        <v>4</v>
      </c>
      <c r="N15" s="30">
        <v>25</v>
      </c>
      <c r="O15" s="30">
        <v>484</v>
      </c>
      <c r="P15" s="30">
        <v>223</v>
      </c>
      <c r="Q15" s="30">
        <v>490</v>
      </c>
      <c r="R15" s="30">
        <v>2726</v>
      </c>
    </row>
    <row r="16" spans="1:18">
      <c r="E16" s="26" t="s">
        <v>15</v>
      </c>
      <c r="F16" s="30">
        <v>5</v>
      </c>
      <c r="G16" s="30">
        <v>0</v>
      </c>
      <c r="H16" s="30">
        <v>56</v>
      </c>
      <c r="I16" s="30">
        <v>8</v>
      </c>
      <c r="J16" s="30">
        <v>0</v>
      </c>
      <c r="K16" s="30">
        <v>35</v>
      </c>
      <c r="L16" s="30">
        <v>13</v>
      </c>
      <c r="M16" s="30">
        <v>0</v>
      </c>
      <c r="N16" s="30">
        <v>5</v>
      </c>
      <c r="O16" s="30">
        <v>32</v>
      </c>
      <c r="P16" s="30">
        <v>0</v>
      </c>
      <c r="Q16" s="30">
        <v>11</v>
      </c>
      <c r="R16" s="30">
        <v>165</v>
      </c>
    </row>
    <row r="17" spans="1:18">
      <c r="E17" s="26" t="s">
        <v>14</v>
      </c>
      <c r="F17" s="30">
        <v>0</v>
      </c>
      <c r="G17" s="30">
        <v>2</v>
      </c>
      <c r="H17" s="30">
        <v>3</v>
      </c>
      <c r="I17" s="30">
        <v>5</v>
      </c>
      <c r="J17" s="30">
        <v>29</v>
      </c>
      <c r="K17" s="30">
        <v>22</v>
      </c>
      <c r="L17" s="30">
        <v>24</v>
      </c>
      <c r="M17" s="30">
        <v>0</v>
      </c>
      <c r="N17" s="30">
        <v>3</v>
      </c>
      <c r="O17" s="30">
        <v>2</v>
      </c>
      <c r="P17" s="30">
        <v>-10</v>
      </c>
      <c r="Q17" s="30">
        <v>1</v>
      </c>
      <c r="R17" s="30">
        <v>81</v>
      </c>
    </row>
    <row r="18" spans="1:18">
      <c r="C18" s="26" t="s">
        <v>57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1</v>
      </c>
      <c r="Q18" s="35">
        <v>-1</v>
      </c>
      <c r="R18" s="35">
        <v>0</v>
      </c>
    </row>
    <row r="19" spans="1:18">
      <c r="E19" s="26" t="s">
        <v>10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1</v>
      </c>
      <c r="Q19" s="30">
        <v>-1</v>
      </c>
      <c r="R19" s="30">
        <v>0</v>
      </c>
    </row>
    <row r="20" spans="1:18"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1" spans="1:18">
      <c r="B21" s="26" t="s">
        <v>12</v>
      </c>
      <c r="F21" s="35">
        <v>984</v>
      </c>
      <c r="G21" s="35">
        <v>884</v>
      </c>
      <c r="H21" s="35">
        <v>1046</v>
      </c>
      <c r="I21" s="35">
        <v>1102</v>
      </c>
      <c r="J21" s="35">
        <v>1412</v>
      </c>
      <c r="K21" s="35">
        <v>1100</v>
      </c>
      <c r="L21" s="35">
        <v>1306</v>
      </c>
      <c r="M21" s="35">
        <v>892</v>
      </c>
      <c r="N21" s="35">
        <v>637</v>
      </c>
      <c r="O21" s="35">
        <v>1111</v>
      </c>
      <c r="P21" s="35">
        <v>1480</v>
      </c>
      <c r="Q21" s="35">
        <v>1728</v>
      </c>
      <c r="R21" s="35">
        <v>13682</v>
      </c>
    </row>
    <row r="22" spans="1:18">
      <c r="C22" s="26" t="s">
        <v>8</v>
      </c>
      <c r="F22" s="30">
        <v>635</v>
      </c>
      <c r="G22" s="30">
        <v>357</v>
      </c>
      <c r="H22" s="30">
        <v>581</v>
      </c>
      <c r="I22" s="30">
        <v>587</v>
      </c>
      <c r="J22" s="30">
        <v>662</v>
      </c>
      <c r="K22" s="30">
        <v>509</v>
      </c>
      <c r="L22" s="30">
        <v>630</v>
      </c>
      <c r="M22" s="30">
        <v>414</v>
      </c>
      <c r="N22" s="30">
        <v>418</v>
      </c>
      <c r="O22" s="30">
        <v>591</v>
      </c>
      <c r="P22" s="30">
        <v>571</v>
      </c>
      <c r="Q22" s="30">
        <v>595</v>
      </c>
      <c r="R22" s="30">
        <v>6550</v>
      </c>
    </row>
    <row r="23" spans="1:18">
      <c r="C23" s="26" t="s">
        <v>9</v>
      </c>
      <c r="F23" s="35">
        <v>349</v>
      </c>
      <c r="G23" s="35">
        <v>527</v>
      </c>
      <c r="H23" s="35">
        <v>465</v>
      </c>
      <c r="I23" s="35">
        <v>515</v>
      </c>
      <c r="J23" s="35">
        <v>750</v>
      </c>
      <c r="K23" s="35">
        <v>591</v>
      </c>
      <c r="L23" s="35">
        <v>676</v>
      </c>
      <c r="M23" s="35">
        <v>478</v>
      </c>
      <c r="N23" s="35">
        <v>219</v>
      </c>
      <c r="O23" s="35">
        <v>520</v>
      </c>
      <c r="P23" s="35">
        <v>909</v>
      </c>
      <c r="Q23" s="35">
        <v>1133</v>
      </c>
      <c r="R23" s="35">
        <v>7132</v>
      </c>
    </row>
    <row r="24" spans="1:18">
      <c r="E24" s="26" t="s">
        <v>10</v>
      </c>
      <c r="F24" s="30">
        <v>6</v>
      </c>
      <c r="G24" s="30">
        <v>512</v>
      </c>
      <c r="H24" s="30">
        <v>216</v>
      </c>
      <c r="I24" s="30">
        <v>181</v>
      </c>
      <c r="J24" s="30">
        <v>346</v>
      </c>
      <c r="K24" s="30">
        <v>291</v>
      </c>
      <c r="L24" s="30">
        <v>154</v>
      </c>
      <c r="M24" s="30">
        <v>374</v>
      </c>
      <c r="N24" s="30">
        <v>84</v>
      </c>
      <c r="O24" s="30">
        <v>219</v>
      </c>
      <c r="P24" s="30">
        <v>380</v>
      </c>
      <c r="Q24" s="30">
        <v>277</v>
      </c>
      <c r="R24" s="30">
        <v>3040</v>
      </c>
    </row>
    <row r="25" spans="1:18">
      <c r="E25" s="26" t="s">
        <v>14</v>
      </c>
      <c r="F25" s="30">
        <v>0</v>
      </c>
      <c r="G25" s="30">
        <v>3</v>
      </c>
      <c r="H25" s="30">
        <v>-3</v>
      </c>
      <c r="I25" s="30">
        <v>1</v>
      </c>
      <c r="J25" s="30">
        <v>123</v>
      </c>
      <c r="K25" s="30">
        <v>1</v>
      </c>
      <c r="L25" s="30">
        <v>7</v>
      </c>
      <c r="M25" s="30">
        <v>6</v>
      </c>
      <c r="N25" s="30">
        <v>0</v>
      </c>
      <c r="O25" s="30">
        <v>0</v>
      </c>
      <c r="P25" s="30">
        <v>138</v>
      </c>
      <c r="Q25" s="30">
        <v>-1</v>
      </c>
      <c r="R25" s="30">
        <v>275</v>
      </c>
    </row>
    <row r="26" spans="1:18">
      <c r="E26" s="26" t="s">
        <v>11</v>
      </c>
      <c r="F26" s="30">
        <v>54</v>
      </c>
      <c r="G26" s="30">
        <v>12</v>
      </c>
      <c r="H26" s="30">
        <v>146</v>
      </c>
      <c r="I26" s="30">
        <v>207</v>
      </c>
      <c r="J26" s="30">
        <v>252</v>
      </c>
      <c r="K26" s="30">
        <v>0</v>
      </c>
      <c r="L26" s="30">
        <v>218</v>
      </c>
      <c r="M26" s="30">
        <v>96</v>
      </c>
      <c r="N26" s="30">
        <v>64</v>
      </c>
      <c r="O26" s="30">
        <v>155</v>
      </c>
      <c r="P26" s="30">
        <v>454</v>
      </c>
      <c r="Q26" s="30">
        <v>642</v>
      </c>
      <c r="R26" s="30">
        <v>2300</v>
      </c>
    </row>
    <row r="27" spans="1:18">
      <c r="E27" s="26" t="s">
        <v>15</v>
      </c>
      <c r="F27" s="30">
        <v>270</v>
      </c>
      <c r="G27" s="30">
        <v>0</v>
      </c>
      <c r="H27" s="30">
        <v>106</v>
      </c>
      <c r="I27" s="30">
        <v>115</v>
      </c>
      <c r="J27" s="30">
        <v>29</v>
      </c>
      <c r="K27" s="30">
        <v>299</v>
      </c>
      <c r="L27" s="30">
        <v>289</v>
      </c>
      <c r="M27" s="30">
        <v>0</v>
      </c>
      <c r="N27" s="30">
        <v>71</v>
      </c>
      <c r="O27" s="30">
        <v>135</v>
      </c>
      <c r="P27" s="30">
        <v>-63</v>
      </c>
      <c r="Q27" s="30">
        <v>256</v>
      </c>
      <c r="R27" s="30">
        <v>1507</v>
      </c>
    </row>
    <row r="28" spans="1:18">
      <c r="E28" s="26" t="s">
        <v>16</v>
      </c>
      <c r="F28" s="30">
        <v>19</v>
      </c>
      <c r="G28" s="30">
        <v>0</v>
      </c>
      <c r="H28" s="30">
        <v>0</v>
      </c>
      <c r="I28" s="30">
        <v>11</v>
      </c>
      <c r="J28" s="30">
        <v>0</v>
      </c>
      <c r="K28" s="30">
        <v>0</v>
      </c>
      <c r="L28" s="30">
        <v>8</v>
      </c>
      <c r="M28" s="30">
        <v>2</v>
      </c>
      <c r="N28" s="30">
        <v>0</v>
      </c>
      <c r="O28" s="30">
        <v>11</v>
      </c>
      <c r="P28" s="30">
        <v>0</v>
      </c>
      <c r="Q28" s="30">
        <v>-41</v>
      </c>
      <c r="R28" s="30">
        <v>10</v>
      </c>
    </row>
    <row r="29" spans="1:18"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 s="25" customFormat="1" ht="15">
      <c r="A30" s="25" t="s">
        <v>17</v>
      </c>
      <c r="F30" s="34">
        <v>1440</v>
      </c>
      <c r="G30" s="34">
        <v>1621</v>
      </c>
      <c r="H30" s="34">
        <v>1915</v>
      </c>
      <c r="I30" s="34">
        <v>2018</v>
      </c>
      <c r="J30" s="34">
        <v>977</v>
      </c>
      <c r="K30" s="34">
        <v>2268</v>
      </c>
      <c r="L30" s="34">
        <v>1872</v>
      </c>
      <c r="M30" s="34">
        <v>2804</v>
      </c>
      <c r="N30" s="34">
        <v>3077</v>
      </c>
      <c r="O30" s="34">
        <v>2378</v>
      </c>
      <c r="P30" s="34">
        <v>3611</v>
      </c>
      <c r="Q30" s="34">
        <v>4522</v>
      </c>
      <c r="R30" s="34">
        <v>28503</v>
      </c>
    </row>
    <row r="31" spans="1:18"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1:18">
      <c r="B32" s="26" t="s">
        <v>7</v>
      </c>
      <c r="F32" s="35">
        <v>1297</v>
      </c>
      <c r="G32" s="35">
        <v>1390</v>
      </c>
      <c r="H32" s="35">
        <v>1052</v>
      </c>
      <c r="I32" s="35">
        <v>1367</v>
      </c>
      <c r="J32" s="35">
        <v>300</v>
      </c>
      <c r="K32" s="35">
        <v>571</v>
      </c>
      <c r="L32" s="35">
        <v>1421</v>
      </c>
      <c r="M32" s="35">
        <v>2187</v>
      </c>
      <c r="N32" s="35">
        <v>2209</v>
      </c>
      <c r="O32" s="35">
        <v>734</v>
      </c>
      <c r="P32" s="35">
        <v>2683</v>
      </c>
      <c r="Q32" s="35">
        <v>1549</v>
      </c>
      <c r="R32" s="35">
        <v>16760</v>
      </c>
    </row>
    <row r="33" spans="2:18">
      <c r="B33" s="26" t="s">
        <v>0</v>
      </c>
      <c r="C33" s="26" t="s">
        <v>8</v>
      </c>
      <c r="F33" s="30">
        <v>61</v>
      </c>
      <c r="G33" s="30">
        <v>1203</v>
      </c>
      <c r="H33" s="30">
        <v>319</v>
      </c>
      <c r="I33" s="30">
        <v>1263</v>
      </c>
      <c r="J33" s="30">
        <v>253</v>
      </c>
      <c r="K33" s="30">
        <v>-8</v>
      </c>
      <c r="L33" s="30">
        <v>1397</v>
      </c>
      <c r="M33" s="30">
        <v>2025</v>
      </c>
      <c r="N33" s="30">
        <v>2187</v>
      </c>
      <c r="O33" s="30">
        <v>233</v>
      </c>
      <c r="P33" s="30">
        <v>2320</v>
      </c>
      <c r="Q33" s="30">
        <v>502</v>
      </c>
      <c r="R33" s="30">
        <v>11755</v>
      </c>
    </row>
    <row r="34" spans="2:18">
      <c r="B34" s="26" t="s">
        <v>0</v>
      </c>
      <c r="C34" s="26" t="s">
        <v>9</v>
      </c>
      <c r="F34" s="35">
        <v>1236</v>
      </c>
      <c r="G34" s="35">
        <v>187</v>
      </c>
      <c r="H34" s="35">
        <v>733</v>
      </c>
      <c r="I34" s="35">
        <v>104</v>
      </c>
      <c r="J34" s="35">
        <v>47</v>
      </c>
      <c r="K34" s="35">
        <v>579</v>
      </c>
      <c r="L34" s="35">
        <v>24</v>
      </c>
      <c r="M34" s="35">
        <v>162</v>
      </c>
      <c r="N34" s="35">
        <v>22</v>
      </c>
      <c r="O34" s="35">
        <v>501</v>
      </c>
      <c r="P34" s="35">
        <v>363</v>
      </c>
      <c r="Q34" s="35">
        <v>1047</v>
      </c>
      <c r="R34" s="35">
        <v>5005</v>
      </c>
    </row>
    <row r="35" spans="2:18">
      <c r="E35" s="26" t="s">
        <v>10</v>
      </c>
      <c r="F35" s="30">
        <v>39</v>
      </c>
      <c r="G35" s="30">
        <v>170</v>
      </c>
      <c r="H35" s="30">
        <v>72</v>
      </c>
      <c r="I35" s="30">
        <v>54</v>
      </c>
      <c r="J35" s="30">
        <v>27</v>
      </c>
      <c r="K35" s="30">
        <v>207</v>
      </c>
      <c r="L35" s="30">
        <v>7</v>
      </c>
      <c r="M35" s="30">
        <v>15</v>
      </c>
      <c r="N35" s="30">
        <v>1</v>
      </c>
      <c r="O35" s="30">
        <v>106</v>
      </c>
      <c r="P35" s="30">
        <v>361</v>
      </c>
      <c r="Q35" s="30">
        <v>643</v>
      </c>
      <c r="R35" s="30">
        <v>1702</v>
      </c>
    </row>
    <row r="36" spans="2:18">
      <c r="E36" s="26" t="s">
        <v>16</v>
      </c>
      <c r="F36" s="30">
        <v>67</v>
      </c>
      <c r="G36" s="30">
        <v>0</v>
      </c>
      <c r="H36" s="30">
        <v>39</v>
      </c>
      <c r="I36" s="30">
        <v>28</v>
      </c>
      <c r="J36" s="30">
        <v>20</v>
      </c>
      <c r="K36" s="30">
        <v>0</v>
      </c>
      <c r="L36" s="30">
        <v>0</v>
      </c>
      <c r="M36" s="30">
        <v>0</v>
      </c>
      <c r="N36" s="30">
        <v>0</v>
      </c>
      <c r="O36" s="30">
        <v>9</v>
      </c>
      <c r="P36" s="30">
        <v>0</v>
      </c>
      <c r="Q36" s="30">
        <v>0</v>
      </c>
      <c r="R36" s="30">
        <v>163</v>
      </c>
    </row>
    <row r="37" spans="2:18">
      <c r="E37" s="26" t="s">
        <v>14</v>
      </c>
      <c r="F37" s="30">
        <v>0</v>
      </c>
      <c r="G37" s="30">
        <v>17</v>
      </c>
      <c r="H37" s="30">
        <v>0</v>
      </c>
      <c r="I37" s="30">
        <v>20</v>
      </c>
      <c r="J37" s="30">
        <v>0</v>
      </c>
      <c r="K37" s="30">
        <v>0</v>
      </c>
      <c r="L37" s="30">
        <v>17</v>
      </c>
      <c r="M37" s="30">
        <v>0</v>
      </c>
      <c r="N37" s="30">
        <v>21</v>
      </c>
      <c r="O37" s="30">
        <v>0</v>
      </c>
      <c r="P37" s="30">
        <v>0</v>
      </c>
      <c r="Q37" s="30">
        <v>0</v>
      </c>
      <c r="R37" s="30">
        <v>75</v>
      </c>
    </row>
    <row r="38" spans="2:18">
      <c r="E38" s="26" t="s">
        <v>11</v>
      </c>
      <c r="F38" s="30">
        <v>1130</v>
      </c>
      <c r="G38" s="30">
        <v>0</v>
      </c>
      <c r="H38" s="30">
        <v>250</v>
      </c>
      <c r="I38" s="30">
        <v>2</v>
      </c>
      <c r="J38" s="30">
        <v>0</v>
      </c>
      <c r="K38" s="30">
        <v>0</v>
      </c>
      <c r="L38" s="30">
        <v>0</v>
      </c>
      <c r="M38" s="30">
        <v>147</v>
      </c>
      <c r="N38" s="30">
        <v>0</v>
      </c>
      <c r="O38" s="30">
        <v>14</v>
      </c>
      <c r="P38" s="30">
        <v>2</v>
      </c>
      <c r="Q38" s="30">
        <v>32</v>
      </c>
      <c r="R38" s="30">
        <v>1577</v>
      </c>
    </row>
    <row r="39" spans="2:18">
      <c r="E39" s="26" t="s">
        <v>15</v>
      </c>
      <c r="F39" s="30">
        <v>0</v>
      </c>
      <c r="G39" s="30">
        <v>0</v>
      </c>
      <c r="H39" s="30">
        <v>372</v>
      </c>
      <c r="I39" s="30">
        <v>0</v>
      </c>
      <c r="J39" s="30">
        <v>0</v>
      </c>
      <c r="K39" s="30">
        <v>372</v>
      </c>
      <c r="L39" s="30">
        <v>0</v>
      </c>
      <c r="M39" s="30">
        <v>0</v>
      </c>
      <c r="N39" s="30">
        <v>0</v>
      </c>
      <c r="O39" s="30">
        <v>372</v>
      </c>
      <c r="P39" s="30">
        <v>0</v>
      </c>
      <c r="Q39" s="30">
        <v>372</v>
      </c>
      <c r="R39" s="30">
        <v>1488</v>
      </c>
    </row>
    <row r="40" spans="2:18"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2:18">
      <c r="B41" s="26" t="s">
        <v>12</v>
      </c>
      <c r="F41" s="35">
        <v>143</v>
      </c>
      <c r="G41" s="35">
        <v>231</v>
      </c>
      <c r="H41" s="35">
        <v>863</v>
      </c>
      <c r="I41" s="35">
        <v>651</v>
      </c>
      <c r="J41" s="35">
        <v>677</v>
      </c>
      <c r="K41" s="35">
        <v>1697</v>
      </c>
      <c r="L41" s="35">
        <v>451</v>
      </c>
      <c r="M41" s="35">
        <v>617</v>
      </c>
      <c r="N41" s="35">
        <v>868</v>
      </c>
      <c r="O41" s="35">
        <v>1644</v>
      </c>
      <c r="P41" s="35">
        <v>928</v>
      </c>
      <c r="Q41" s="35">
        <v>2973</v>
      </c>
      <c r="R41" s="35">
        <v>11743</v>
      </c>
    </row>
    <row r="42" spans="2:18">
      <c r="C42" s="26" t="s">
        <v>8</v>
      </c>
      <c r="F42" s="30">
        <v>118</v>
      </c>
      <c r="G42" s="30">
        <v>230</v>
      </c>
      <c r="H42" s="30">
        <v>863</v>
      </c>
      <c r="I42" s="30">
        <v>348</v>
      </c>
      <c r="J42" s="30">
        <v>664</v>
      </c>
      <c r="K42" s="30">
        <v>695</v>
      </c>
      <c r="L42" s="30">
        <v>316</v>
      </c>
      <c r="M42" s="30">
        <v>548</v>
      </c>
      <c r="N42" s="30">
        <v>674</v>
      </c>
      <c r="O42" s="30">
        <v>312</v>
      </c>
      <c r="P42" s="30">
        <v>567</v>
      </c>
      <c r="Q42" s="30">
        <v>821</v>
      </c>
      <c r="R42" s="30">
        <v>6156</v>
      </c>
    </row>
    <row r="43" spans="2:18">
      <c r="C43" s="26" t="s">
        <v>9</v>
      </c>
      <c r="F43" s="35">
        <v>25</v>
      </c>
      <c r="G43" s="35">
        <v>1</v>
      </c>
      <c r="H43" s="35">
        <v>0</v>
      </c>
      <c r="I43" s="35">
        <v>303</v>
      </c>
      <c r="J43" s="35">
        <v>13</v>
      </c>
      <c r="K43" s="35">
        <v>1002</v>
      </c>
      <c r="L43" s="35">
        <v>135</v>
      </c>
      <c r="M43" s="35">
        <v>69</v>
      </c>
      <c r="N43" s="35">
        <v>194</v>
      </c>
      <c r="O43" s="35">
        <v>1332</v>
      </c>
      <c r="P43" s="35">
        <v>361</v>
      </c>
      <c r="Q43" s="35">
        <v>2152</v>
      </c>
      <c r="R43" s="35">
        <v>5587</v>
      </c>
    </row>
    <row r="44" spans="2:18">
      <c r="E44" s="26" t="s">
        <v>10</v>
      </c>
      <c r="F44" s="30">
        <v>25</v>
      </c>
      <c r="G44" s="30">
        <v>1</v>
      </c>
      <c r="H44" s="30">
        <v>0</v>
      </c>
      <c r="I44" s="30">
        <v>176</v>
      </c>
      <c r="J44" s="30">
        <v>13</v>
      </c>
      <c r="K44" s="30">
        <v>36</v>
      </c>
      <c r="L44" s="30">
        <v>135</v>
      </c>
      <c r="M44" s="30">
        <v>69</v>
      </c>
      <c r="N44" s="30">
        <v>138</v>
      </c>
      <c r="O44" s="30">
        <v>371</v>
      </c>
      <c r="P44" s="30">
        <v>119</v>
      </c>
      <c r="Q44" s="30">
        <v>458</v>
      </c>
      <c r="R44" s="30">
        <v>1541</v>
      </c>
    </row>
    <row r="45" spans="2:18">
      <c r="E45" s="26" t="s">
        <v>15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966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996</v>
      </c>
      <c r="R45" s="30">
        <v>1962</v>
      </c>
    </row>
    <row r="46" spans="2:18">
      <c r="E46" s="26" t="s">
        <v>11</v>
      </c>
      <c r="F46" s="30">
        <v>0</v>
      </c>
      <c r="G46" s="30">
        <v>0</v>
      </c>
      <c r="H46" s="30">
        <v>0</v>
      </c>
      <c r="I46" s="30">
        <v>127</v>
      </c>
      <c r="J46" s="30">
        <v>0</v>
      </c>
      <c r="K46" s="30">
        <v>0</v>
      </c>
      <c r="L46" s="30">
        <v>0</v>
      </c>
      <c r="M46" s="30">
        <v>0</v>
      </c>
      <c r="N46" s="30">
        <v>11</v>
      </c>
      <c r="O46" s="30">
        <v>811</v>
      </c>
      <c r="P46" s="30">
        <v>242</v>
      </c>
      <c r="Q46" s="30">
        <v>675</v>
      </c>
      <c r="R46" s="30">
        <v>1866</v>
      </c>
    </row>
    <row r="47" spans="2:18">
      <c r="E47" s="26" t="s">
        <v>14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45</v>
      </c>
      <c r="O47" s="30">
        <v>150</v>
      </c>
      <c r="P47" s="30">
        <v>0</v>
      </c>
      <c r="Q47" s="30">
        <v>23</v>
      </c>
      <c r="R47" s="30">
        <v>218</v>
      </c>
    </row>
    <row r="48" spans="2:18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 s="25" customFormat="1" ht="15">
      <c r="E49" s="36" t="s">
        <v>18</v>
      </c>
      <c r="F49" s="37">
        <v>5687</v>
      </c>
      <c r="G49" s="37">
        <v>5464</v>
      </c>
      <c r="H49" s="37">
        <v>6437</v>
      </c>
      <c r="I49" s="37">
        <v>6875</v>
      </c>
      <c r="J49" s="37">
        <v>5660</v>
      </c>
      <c r="K49" s="37">
        <v>5056</v>
      </c>
      <c r="L49" s="37">
        <v>6106</v>
      </c>
      <c r="M49" s="37">
        <v>7741</v>
      </c>
      <c r="N49" s="37">
        <v>7148</v>
      </c>
      <c r="O49" s="37">
        <v>7851</v>
      </c>
      <c r="P49" s="37">
        <v>8675</v>
      </c>
      <c r="Q49" s="37">
        <v>10517</v>
      </c>
      <c r="R49" s="37">
        <v>83217</v>
      </c>
    </row>
    <row r="50" spans="1:18" s="25" customFormat="1" ht="15">
      <c r="E50" s="36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</row>
    <row r="51" spans="1:18" s="25" customFormat="1" ht="15">
      <c r="E51" s="36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</row>
    <row r="52" spans="1:18" s="25" customFormat="1" ht="15">
      <c r="E52" s="36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</row>
    <row r="53" spans="1:18" ht="15" thickBot="1">
      <c r="A53" s="42"/>
      <c r="B53" s="42"/>
      <c r="C53" s="42"/>
      <c r="D53" s="42"/>
      <c r="E53" s="42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1:18" ht="15" thickTop="1">
      <c r="A54" s="41" t="s">
        <v>47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>
      <c r="A55" s="41" t="s">
        <v>48</v>
      </c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>
      <c r="A56" s="43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1:18"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18"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18"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</sheetData>
  <mergeCells count="1">
    <mergeCell ref="A6:E6"/>
  </mergeCells>
  <phoneticPr fontId="0" type="noConversion"/>
  <printOptions horizontalCentered="1"/>
  <pageMargins left="0" right="0" top="0.98425196850393704" bottom="0.98425196850393704" header="0.51181102362204722" footer="0.51181102362204722"/>
  <pageSetup paperSize="9" scale="76" orientation="portrait" r:id="rId1"/>
  <headerFooter alignWithMargins="0">
    <oddHeader>&amp;C&amp;"Arial,Bold"&amp;9BUREAU OF THE TREASURY&amp;"Arial,Regular"&amp;10
&amp;"Arial,Italic"&amp;9Statistical Data Analysis Division</odd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R360"/>
  <sheetViews>
    <sheetView zoomScaleNormal="100" workbookViewId="0">
      <selection activeCell="S18" sqref="S18"/>
    </sheetView>
  </sheetViews>
  <sheetFormatPr defaultRowHeight="14.25"/>
  <cols>
    <col min="1" max="3" width="0.85546875" style="26" customWidth="1"/>
    <col min="4" max="4" width="1" style="26" customWidth="1"/>
    <col min="5" max="5" width="20.7109375" style="26" customWidth="1"/>
    <col min="6" max="18" width="8.5703125" style="26" customWidth="1"/>
    <col min="19" max="29" width="8.7109375" style="26" customWidth="1"/>
    <col min="30" max="16384" width="9.140625" style="26"/>
  </cols>
  <sheetData>
    <row r="1" spans="1:18" ht="15">
      <c r="A1" s="25" t="s">
        <v>1</v>
      </c>
      <c r="B1" s="25"/>
      <c r="C1" s="25"/>
      <c r="D1" s="25"/>
      <c r="E1" s="25"/>
      <c r="F1" s="29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5">
      <c r="A2" s="25" t="s">
        <v>58</v>
      </c>
      <c r="B2" s="25"/>
      <c r="C2" s="25"/>
      <c r="D2" s="25"/>
      <c r="E2" s="25"/>
      <c r="F2" s="29"/>
      <c r="G2" s="29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5">
      <c r="A3" s="25" t="s">
        <v>3</v>
      </c>
      <c r="B3" s="25"/>
      <c r="C3" s="25"/>
      <c r="D3" s="25"/>
      <c r="E3" s="25"/>
      <c r="F3" s="29"/>
      <c r="G3" s="29"/>
      <c r="H3" s="30"/>
      <c r="I3" s="30"/>
      <c r="J3" s="30"/>
      <c r="K3" s="30"/>
      <c r="L3" s="30" t="s">
        <v>0</v>
      </c>
      <c r="M3" s="30"/>
      <c r="N3" s="30"/>
      <c r="O3" s="30"/>
      <c r="P3" s="30"/>
      <c r="Q3" s="30"/>
      <c r="R3" s="30"/>
    </row>
    <row r="4" spans="1:18"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>
      <c r="A5" s="31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 s="33" customFormat="1" ht="23.25" customHeight="1">
      <c r="A6" s="186" t="s">
        <v>4</v>
      </c>
      <c r="B6" s="187"/>
      <c r="C6" s="187"/>
      <c r="D6" s="187"/>
      <c r="E6" s="187"/>
      <c r="F6" s="39" t="s">
        <v>22</v>
      </c>
      <c r="G6" s="39" t="s">
        <v>23</v>
      </c>
      <c r="H6" s="39" t="s">
        <v>24</v>
      </c>
      <c r="I6" s="39" t="s">
        <v>25</v>
      </c>
      <c r="J6" s="39" t="s">
        <v>26</v>
      </c>
      <c r="K6" s="39" t="s">
        <v>27</v>
      </c>
      <c r="L6" s="39" t="s">
        <v>28</v>
      </c>
      <c r="M6" s="39" t="s">
        <v>29</v>
      </c>
      <c r="N6" s="39" t="s">
        <v>30</v>
      </c>
      <c r="O6" s="39" t="s">
        <v>31</v>
      </c>
      <c r="P6" s="39" t="s">
        <v>32</v>
      </c>
      <c r="Q6" s="39" t="s">
        <v>33</v>
      </c>
      <c r="R6" s="40" t="s">
        <v>5</v>
      </c>
    </row>
    <row r="7" spans="1:18"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s="25" customFormat="1" ht="15">
      <c r="A8" s="25" t="s">
        <v>6</v>
      </c>
      <c r="F8" s="34">
        <v>3295</v>
      </c>
      <c r="G8" s="34">
        <v>3500</v>
      </c>
      <c r="H8" s="34">
        <v>5005</v>
      </c>
      <c r="I8" s="34">
        <v>3852</v>
      </c>
      <c r="J8" s="34">
        <v>4190</v>
      </c>
      <c r="K8" s="34">
        <v>4169</v>
      </c>
      <c r="L8" s="34">
        <v>3496</v>
      </c>
      <c r="M8" s="34">
        <v>3884</v>
      </c>
      <c r="N8" s="34">
        <v>3323</v>
      </c>
      <c r="O8" s="34">
        <v>3533</v>
      </c>
      <c r="P8" s="34">
        <v>2342</v>
      </c>
      <c r="Q8" s="34">
        <v>5276</v>
      </c>
      <c r="R8" s="34">
        <v>45865</v>
      </c>
    </row>
    <row r="9" spans="1:18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26" t="s">
        <v>7</v>
      </c>
      <c r="F10" s="35">
        <v>2286</v>
      </c>
      <c r="G10" s="35">
        <v>3041</v>
      </c>
      <c r="H10" s="35">
        <v>3864</v>
      </c>
      <c r="I10" s="35">
        <v>2570</v>
      </c>
      <c r="J10" s="35">
        <v>2720</v>
      </c>
      <c r="K10" s="35">
        <v>2744</v>
      </c>
      <c r="L10" s="35">
        <v>2620</v>
      </c>
      <c r="M10" s="35">
        <v>3241</v>
      </c>
      <c r="N10" s="35">
        <v>2530</v>
      </c>
      <c r="O10" s="35">
        <v>2401</v>
      </c>
      <c r="P10" s="35">
        <v>1597</v>
      </c>
      <c r="Q10" s="35">
        <v>2569</v>
      </c>
      <c r="R10" s="35">
        <v>32183</v>
      </c>
    </row>
    <row r="11" spans="1:18">
      <c r="B11" s="26" t="s">
        <v>0</v>
      </c>
      <c r="C11" s="26" t="s">
        <v>8</v>
      </c>
      <c r="F11" s="30">
        <v>2083</v>
      </c>
      <c r="G11" s="30">
        <v>2727</v>
      </c>
      <c r="H11" s="30">
        <v>3083</v>
      </c>
      <c r="I11" s="30">
        <v>1683</v>
      </c>
      <c r="J11" s="30">
        <v>1890</v>
      </c>
      <c r="K11" s="30">
        <v>2166</v>
      </c>
      <c r="L11" s="30">
        <v>1904</v>
      </c>
      <c r="M11" s="30">
        <v>3027</v>
      </c>
      <c r="N11" s="30">
        <v>2191</v>
      </c>
      <c r="O11" s="30">
        <v>1760</v>
      </c>
      <c r="P11" s="30">
        <v>1518</v>
      </c>
      <c r="Q11" s="30">
        <v>1678</v>
      </c>
      <c r="R11" s="30">
        <v>25710</v>
      </c>
    </row>
    <row r="12" spans="1:18">
      <c r="B12" s="26" t="s">
        <v>0</v>
      </c>
      <c r="C12" s="26" t="s">
        <v>9</v>
      </c>
      <c r="F12" s="35">
        <v>203</v>
      </c>
      <c r="G12" s="35">
        <v>314</v>
      </c>
      <c r="H12" s="35">
        <v>781</v>
      </c>
      <c r="I12" s="35">
        <v>887</v>
      </c>
      <c r="J12" s="35">
        <v>830</v>
      </c>
      <c r="K12" s="35">
        <v>578</v>
      </c>
      <c r="L12" s="35">
        <v>716</v>
      </c>
      <c r="M12" s="35">
        <v>214</v>
      </c>
      <c r="N12" s="35">
        <v>339</v>
      </c>
      <c r="O12" s="35">
        <v>641</v>
      </c>
      <c r="P12" s="35">
        <v>79</v>
      </c>
      <c r="Q12" s="35">
        <v>891</v>
      </c>
      <c r="R12" s="35">
        <v>6473</v>
      </c>
    </row>
    <row r="13" spans="1:18">
      <c r="E13" s="26" t="s">
        <v>10</v>
      </c>
      <c r="F13" s="30">
        <v>133</v>
      </c>
      <c r="G13" s="30">
        <v>270</v>
      </c>
      <c r="H13" s="30">
        <v>252</v>
      </c>
      <c r="I13" s="30">
        <v>418</v>
      </c>
      <c r="J13" s="30">
        <v>642</v>
      </c>
      <c r="K13" s="30">
        <v>383</v>
      </c>
      <c r="L13" s="30">
        <v>358</v>
      </c>
      <c r="M13" s="30">
        <v>134</v>
      </c>
      <c r="N13" s="30">
        <v>235</v>
      </c>
      <c r="O13" s="30">
        <v>280</v>
      </c>
      <c r="P13" s="30">
        <v>49</v>
      </c>
      <c r="Q13" s="30">
        <v>622</v>
      </c>
      <c r="R13" s="30">
        <v>3776</v>
      </c>
    </row>
    <row r="14" spans="1:18">
      <c r="E14" s="26" t="s">
        <v>16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4</v>
      </c>
      <c r="N14" s="30">
        <v>0</v>
      </c>
      <c r="O14" s="30">
        <v>0</v>
      </c>
      <c r="P14" s="30">
        <v>0</v>
      </c>
      <c r="Q14" s="30">
        <v>5</v>
      </c>
      <c r="R14" s="30">
        <v>9</v>
      </c>
    </row>
    <row r="15" spans="1:18">
      <c r="E15" s="26" t="s">
        <v>11</v>
      </c>
      <c r="F15" s="30">
        <v>70</v>
      </c>
      <c r="G15" s="30">
        <v>44</v>
      </c>
      <c r="H15" s="30">
        <v>423</v>
      </c>
      <c r="I15" s="30">
        <v>468</v>
      </c>
      <c r="J15" s="30">
        <v>188</v>
      </c>
      <c r="K15" s="30">
        <v>113</v>
      </c>
      <c r="L15" s="30">
        <v>354</v>
      </c>
      <c r="M15" s="30">
        <v>76</v>
      </c>
      <c r="N15" s="30">
        <v>26</v>
      </c>
      <c r="O15" s="30">
        <v>356</v>
      </c>
      <c r="P15" s="30">
        <v>30</v>
      </c>
      <c r="Q15" s="30">
        <v>178</v>
      </c>
      <c r="R15" s="30">
        <v>2326</v>
      </c>
    </row>
    <row r="16" spans="1:18">
      <c r="E16" s="26" t="s">
        <v>15</v>
      </c>
      <c r="F16" s="30">
        <v>0</v>
      </c>
      <c r="G16" s="30">
        <v>0</v>
      </c>
      <c r="H16" s="30">
        <v>106</v>
      </c>
      <c r="I16" s="30">
        <v>1</v>
      </c>
      <c r="J16" s="30">
        <v>0</v>
      </c>
      <c r="K16" s="30">
        <v>82</v>
      </c>
      <c r="L16" s="30">
        <v>4</v>
      </c>
      <c r="M16" s="30">
        <v>0</v>
      </c>
      <c r="N16" s="30">
        <v>78</v>
      </c>
      <c r="O16" s="30">
        <v>5</v>
      </c>
      <c r="P16" s="30">
        <v>0</v>
      </c>
      <c r="Q16" s="30">
        <v>61</v>
      </c>
      <c r="R16" s="30">
        <v>337</v>
      </c>
    </row>
    <row r="17" spans="1:18">
      <c r="E17" s="26" t="s">
        <v>59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25</v>
      </c>
      <c r="R17" s="30">
        <v>25</v>
      </c>
    </row>
    <row r="18" spans="1:18"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>
      <c r="B19" s="26" t="s">
        <v>12</v>
      </c>
      <c r="F19" s="35">
        <v>1009</v>
      </c>
      <c r="G19" s="35">
        <v>459</v>
      </c>
      <c r="H19" s="35">
        <v>1141</v>
      </c>
      <c r="I19" s="35">
        <v>1282</v>
      </c>
      <c r="J19" s="35">
        <v>1470</v>
      </c>
      <c r="K19" s="35">
        <v>1425</v>
      </c>
      <c r="L19" s="35">
        <v>876</v>
      </c>
      <c r="M19" s="35">
        <v>643</v>
      </c>
      <c r="N19" s="35">
        <v>793</v>
      </c>
      <c r="O19" s="35">
        <v>1132</v>
      </c>
      <c r="P19" s="35">
        <v>745</v>
      </c>
      <c r="Q19" s="35">
        <v>2707</v>
      </c>
      <c r="R19" s="35">
        <v>13682</v>
      </c>
    </row>
    <row r="20" spans="1:18">
      <c r="C20" s="26" t="s">
        <v>8</v>
      </c>
      <c r="F20" s="30">
        <v>555</v>
      </c>
      <c r="G20" s="30">
        <v>294</v>
      </c>
      <c r="H20" s="30">
        <v>726</v>
      </c>
      <c r="I20" s="30">
        <v>742</v>
      </c>
      <c r="J20" s="30">
        <v>767</v>
      </c>
      <c r="K20" s="30">
        <v>529</v>
      </c>
      <c r="L20" s="30">
        <v>599</v>
      </c>
      <c r="M20" s="30">
        <v>52</v>
      </c>
      <c r="N20" s="30">
        <v>719</v>
      </c>
      <c r="O20" s="30">
        <v>570</v>
      </c>
      <c r="P20" s="30">
        <v>507</v>
      </c>
      <c r="Q20" s="30">
        <v>931</v>
      </c>
      <c r="R20" s="30">
        <v>6991</v>
      </c>
    </row>
    <row r="21" spans="1:18">
      <c r="C21" s="26" t="s">
        <v>9</v>
      </c>
      <c r="F21" s="35">
        <v>454</v>
      </c>
      <c r="G21" s="35">
        <v>165</v>
      </c>
      <c r="H21" s="35">
        <v>415</v>
      </c>
      <c r="I21" s="35">
        <v>540</v>
      </c>
      <c r="J21" s="35">
        <v>703</v>
      </c>
      <c r="K21" s="35">
        <v>896</v>
      </c>
      <c r="L21" s="35">
        <v>277</v>
      </c>
      <c r="M21" s="35">
        <v>591</v>
      </c>
      <c r="N21" s="35">
        <v>74</v>
      </c>
      <c r="O21" s="35">
        <v>562</v>
      </c>
      <c r="P21" s="35">
        <v>238</v>
      </c>
      <c r="Q21" s="35">
        <v>1776</v>
      </c>
      <c r="R21" s="35">
        <v>6691</v>
      </c>
    </row>
    <row r="22" spans="1:18">
      <c r="E22" s="26" t="s">
        <v>10</v>
      </c>
      <c r="F22" s="30">
        <v>228</v>
      </c>
      <c r="G22" s="30">
        <v>80</v>
      </c>
      <c r="H22" s="30">
        <v>179</v>
      </c>
      <c r="I22" s="30">
        <v>322</v>
      </c>
      <c r="J22" s="30">
        <v>412</v>
      </c>
      <c r="K22" s="30">
        <v>361</v>
      </c>
      <c r="L22" s="30">
        <v>55</v>
      </c>
      <c r="M22" s="30">
        <v>371</v>
      </c>
      <c r="N22" s="30">
        <v>-86</v>
      </c>
      <c r="O22" s="30">
        <v>280</v>
      </c>
      <c r="P22" s="30">
        <v>167</v>
      </c>
      <c r="Q22" s="30">
        <v>196</v>
      </c>
      <c r="R22" s="30">
        <v>2565</v>
      </c>
    </row>
    <row r="23" spans="1:18">
      <c r="E23" s="26" t="s">
        <v>14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260</v>
      </c>
      <c r="R23" s="30">
        <v>260</v>
      </c>
    </row>
    <row r="24" spans="1:18">
      <c r="E24" s="26" t="s">
        <v>11</v>
      </c>
      <c r="F24" s="30">
        <v>42</v>
      </c>
      <c r="G24" s="30">
        <v>83</v>
      </c>
      <c r="H24" s="30">
        <v>128</v>
      </c>
      <c r="I24" s="30">
        <v>201</v>
      </c>
      <c r="J24" s="30">
        <v>255</v>
      </c>
      <c r="K24" s="30">
        <v>-5</v>
      </c>
      <c r="L24" s="30">
        <v>62</v>
      </c>
      <c r="M24" s="30">
        <v>216</v>
      </c>
      <c r="N24" s="30">
        <v>59</v>
      </c>
      <c r="O24" s="30">
        <v>184</v>
      </c>
      <c r="P24" s="30">
        <v>45</v>
      </c>
      <c r="Q24" s="30">
        <v>876</v>
      </c>
      <c r="R24" s="30">
        <v>2146</v>
      </c>
    </row>
    <row r="25" spans="1:18">
      <c r="E25" s="26" t="s">
        <v>15</v>
      </c>
      <c r="F25" s="30">
        <v>184</v>
      </c>
      <c r="G25" s="30">
        <v>2</v>
      </c>
      <c r="H25" s="30">
        <v>108</v>
      </c>
      <c r="I25" s="30">
        <v>17</v>
      </c>
      <c r="J25" s="30">
        <v>36</v>
      </c>
      <c r="K25" s="30">
        <v>540</v>
      </c>
      <c r="L25" s="30">
        <v>160</v>
      </c>
      <c r="M25" s="30">
        <v>0</v>
      </c>
      <c r="N25" s="30">
        <v>101</v>
      </c>
      <c r="O25" s="30">
        <v>98</v>
      </c>
      <c r="P25" s="30">
        <v>26</v>
      </c>
      <c r="Q25" s="30">
        <v>428</v>
      </c>
      <c r="R25" s="30">
        <v>1700</v>
      </c>
    </row>
    <row r="26" spans="1:18">
      <c r="E26" s="26" t="s">
        <v>16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4</v>
      </c>
      <c r="N26" s="30">
        <v>0</v>
      </c>
      <c r="O26" s="30">
        <v>0</v>
      </c>
      <c r="P26" s="30">
        <v>0</v>
      </c>
      <c r="Q26" s="30">
        <v>16</v>
      </c>
      <c r="R26" s="30">
        <v>20</v>
      </c>
    </row>
    <row r="27" spans="1:18"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spans="1:18" s="25" customFormat="1" ht="15">
      <c r="A28" s="25" t="s">
        <v>17</v>
      </c>
      <c r="F28" s="34">
        <v>698</v>
      </c>
      <c r="G28" s="34">
        <v>1467</v>
      </c>
      <c r="H28" s="34">
        <v>3084</v>
      </c>
      <c r="I28" s="34">
        <v>1095</v>
      </c>
      <c r="J28" s="34">
        <v>2005</v>
      </c>
      <c r="K28" s="34">
        <v>2729</v>
      </c>
      <c r="L28" s="34">
        <v>1135</v>
      </c>
      <c r="M28" s="34">
        <v>778</v>
      </c>
      <c r="N28" s="34">
        <v>1888</v>
      </c>
      <c r="O28" s="34">
        <v>1440</v>
      </c>
      <c r="P28" s="34">
        <v>2016</v>
      </c>
      <c r="Q28" s="34">
        <v>6964</v>
      </c>
      <c r="R28" s="34">
        <v>25299</v>
      </c>
    </row>
    <row r="29" spans="1:18"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>
      <c r="B30" s="26" t="s">
        <v>7</v>
      </c>
      <c r="F30" s="35">
        <v>374</v>
      </c>
      <c r="G30" s="35">
        <v>1023</v>
      </c>
      <c r="H30" s="35">
        <v>925</v>
      </c>
      <c r="I30" s="35">
        <v>355</v>
      </c>
      <c r="J30" s="35">
        <v>1842</v>
      </c>
      <c r="K30" s="35">
        <v>1431</v>
      </c>
      <c r="L30" s="35">
        <v>970</v>
      </c>
      <c r="M30" s="35">
        <v>602</v>
      </c>
      <c r="N30" s="35">
        <v>917</v>
      </c>
      <c r="O30" s="35">
        <v>859</v>
      </c>
      <c r="P30" s="35">
        <v>405</v>
      </c>
      <c r="Q30" s="35">
        <v>2548</v>
      </c>
      <c r="R30" s="35">
        <v>12251</v>
      </c>
    </row>
    <row r="31" spans="1:18">
      <c r="B31" s="26" t="s">
        <v>0</v>
      </c>
      <c r="C31" s="26" t="s">
        <v>8</v>
      </c>
      <c r="F31" s="30">
        <v>179</v>
      </c>
      <c r="G31" s="30">
        <v>564</v>
      </c>
      <c r="H31" s="30">
        <v>502</v>
      </c>
      <c r="I31" s="30">
        <v>31</v>
      </c>
      <c r="J31" s="30">
        <v>1375</v>
      </c>
      <c r="K31" s="30">
        <v>486</v>
      </c>
      <c r="L31" s="30">
        <v>489</v>
      </c>
      <c r="M31" s="30">
        <v>574</v>
      </c>
      <c r="N31" s="30">
        <v>275</v>
      </c>
      <c r="O31" s="30">
        <v>816</v>
      </c>
      <c r="P31" s="30">
        <v>145</v>
      </c>
      <c r="Q31" s="30">
        <v>656</v>
      </c>
      <c r="R31" s="30">
        <v>6092</v>
      </c>
    </row>
    <row r="32" spans="1:18">
      <c r="B32" s="26" t="s">
        <v>0</v>
      </c>
      <c r="C32" s="26" t="s">
        <v>9</v>
      </c>
      <c r="F32" s="35">
        <v>195</v>
      </c>
      <c r="G32" s="35">
        <v>459</v>
      </c>
      <c r="H32" s="35">
        <v>423</v>
      </c>
      <c r="I32" s="35">
        <v>324</v>
      </c>
      <c r="J32" s="35">
        <v>467</v>
      </c>
      <c r="K32" s="35">
        <v>945</v>
      </c>
      <c r="L32" s="35">
        <v>481</v>
      </c>
      <c r="M32" s="35">
        <v>28</v>
      </c>
      <c r="N32" s="35">
        <v>642</v>
      </c>
      <c r="O32" s="35">
        <v>43</v>
      </c>
      <c r="P32" s="35">
        <v>260</v>
      </c>
      <c r="Q32" s="35">
        <v>1892</v>
      </c>
      <c r="R32" s="35">
        <v>6159</v>
      </c>
    </row>
    <row r="33" spans="2:18">
      <c r="E33" s="26" t="s">
        <v>10</v>
      </c>
      <c r="F33" s="30">
        <v>195</v>
      </c>
      <c r="G33" s="30">
        <v>446</v>
      </c>
      <c r="H33" s="30">
        <v>33</v>
      </c>
      <c r="I33" s="30">
        <v>35</v>
      </c>
      <c r="J33" s="30">
        <v>322</v>
      </c>
      <c r="K33" s="30">
        <v>537</v>
      </c>
      <c r="L33" s="30">
        <v>136</v>
      </c>
      <c r="M33" s="30">
        <v>12</v>
      </c>
      <c r="N33" s="30">
        <v>2</v>
      </c>
      <c r="O33" s="30">
        <v>42</v>
      </c>
      <c r="P33" s="30">
        <v>10</v>
      </c>
      <c r="Q33" s="30">
        <v>878</v>
      </c>
      <c r="R33" s="30">
        <v>2648</v>
      </c>
    </row>
    <row r="34" spans="2:18">
      <c r="E34" s="26" t="s">
        <v>16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13</v>
      </c>
      <c r="N34" s="30">
        <v>0</v>
      </c>
      <c r="O34" s="30">
        <v>0</v>
      </c>
      <c r="P34" s="30">
        <v>0</v>
      </c>
      <c r="Q34" s="30">
        <v>66</v>
      </c>
      <c r="R34" s="30">
        <v>79</v>
      </c>
    </row>
    <row r="35" spans="2:18">
      <c r="E35" s="26" t="s">
        <v>14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74</v>
      </c>
      <c r="R35" s="30">
        <v>74</v>
      </c>
    </row>
    <row r="36" spans="2:18">
      <c r="E36" s="26" t="s">
        <v>11</v>
      </c>
      <c r="F36" s="30">
        <v>0</v>
      </c>
      <c r="G36" s="30">
        <v>13</v>
      </c>
      <c r="H36" s="30">
        <v>0</v>
      </c>
      <c r="I36" s="30">
        <v>289</v>
      </c>
      <c r="J36" s="30">
        <v>145</v>
      </c>
      <c r="K36" s="30">
        <v>36</v>
      </c>
      <c r="L36" s="30">
        <v>345</v>
      </c>
      <c r="M36" s="30">
        <v>3</v>
      </c>
      <c r="N36" s="30">
        <v>250</v>
      </c>
      <c r="O36" s="30">
        <v>1</v>
      </c>
      <c r="P36" s="30">
        <v>250</v>
      </c>
      <c r="Q36" s="30">
        <v>502</v>
      </c>
      <c r="R36" s="30">
        <v>1834</v>
      </c>
    </row>
    <row r="37" spans="2:18">
      <c r="E37" s="26" t="s">
        <v>15</v>
      </c>
      <c r="F37" s="30">
        <v>0</v>
      </c>
      <c r="G37" s="30">
        <v>0</v>
      </c>
      <c r="H37" s="30">
        <v>390</v>
      </c>
      <c r="I37" s="30">
        <v>0</v>
      </c>
      <c r="J37" s="30">
        <v>0</v>
      </c>
      <c r="K37" s="30">
        <v>372</v>
      </c>
      <c r="L37" s="30">
        <v>0</v>
      </c>
      <c r="M37" s="30">
        <v>0</v>
      </c>
      <c r="N37" s="30">
        <v>390</v>
      </c>
      <c r="O37" s="30">
        <v>0</v>
      </c>
      <c r="P37" s="30">
        <v>0</v>
      </c>
      <c r="Q37" s="30">
        <v>372</v>
      </c>
      <c r="R37" s="30">
        <v>1524</v>
      </c>
    </row>
    <row r="38" spans="2:18"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2:18">
      <c r="B39" s="26" t="s">
        <v>12</v>
      </c>
      <c r="F39" s="35">
        <v>324</v>
      </c>
      <c r="G39" s="35">
        <v>444</v>
      </c>
      <c r="H39" s="35">
        <v>2159</v>
      </c>
      <c r="I39" s="35">
        <v>740</v>
      </c>
      <c r="J39" s="35">
        <v>163</v>
      </c>
      <c r="K39" s="35">
        <v>1298</v>
      </c>
      <c r="L39" s="35">
        <v>165</v>
      </c>
      <c r="M39" s="35">
        <v>176</v>
      </c>
      <c r="N39" s="35">
        <v>971</v>
      </c>
      <c r="O39" s="35">
        <v>581</v>
      </c>
      <c r="P39" s="35">
        <v>1611</v>
      </c>
      <c r="Q39" s="35">
        <v>4416</v>
      </c>
      <c r="R39" s="35">
        <v>13048</v>
      </c>
    </row>
    <row r="40" spans="2:18">
      <c r="C40" s="26" t="s">
        <v>8</v>
      </c>
      <c r="F40" s="30">
        <v>271</v>
      </c>
      <c r="G40" s="30">
        <v>349</v>
      </c>
      <c r="H40" s="30">
        <v>2149</v>
      </c>
      <c r="I40" s="30">
        <v>461</v>
      </c>
      <c r="J40" s="30">
        <v>163</v>
      </c>
      <c r="K40" s="30">
        <v>327</v>
      </c>
      <c r="L40" s="30">
        <v>161</v>
      </c>
      <c r="M40" s="30">
        <v>127</v>
      </c>
      <c r="N40" s="30">
        <v>971</v>
      </c>
      <c r="O40" s="30">
        <v>237</v>
      </c>
      <c r="P40" s="30">
        <v>456</v>
      </c>
      <c r="Q40" s="30">
        <v>2661</v>
      </c>
      <c r="R40" s="30">
        <v>8333</v>
      </c>
    </row>
    <row r="41" spans="2:18">
      <c r="C41" s="26" t="s">
        <v>9</v>
      </c>
      <c r="F41" s="35">
        <v>53</v>
      </c>
      <c r="G41" s="35">
        <v>95</v>
      </c>
      <c r="H41" s="35">
        <v>10</v>
      </c>
      <c r="I41" s="35">
        <v>279</v>
      </c>
      <c r="J41" s="35">
        <v>0</v>
      </c>
      <c r="K41" s="35">
        <v>971</v>
      </c>
      <c r="L41" s="35">
        <v>4</v>
      </c>
      <c r="M41" s="35">
        <v>49</v>
      </c>
      <c r="N41" s="35">
        <v>0</v>
      </c>
      <c r="O41" s="35">
        <v>344</v>
      </c>
      <c r="P41" s="35">
        <v>1155</v>
      </c>
      <c r="Q41" s="35">
        <v>1755</v>
      </c>
      <c r="R41" s="35">
        <v>4715</v>
      </c>
    </row>
    <row r="42" spans="2:18">
      <c r="E42" s="26" t="s">
        <v>10</v>
      </c>
      <c r="F42" s="30">
        <v>16</v>
      </c>
      <c r="G42" s="30">
        <v>0</v>
      </c>
      <c r="H42" s="30">
        <v>10</v>
      </c>
      <c r="I42" s="30">
        <v>279</v>
      </c>
      <c r="J42" s="30">
        <v>0</v>
      </c>
      <c r="K42" s="30">
        <v>99</v>
      </c>
      <c r="L42" s="30">
        <v>4</v>
      </c>
      <c r="M42" s="30">
        <v>46</v>
      </c>
      <c r="N42" s="30">
        <v>0</v>
      </c>
      <c r="O42" s="30">
        <v>344</v>
      </c>
      <c r="P42" s="30">
        <v>470</v>
      </c>
      <c r="Q42" s="30">
        <v>712</v>
      </c>
      <c r="R42" s="30">
        <v>1980</v>
      </c>
    </row>
    <row r="43" spans="2:18">
      <c r="E43" s="26" t="s">
        <v>15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872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887</v>
      </c>
      <c r="R43" s="30">
        <v>1759</v>
      </c>
    </row>
    <row r="44" spans="2:18">
      <c r="E44" s="26" t="s">
        <v>11</v>
      </c>
      <c r="F44" s="30">
        <v>37</v>
      </c>
      <c r="G44" s="30">
        <v>95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3</v>
      </c>
      <c r="N44" s="30">
        <v>0</v>
      </c>
      <c r="O44" s="30">
        <v>0</v>
      </c>
      <c r="P44" s="30">
        <v>685</v>
      </c>
      <c r="Q44" s="30">
        <v>142</v>
      </c>
      <c r="R44" s="30">
        <v>962</v>
      </c>
    </row>
    <row r="45" spans="2:18">
      <c r="E45" s="26" t="s">
        <v>16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14</v>
      </c>
      <c r="R45" s="30">
        <v>14</v>
      </c>
    </row>
    <row r="46" spans="2:18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2:18"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2:18" s="25" customFormat="1" ht="15">
      <c r="E48" s="36" t="s">
        <v>18</v>
      </c>
      <c r="F48" s="37">
        <v>3993</v>
      </c>
      <c r="G48" s="37">
        <v>4967</v>
      </c>
      <c r="H48" s="37">
        <v>8089</v>
      </c>
      <c r="I48" s="37">
        <v>4947</v>
      </c>
      <c r="J48" s="37">
        <v>6195</v>
      </c>
      <c r="K48" s="37">
        <v>6898</v>
      </c>
      <c r="L48" s="37">
        <v>4631</v>
      </c>
      <c r="M48" s="37">
        <v>4662</v>
      </c>
      <c r="N48" s="37">
        <v>5211</v>
      </c>
      <c r="O48" s="37">
        <v>4973</v>
      </c>
      <c r="P48" s="37">
        <v>4358</v>
      </c>
      <c r="Q48" s="37">
        <v>12240</v>
      </c>
      <c r="R48" s="37">
        <v>71164</v>
      </c>
    </row>
    <row r="49" spans="1:18" s="25" customFormat="1" ht="15">
      <c r="E49" s="36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</row>
    <row r="50" spans="1:18" s="25" customFormat="1" ht="15">
      <c r="E50" s="36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</row>
    <row r="51" spans="1:18" s="25" customFormat="1" ht="15">
      <c r="E51" s="36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</row>
    <row r="52" spans="1:18" ht="15" thickBot="1">
      <c r="A52" s="42"/>
      <c r="B52" s="42"/>
      <c r="C52" s="42"/>
      <c r="D52" s="42"/>
      <c r="E52" s="42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1:18" ht="15" thickTop="1">
      <c r="A53" s="41" t="s">
        <v>47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1:18">
      <c r="A54" s="41" t="s">
        <v>48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>
      <c r="A55" s="43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>
      <c r="A56" s="43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>
      <c r="A57" s="43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1:18">
      <c r="A58" s="43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18">
      <c r="A59" s="43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>
      <c r="A60" s="43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18">
      <c r="A61" s="43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6:18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6:18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6:18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6:18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6:18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6:18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6:18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6:18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6:18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6:18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6:18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6:18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6:18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6:18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6:18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6:18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6:18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6:18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6:18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</sheetData>
  <mergeCells count="1">
    <mergeCell ref="A6:E6"/>
  </mergeCells>
  <phoneticPr fontId="0" type="noConversion"/>
  <printOptions horizontalCentered="1"/>
  <pageMargins left="0" right="0" top="0.98425196850393704" bottom="0.23622047244094491" header="0.51181102362204722" footer="0.51181102362204722"/>
  <pageSetup paperSize="9" scale="76" orientation="portrait" r:id="rId1"/>
  <headerFooter alignWithMargins="0">
    <oddHeader>&amp;C&amp;"Arial,Bold"BUREAU OF THE TREASURY&amp;"Arial,Regular"
&amp;"Arial,Italic"&amp;9Statistical Data Analysis Division</oddHead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R341"/>
  <sheetViews>
    <sheetView zoomScaleNormal="100" workbookViewId="0">
      <selection activeCell="T24" sqref="T24"/>
    </sheetView>
  </sheetViews>
  <sheetFormatPr defaultRowHeight="14.25"/>
  <cols>
    <col min="1" max="3" width="0.85546875" style="26" customWidth="1"/>
    <col min="4" max="4" width="1" style="26" customWidth="1"/>
    <col min="5" max="5" width="15.7109375" style="26" customWidth="1"/>
    <col min="6" max="18" width="8.42578125" style="26" customWidth="1"/>
    <col min="19" max="29" width="8.7109375" style="26" customWidth="1"/>
    <col min="30" max="16384" width="9.140625" style="26"/>
  </cols>
  <sheetData>
    <row r="1" spans="1:18" ht="15">
      <c r="A1" s="25" t="s">
        <v>1</v>
      </c>
      <c r="B1" s="25"/>
      <c r="C1" s="25"/>
      <c r="D1" s="25"/>
      <c r="E1" s="25"/>
      <c r="F1" s="29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5">
      <c r="A2" s="25" t="s">
        <v>60</v>
      </c>
      <c r="B2" s="25"/>
      <c r="C2" s="25"/>
      <c r="D2" s="25"/>
      <c r="E2" s="25"/>
      <c r="F2" s="29"/>
      <c r="G2" s="29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5">
      <c r="A3" s="25" t="s">
        <v>3</v>
      </c>
      <c r="B3" s="25"/>
      <c r="C3" s="25"/>
      <c r="D3" s="25"/>
      <c r="E3" s="25"/>
      <c r="F3" s="29"/>
      <c r="G3" s="29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>
      <c r="A5" s="31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 s="33" customFormat="1" ht="21" customHeight="1">
      <c r="A6" s="186" t="s">
        <v>4</v>
      </c>
      <c r="B6" s="187"/>
      <c r="C6" s="187"/>
      <c r="D6" s="187"/>
      <c r="E6" s="187"/>
      <c r="F6" s="39" t="s">
        <v>22</v>
      </c>
      <c r="G6" s="39" t="s">
        <v>23</v>
      </c>
      <c r="H6" s="39" t="s">
        <v>24</v>
      </c>
      <c r="I6" s="39" t="s">
        <v>25</v>
      </c>
      <c r="J6" s="39" t="s">
        <v>26</v>
      </c>
      <c r="K6" s="39" t="s">
        <v>27</v>
      </c>
      <c r="L6" s="39" t="s">
        <v>28</v>
      </c>
      <c r="M6" s="39" t="s">
        <v>29</v>
      </c>
      <c r="N6" s="39" t="s">
        <v>30</v>
      </c>
      <c r="O6" s="39" t="s">
        <v>31</v>
      </c>
      <c r="P6" s="39" t="s">
        <v>32</v>
      </c>
      <c r="Q6" s="39" t="s">
        <v>33</v>
      </c>
      <c r="R6" s="40" t="s">
        <v>5</v>
      </c>
    </row>
    <row r="7" spans="1:18"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s="25" customFormat="1" ht="15">
      <c r="A8" s="25" t="s">
        <v>6</v>
      </c>
      <c r="F8" s="34">
        <v>1731</v>
      </c>
      <c r="G8" s="34">
        <v>2969</v>
      </c>
      <c r="H8" s="34">
        <v>4725</v>
      </c>
      <c r="I8" s="34">
        <v>3338</v>
      </c>
      <c r="J8" s="34">
        <v>2817</v>
      </c>
      <c r="K8" s="34">
        <v>3473</v>
      </c>
      <c r="L8" s="34">
        <v>3038</v>
      </c>
      <c r="M8" s="34">
        <v>2843</v>
      </c>
      <c r="N8" s="34">
        <v>3090</v>
      </c>
      <c r="O8" s="34">
        <v>2635</v>
      </c>
      <c r="P8" s="34">
        <v>2953</v>
      </c>
      <c r="Q8" s="34">
        <v>3293</v>
      </c>
      <c r="R8" s="34">
        <v>36905</v>
      </c>
    </row>
    <row r="9" spans="1:18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26" t="s">
        <v>7</v>
      </c>
      <c r="F10" s="35">
        <v>1159</v>
      </c>
      <c r="G10" s="35">
        <v>2726</v>
      </c>
      <c r="H10" s="35">
        <v>2541</v>
      </c>
      <c r="I10" s="35">
        <v>2495</v>
      </c>
      <c r="J10" s="35">
        <v>2439</v>
      </c>
      <c r="K10" s="35">
        <v>1903</v>
      </c>
      <c r="L10" s="35">
        <v>2045</v>
      </c>
      <c r="M10" s="35">
        <v>2505</v>
      </c>
      <c r="N10" s="35">
        <v>1691</v>
      </c>
      <c r="O10" s="35">
        <v>1851</v>
      </c>
      <c r="P10" s="35">
        <v>1712</v>
      </c>
      <c r="Q10" s="35">
        <v>1157</v>
      </c>
      <c r="R10" s="35">
        <v>24224</v>
      </c>
    </row>
    <row r="11" spans="1:18">
      <c r="B11" s="26" t="s">
        <v>0</v>
      </c>
      <c r="C11" s="26" t="s">
        <v>8</v>
      </c>
      <c r="F11" s="30">
        <v>1159</v>
      </c>
      <c r="G11" s="30">
        <v>2726</v>
      </c>
      <c r="H11" s="30">
        <v>2143</v>
      </c>
      <c r="I11" s="30">
        <v>1779</v>
      </c>
      <c r="J11" s="30">
        <v>1519</v>
      </c>
      <c r="K11" s="30">
        <v>1375</v>
      </c>
      <c r="L11" s="30">
        <v>2013</v>
      </c>
      <c r="M11" s="30">
        <v>1914</v>
      </c>
      <c r="N11" s="30">
        <v>1138</v>
      </c>
      <c r="O11" s="30">
        <v>1128</v>
      </c>
      <c r="P11" s="30">
        <v>1112</v>
      </c>
      <c r="Q11" s="30">
        <v>672</v>
      </c>
      <c r="R11" s="30">
        <v>18678</v>
      </c>
    </row>
    <row r="12" spans="1:18">
      <c r="B12" s="26" t="s">
        <v>0</v>
      </c>
      <c r="C12" s="26" t="s">
        <v>9</v>
      </c>
      <c r="F12" s="35">
        <v>0</v>
      </c>
      <c r="G12" s="35">
        <v>0</v>
      </c>
      <c r="H12" s="35">
        <v>398</v>
      </c>
      <c r="I12" s="35">
        <v>716</v>
      </c>
      <c r="J12" s="35">
        <v>920</v>
      </c>
      <c r="K12" s="35">
        <v>528</v>
      </c>
      <c r="L12" s="35">
        <v>32</v>
      </c>
      <c r="M12" s="35">
        <v>591</v>
      </c>
      <c r="N12" s="35">
        <v>553</v>
      </c>
      <c r="O12" s="35">
        <v>723</v>
      </c>
      <c r="P12" s="35">
        <v>600</v>
      </c>
      <c r="Q12" s="35">
        <v>485</v>
      </c>
      <c r="R12" s="35">
        <v>5546</v>
      </c>
    </row>
    <row r="13" spans="1:18">
      <c r="E13" s="26" t="s">
        <v>10</v>
      </c>
      <c r="F13" s="30">
        <v>0</v>
      </c>
      <c r="G13" s="30">
        <v>0</v>
      </c>
      <c r="H13" s="30">
        <v>107</v>
      </c>
      <c r="I13" s="30">
        <v>321</v>
      </c>
      <c r="J13" s="30">
        <v>568</v>
      </c>
      <c r="K13" s="30">
        <v>168</v>
      </c>
      <c r="L13" s="30">
        <v>81</v>
      </c>
      <c r="M13" s="30">
        <v>169</v>
      </c>
      <c r="N13" s="30">
        <v>300</v>
      </c>
      <c r="O13" s="30">
        <v>368</v>
      </c>
      <c r="P13" s="30">
        <v>237</v>
      </c>
      <c r="Q13" s="30">
        <v>258</v>
      </c>
      <c r="R13" s="30">
        <v>2577</v>
      </c>
    </row>
    <row r="14" spans="1:18">
      <c r="E14" s="26" t="s">
        <v>11</v>
      </c>
      <c r="F14" s="30">
        <v>0</v>
      </c>
      <c r="G14" s="30">
        <v>0</v>
      </c>
      <c r="H14" s="30">
        <v>291</v>
      </c>
      <c r="I14" s="30">
        <v>395</v>
      </c>
      <c r="J14" s="30">
        <v>352</v>
      </c>
      <c r="K14" s="30">
        <v>86</v>
      </c>
      <c r="L14" s="30">
        <v>-49</v>
      </c>
      <c r="M14" s="30">
        <v>422</v>
      </c>
      <c r="N14" s="30">
        <v>138</v>
      </c>
      <c r="O14" s="30">
        <v>341</v>
      </c>
      <c r="P14" s="30">
        <v>363</v>
      </c>
      <c r="Q14" s="30">
        <v>33</v>
      </c>
      <c r="R14" s="30">
        <v>2372</v>
      </c>
    </row>
    <row r="15" spans="1:18">
      <c r="E15" s="26" t="s">
        <v>15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274</v>
      </c>
      <c r="L15" s="30">
        <v>0</v>
      </c>
      <c r="M15" s="30">
        <v>0</v>
      </c>
      <c r="N15" s="30">
        <v>115</v>
      </c>
      <c r="O15" s="30">
        <v>14</v>
      </c>
      <c r="P15" s="30">
        <v>0</v>
      </c>
      <c r="Q15" s="30">
        <v>194</v>
      </c>
      <c r="R15" s="30">
        <v>597</v>
      </c>
    </row>
    <row r="16" spans="1:18">
      <c r="F16" s="30"/>
      <c r="G16" s="30"/>
      <c r="H16" s="30" t="s">
        <v>0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8">
      <c r="B17" s="26" t="s">
        <v>12</v>
      </c>
      <c r="F17" s="35">
        <v>572</v>
      </c>
      <c r="G17" s="35">
        <v>243</v>
      </c>
      <c r="H17" s="35">
        <v>2184</v>
      </c>
      <c r="I17" s="35">
        <v>843</v>
      </c>
      <c r="J17" s="35">
        <v>378</v>
      </c>
      <c r="K17" s="35">
        <v>1570</v>
      </c>
      <c r="L17" s="35">
        <v>993</v>
      </c>
      <c r="M17" s="35">
        <v>338</v>
      </c>
      <c r="N17" s="35">
        <v>1399</v>
      </c>
      <c r="O17" s="35">
        <v>784</v>
      </c>
      <c r="P17" s="35">
        <v>1241</v>
      </c>
      <c r="Q17" s="35">
        <v>2136</v>
      </c>
      <c r="R17" s="35">
        <v>12681</v>
      </c>
    </row>
    <row r="18" spans="1:18">
      <c r="C18" s="26" t="s">
        <v>8</v>
      </c>
      <c r="F18" s="30">
        <v>487</v>
      </c>
      <c r="G18" s="30">
        <v>142</v>
      </c>
      <c r="H18" s="30">
        <v>813</v>
      </c>
      <c r="I18" s="30">
        <v>569</v>
      </c>
      <c r="J18" s="30">
        <v>399</v>
      </c>
      <c r="K18" s="30">
        <v>698</v>
      </c>
      <c r="L18" s="30">
        <v>288</v>
      </c>
      <c r="M18" s="30">
        <v>186</v>
      </c>
      <c r="N18" s="30">
        <v>560</v>
      </c>
      <c r="O18" s="30">
        <v>562</v>
      </c>
      <c r="P18" s="30">
        <v>653</v>
      </c>
      <c r="Q18" s="30">
        <v>698</v>
      </c>
      <c r="R18" s="30">
        <v>6055</v>
      </c>
    </row>
    <row r="19" spans="1:18">
      <c r="C19" s="26" t="s">
        <v>9</v>
      </c>
      <c r="F19" s="35">
        <v>85</v>
      </c>
      <c r="G19" s="35">
        <v>101</v>
      </c>
      <c r="H19" s="35">
        <v>1371</v>
      </c>
      <c r="I19" s="35">
        <v>274</v>
      </c>
      <c r="J19" s="35">
        <v>-21</v>
      </c>
      <c r="K19" s="35">
        <v>872</v>
      </c>
      <c r="L19" s="35">
        <v>705</v>
      </c>
      <c r="M19" s="35">
        <v>152</v>
      </c>
      <c r="N19" s="35">
        <v>839</v>
      </c>
      <c r="O19" s="35">
        <v>222</v>
      </c>
      <c r="P19" s="35">
        <v>588</v>
      </c>
      <c r="Q19" s="35">
        <v>1438</v>
      </c>
      <c r="R19" s="35">
        <v>6626</v>
      </c>
    </row>
    <row r="20" spans="1:18">
      <c r="E20" s="26" t="s">
        <v>10</v>
      </c>
      <c r="F20" s="30">
        <v>0</v>
      </c>
      <c r="G20" s="30">
        <v>99</v>
      </c>
      <c r="H20" s="30">
        <v>679</v>
      </c>
      <c r="I20" s="30">
        <v>237</v>
      </c>
      <c r="J20" s="30">
        <v>71</v>
      </c>
      <c r="K20" s="30">
        <v>204</v>
      </c>
      <c r="L20" s="30">
        <v>106</v>
      </c>
      <c r="M20" s="30">
        <v>90</v>
      </c>
      <c r="N20" s="30">
        <v>395</v>
      </c>
      <c r="O20" s="30">
        <v>203</v>
      </c>
      <c r="P20" s="30">
        <v>360</v>
      </c>
      <c r="Q20" s="30">
        <v>478</v>
      </c>
      <c r="R20" s="30">
        <v>2922</v>
      </c>
    </row>
    <row r="21" spans="1:18">
      <c r="E21" s="26" t="s">
        <v>11</v>
      </c>
      <c r="F21" s="30">
        <v>85</v>
      </c>
      <c r="G21" s="30">
        <v>2</v>
      </c>
      <c r="H21" s="30">
        <v>692</v>
      </c>
      <c r="I21" s="30">
        <v>1</v>
      </c>
      <c r="J21" s="30">
        <v>-122</v>
      </c>
      <c r="K21" s="30">
        <v>171</v>
      </c>
      <c r="L21" s="30">
        <v>424</v>
      </c>
      <c r="M21" s="30">
        <v>62</v>
      </c>
      <c r="N21" s="30">
        <v>315</v>
      </c>
      <c r="O21" s="30">
        <v>25</v>
      </c>
      <c r="P21" s="30">
        <v>192</v>
      </c>
      <c r="Q21" s="30">
        <v>151</v>
      </c>
      <c r="R21" s="30">
        <v>1998</v>
      </c>
    </row>
    <row r="22" spans="1:18">
      <c r="E22" s="26" t="s">
        <v>15</v>
      </c>
      <c r="F22" s="30">
        <v>0</v>
      </c>
      <c r="G22" s="30">
        <v>0</v>
      </c>
      <c r="H22" s="30">
        <v>0</v>
      </c>
      <c r="I22" s="30">
        <v>36</v>
      </c>
      <c r="J22" s="30">
        <v>30</v>
      </c>
      <c r="K22" s="30">
        <v>497</v>
      </c>
      <c r="L22" s="30">
        <v>175</v>
      </c>
      <c r="M22" s="30">
        <v>0</v>
      </c>
      <c r="N22" s="30">
        <v>129</v>
      </c>
      <c r="O22" s="30">
        <v>-6</v>
      </c>
      <c r="P22" s="30">
        <v>36</v>
      </c>
      <c r="Q22" s="30">
        <v>809</v>
      </c>
      <c r="R22" s="30">
        <v>1706</v>
      </c>
    </row>
    <row r="23" spans="1:18"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</row>
    <row r="24" spans="1:18" s="25" customFormat="1" ht="15">
      <c r="A24" s="25" t="s">
        <v>17</v>
      </c>
      <c r="F24" s="34">
        <v>920</v>
      </c>
      <c r="G24" s="34">
        <v>9446</v>
      </c>
      <c r="H24" s="34">
        <v>2457</v>
      </c>
      <c r="I24" s="34">
        <v>2847</v>
      </c>
      <c r="J24" s="34">
        <v>869</v>
      </c>
      <c r="K24" s="34">
        <v>3127</v>
      </c>
      <c r="L24" s="34">
        <v>719</v>
      </c>
      <c r="M24" s="34">
        <v>1773</v>
      </c>
      <c r="N24" s="34">
        <v>3357</v>
      </c>
      <c r="O24" s="34">
        <v>1948</v>
      </c>
      <c r="P24" s="34">
        <v>959</v>
      </c>
      <c r="Q24" s="34">
        <v>4498</v>
      </c>
      <c r="R24" s="34">
        <v>32920</v>
      </c>
    </row>
    <row r="25" spans="1:18"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</row>
    <row r="26" spans="1:18">
      <c r="B26" s="26" t="s">
        <v>7</v>
      </c>
      <c r="F26" s="35">
        <v>639</v>
      </c>
      <c r="G26" s="35">
        <v>9207</v>
      </c>
      <c r="H26" s="35">
        <v>465</v>
      </c>
      <c r="I26" s="35">
        <v>2362</v>
      </c>
      <c r="J26" s="35">
        <v>866</v>
      </c>
      <c r="K26" s="35">
        <v>1413</v>
      </c>
      <c r="L26" s="35">
        <v>1023</v>
      </c>
      <c r="M26" s="35">
        <v>1524</v>
      </c>
      <c r="N26" s="35">
        <v>2188</v>
      </c>
      <c r="O26" s="35">
        <v>1561</v>
      </c>
      <c r="P26" s="35">
        <v>685</v>
      </c>
      <c r="Q26" s="35">
        <v>2348</v>
      </c>
      <c r="R26" s="35">
        <v>24281</v>
      </c>
    </row>
    <row r="27" spans="1:18">
      <c r="B27" s="26" t="s">
        <v>0</v>
      </c>
      <c r="C27" s="26" t="s">
        <v>8</v>
      </c>
      <c r="F27" s="30">
        <v>639</v>
      </c>
      <c r="G27" s="30">
        <v>9207</v>
      </c>
      <c r="H27" s="30">
        <v>404</v>
      </c>
      <c r="I27" s="30">
        <v>526</v>
      </c>
      <c r="J27" s="30">
        <v>154</v>
      </c>
      <c r="K27" s="30">
        <v>421</v>
      </c>
      <c r="L27" s="30">
        <v>515</v>
      </c>
      <c r="M27" s="30">
        <v>941</v>
      </c>
      <c r="N27" s="30">
        <v>1107</v>
      </c>
      <c r="O27" s="30">
        <v>675</v>
      </c>
      <c r="P27" s="30">
        <v>285</v>
      </c>
      <c r="Q27" s="30">
        <v>1312</v>
      </c>
      <c r="R27" s="30">
        <v>16186</v>
      </c>
    </row>
    <row r="28" spans="1:18">
      <c r="B28" s="26" t="s">
        <v>0</v>
      </c>
      <c r="C28" s="26" t="s">
        <v>9</v>
      </c>
      <c r="F28" s="35">
        <v>0</v>
      </c>
      <c r="G28" s="35">
        <v>0</v>
      </c>
      <c r="H28" s="35">
        <v>61</v>
      </c>
      <c r="I28" s="35">
        <v>1836</v>
      </c>
      <c r="J28" s="35">
        <v>712</v>
      </c>
      <c r="K28" s="35">
        <v>992</v>
      </c>
      <c r="L28" s="35">
        <v>508</v>
      </c>
      <c r="M28" s="35">
        <v>583</v>
      </c>
      <c r="N28" s="35">
        <v>1081</v>
      </c>
      <c r="O28" s="35">
        <v>886</v>
      </c>
      <c r="P28" s="35">
        <v>400</v>
      </c>
      <c r="Q28" s="35">
        <v>1036</v>
      </c>
      <c r="R28" s="35">
        <v>8095</v>
      </c>
    </row>
    <row r="29" spans="1:18">
      <c r="E29" s="26" t="s">
        <v>10</v>
      </c>
      <c r="F29" s="30">
        <v>0</v>
      </c>
      <c r="G29" s="30">
        <v>0</v>
      </c>
      <c r="H29" s="30">
        <v>61</v>
      </c>
      <c r="I29" s="30">
        <v>584</v>
      </c>
      <c r="J29" s="30">
        <v>18</v>
      </c>
      <c r="K29" s="30">
        <v>30</v>
      </c>
      <c r="L29" s="30">
        <v>12</v>
      </c>
      <c r="M29" s="30">
        <v>330</v>
      </c>
      <c r="N29" s="30">
        <v>-7</v>
      </c>
      <c r="O29" s="30">
        <v>356</v>
      </c>
      <c r="P29" s="30">
        <v>211</v>
      </c>
      <c r="Q29" s="30">
        <v>232</v>
      </c>
      <c r="R29" s="30">
        <v>1827</v>
      </c>
    </row>
    <row r="30" spans="1:18">
      <c r="E30" s="26" t="s">
        <v>11</v>
      </c>
      <c r="F30" s="30">
        <v>0</v>
      </c>
      <c r="G30" s="30">
        <v>0</v>
      </c>
      <c r="H30" s="30">
        <v>0</v>
      </c>
      <c r="I30" s="30">
        <v>1252</v>
      </c>
      <c r="J30" s="30">
        <v>694</v>
      </c>
      <c r="K30" s="30">
        <v>218</v>
      </c>
      <c r="L30" s="30">
        <v>496</v>
      </c>
      <c r="M30" s="30">
        <v>253</v>
      </c>
      <c r="N30" s="30">
        <v>1088</v>
      </c>
      <c r="O30" s="30">
        <v>140</v>
      </c>
      <c r="P30" s="30">
        <v>189</v>
      </c>
      <c r="Q30" s="30">
        <v>333</v>
      </c>
      <c r="R30" s="30">
        <v>4663</v>
      </c>
    </row>
    <row r="31" spans="1:18">
      <c r="E31" s="26" t="s">
        <v>15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744</v>
      </c>
      <c r="L31" s="30">
        <v>0</v>
      </c>
      <c r="M31" s="30">
        <v>0</v>
      </c>
      <c r="N31" s="30">
        <v>0</v>
      </c>
      <c r="O31" s="30">
        <v>390</v>
      </c>
      <c r="P31" s="30">
        <v>0</v>
      </c>
      <c r="Q31" s="30">
        <v>471</v>
      </c>
      <c r="R31" s="30">
        <v>1605</v>
      </c>
    </row>
    <row r="32" spans="1:18"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18">
      <c r="B33" s="26" t="s">
        <v>12</v>
      </c>
      <c r="F33" s="35">
        <v>281</v>
      </c>
      <c r="G33" s="35">
        <v>239</v>
      </c>
      <c r="H33" s="35">
        <v>1992</v>
      </c>
      <c r="I33" s="35">
        <v>485</v>
      </c>
      <c r="J33" s="35">
        <v>3</v>
      </c>
      <c r="K33" s="35">
        <v>1714</v>
      </c>
      <c r="L33" s="35">
        <v>-304</v>
      </c>
      <c r="M33" s="35">
        <v>249</v>
      </c>
      <c r="N33" s="35">
        <v>1169</v>
      </c>
      <c r="O33" s="35">
        <v>387</v>
      </c>
      <c r="P33" s="35">
        <v>274</v>
      </c>
      <c r="Q33" s="35">
        <v>2150</v>
      </c>
      <c r="R33" s="35">
        <v>8639</v>
      </c>
    </row>
    <row r="34" spans="1:18">
      <c r="C34" s="26" t="s">
        <v>8</v>
      </c>
      <c r="F34" s="30">
        <v>266</v>
      </c>
      <c r="G34" s="30">
        <v>239</v>
      </c>
      <c r="H34" s="30">
        <v>889</v>
      </c>
      <c r="I34" s="30">
        <v>485</v>
      </c>
      <c r="J34" s="30">
        <v>-314</v>
      </c>
      <c r="K34" s="30">
        <v>1151</v>
      </c>
      <c r="L34" s="30">
        <v>139</v>
      </c>
      <c r="M34" s="30">
        <v>235</v>
      </c>
      <c r="N34" s="30">
        <v>1106</v>
      </c>
      <c r="O34" s="30">
        <v>246</v>
      </c>
      <c r="P34" s="30">
        <v>218</v>
      </c>
      <c r="Q34" s="30">
        <v>1593</v>
      </c>
      <c r="R34" s="30">
        <v>6253</v>
      </c>
    </row>
    <row r="35" spans="1:18">
      <c r="C35" s="26" t="s">
        <v>9</v>
      </c>
      <c r="F35" s="35">
        <v>15</v>
      </c>
      <c r="G35" s="35">
        <v>0</v>
      </c>
      <c r="H35" s="35">
        <v>1103</v>
      </c>
      <c r="I35" s="35">
        <v>0</v>
      </c>
      <c r="J35" s="35">
        <v>317</v>
      </c>
      <c r="K35" s="35">
        <v>563</v>
      </c>
      <c r="L35" s="35">
        <v>-443</v>
      </c>
      <c r="M35" s="35">
        <v>14</v>
      </c>
      <c r="N35" s="35">
        <v>63</v>
      </c>
      <c r="O35" s="35">
        <v>141</v>
      </c>
      <c r="P35" s="35">
        <v>56</v>
      </c>
      <c r="Q35" s="35">
        <v>557</v>
      </c>
      <c r="R35" s="35">
        <v>2386</v>
      </c>
    </row>
    <row r="36" spans="1:18">
      <c r="E36" s="26" t="s">
        <v>10</v>
      </c>
      <c r="F36" s="30">
        <v>0</v>
      </c>
      <c r="G36" s="30">
        <v>0</v>
      </c>
      <c r="H36" s="30">
        <v>404</v>
      </c>
      <c r="I36" s="30">
        <v>0</v>
      </c>
      <c r="J36" s="30">
        <v>243</v>
      </c>
      <c r="K36" s="30">
        <v>78</v>
      </c>
      <c r="L36" s="30">
        <v>13</v>
      </c>
      <c r="M36" s="30">
        <v>14</v>
      </c>
      <c r="N36" s="30">
        <v>54</v>
      </c>
      <c r="O36" s="30">
        <v>141</v>
      </c>
      <c r="P36" s="30">
        <v>13</v>
      </c>
      <c r="Q36" s="30">
        <v>121</v>
      </c>
      <c r="R36" s="30">
        <v>1081</v>
      </c>
    </row>
    <row r="37" spans="1:18">
      <c r="E37" s="26" t="s">
        <v>11</v>
      </c>
      <c r="F37" s="30">
        <v>15</v>
      </c>
      <c r="G37" s="30">
        <v>0</v>
      </c>
      <c r="H37" s="30">
        <v>699</v>
      </c>
      <c r="I37" s="30">
        <v>0</v>
      </c>
      <c r="J37" s="30">
        <v>74</v>
      </c>
      <c r="K37" s="30">
        <v>58</v>
      </c>
      <c r="L37" s="30">
        <v>-456</v>
      </c>
      <c r="M37" s="30">
        <v>0</v>
      </c>
      <c r="N37" s="30">
        <v>9</v>
      </c>
      <c r="O37" s="30">
        <v>0</v>
      </c>
      <c r="P37" s="30">
        <v>43</v>
      </c>
      <c r="Q37" s="30">
        <v>-19</v>
      </c>
      <c r="R37" s="30">
        <v>423</v>
      </c>
    </row>
    <row r="38" spans="1:18">
      <c r="E38" s="26" t="s">
        <v>15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427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455</v>
      </c>
      <c r="R38" s="30">
        <v>882</v>
      </c>
    </row>
    <row r="39" spans="1:18"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1:18" s="25" customFormat="1" ht="15">
      <c r="E40" s="36" t="s">
        <v>18</v>
      </c>
      <c r="F40" s="37">
        <v>2651</v>
      </c>
      <c r="G40" s="37">
        <v>12415</v>
      </c>
      <c r="H40" s="37">
        <v>7182</v>
      </c>
      <c r="I40" s="37">
        <v>6185</v>
      </c>
      <c r="J40" s="37">
        <v>3686</v>
      </c>
      <c r="K40" s="37">
        <v>6600</v>
      </c>
      <c r="L40" s="37">
        <v>3757</v>
      </c>
      <c r="M40" s="37">
        <v>4616</v>
      </c>
      <c r="N40" s="37">
        <v>6447</v>
      </c>
      <c r="O40" s="37">
        <v>4583</v>
      </c>
      <c r="P40" s="37">
        <v>3912</v>
      </c>
      <c r="Q40" s="37">
        <v>7791</v>
      </c>
      <c r="R40" s="37">
        <v>69825</v>
      </c>
    </row>
    <row r="41" spans="1:18" s="25" customFormat="1" ht="15">
      <c r="E41" s="36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</row>
    <row r="42" spans="1:18" s="25" customFormat="1" ht="15">
      <c r="E42" s="36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</row>
    <row r="43" spans="1:18" s="25" customFormat="1" ht="15">
      <c r="E43" s="36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</row>
    <row r="44" spans="1:18" ht="15" thickBot="1">
      <c r="A44" s="38"/>
      <c r="B44" s="38"/>
      <c r="C44" s="38"/>
      <c r="D44" s="38"/>
      <c r="E44" s="38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ht="15" thickTop="1">
      <c r="A45" s="41" t="s">
        <v>47</v>
      </c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1:18">
      <c r="A46" s="41" t="s">
        <v>48</v>
      </c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18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6:18"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6:18"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spans="6:18"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6:18"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6:18"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6:18"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6:18"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6:18"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6:18"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6:18"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6:18"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6:18"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6:18"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6:18"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6:18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6:18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6:18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6:18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6:18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6:18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6:18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6:18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6:18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6:18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6:18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6:18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6:18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6:18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6:18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6:18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6:18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6:18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6:18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6:18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6:18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6:18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6:18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6:18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6:18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6:18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6:18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6:18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6:18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6:18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6:18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6:18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6:18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6:18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6:18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6:18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6:18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6:18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6:18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6:18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6:18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6:18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6:18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6:18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6:18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6:18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6:18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6:18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6:18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6:18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6:18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6:18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6:18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6:18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6:18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6:18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6:18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6:18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6:18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6:18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6:18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6:18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6:18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6:18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6:18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6:18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6:18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6:18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6:18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6:18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6:18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6:18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6:18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6:18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6:18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6:18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6:18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6:18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6:18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6:18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6:18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6:18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6:18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6:18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6:18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6:18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6:18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6:18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6:18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6:18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6:18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6:18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</sheetData>
  <mergeCells count="1">
    <mergeCell ref="A6:E6"/>
  </mergeCells>
  <phoneticPr fontId="0" type="noConversion"/>
  <printOptions horizontalCentered="1"/>
  <pageMargins left="0" right="0" top="1.2598425196850394" bottom="0" header="0.51181102362204722" footer="0.51181102362204722"/>
  <pageSetup paperSize="9" scale="80" orientation="portrait" r:id="rId1"/>
  <headerFooter alignWithMargins="0">
    <oddHeader>&amp;C&amp;"Arial,Bold"BUREAU OF THE TREASURY&amp;"Arial,Regular"
&amp;"Arial,Italic"&amp;9Statistical Data Analysis Division</oddHead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R251"/>
  <sheetViews>
    <sheetView zoomScaleNormal="100" zoomScaleSheetLayoutView="85" workbookViewId="0">
      <selection activeCell="X16" sqref="X16"/>
    </sheetView>
  </sheetViews>
  <sheetFormatPr defaultRowHeight="14.25"/>
  <cols>
    <col min="1" max="3" width="0.85546875" style="26" customWidth="1"/>
    <col min="4" max="4" width="1" style="26" customWidth="1"/>
    <col min="5" max="5" width="20.7109375" style="26" customWidth="1"/>
    <col min="6" max="11" width="7" style="26" customWidth="1"/>
    <col min="12" max="12" width="7.140625" style="26" customWidth="1"/>
    <col min="13" max="14" width="7" style="26" customWidth="1"/>
    <col min="15" max="15" width="7.5703125" style="26" customWidth="1"/>
    <col min="16" max="17" width="7.140625" style="26" customWidth="1"/>
    <col min="18" max="18" width="8.140625" style="26" customWidth="1"/>
    <col min="19" max="29" width="8.7109375" style="26" customWidth="1"/>
    <col min="30" max="16384" width="9.140625" style="26"/>
  </cols>
  <sheetData>
    <row r="1" spans="1:18" ht="15">
      <c r="A1" s="25" t="s">
        <v>1</v>
      </c>
      <c r="B1" s="25"/>
      <c r="C1" s="25"/>
      <c r="D1" s="25"/>
      <c r="E1" s="25"/>
      <c r="F1" s="29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5">
      <c r="A2" s="25" t="s">
        <v>61</v>
      </c>
      <c r="B2" s="25"/>
      <c r="C2" s="25"/>
      <c r="D2" s="25"/>
      <c r="E2" s="25"/>
      <c r="F2" s="29"/>
      <c r="G2" s="29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5">
      <c r="A3" s="25" t="s">
        <v>3</v>
      </c>
      <c r="B3" s="25"/>
      <c r="C3" s="25"/>
      <c r="D3" s="25"/>
      <c r="E3" s="25"/>
      <c r="F3" s="29"/>
      <c r="G3" s="29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>
      <c r="A5" s="31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 s="33" customFormat="1" ht="23.25" customHeight="1">
      <c r="A6" s="186" t="s">
        <v>4</v>
      </c>
      <c r="B6" s="187"/>
      <c r="C6" s="187"/>
      <c r="D6" s="187"/>
      <c r="E6" s="187"/>
      <c r="F6" s="39" t="s">
        <v>22</v>
      </c>
      <c r="G6" s="39" t="s">
        <v>23</v>
      </c>
      <c r="H6" s="39" t="s">
        <v>24</v>
      </c>
      <c r="I6" s="39" t="s">
        <v>25</v>
      </c>
      <c r="J6" s="39" t="s">
        <v>26</v>
      </c>
      <c r="K6" s="39" t="s">
        <v>27</v>
      </c>
      <c r="L6" s="39" t="s">
        <v>28</v>
      </c>
      <c r="M6" s="39" t="s">
        <v>29</v>
      </c>
      <c r="N6" s="39" t="s">
        <v>30</v>
      </c>
      <c r="O6" s="39" t="s">
        <v>31</v>
      </c>
      <c r="P6" s="39" t="s">
        <v>32</v>
      </c>
      <c r="Q6" s="39" t="s">
        <v>33</v>
      </c>
      <c r="R6" s="40" t="s">
        <v>5</v>
      </c>
    </row>
    <row r="7" spans="1:18"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s="25" customFormat="1" ht="15">
      <c r="A8" s="25" t="s">
        <v>6</v>
      </c>
      <c r="F8" s="34">
        <v>915</v>
      </c>
      <c r="G8" s="34">
        <v>1376</v>
      </c>
      <c r="H8" s="34">
        <v>3753</v>
      </c>
      <c r="I8" s="34">
        <v>1781</v>
      </c>
      <c r="J8" s="34">
        <v>1307</v>
      </c>
      <c r="K8" s="34">
        <v>1292</v>
      </c>
      <c r="L8" s="34">
        <v>1034</v>
      </c>
      <c r="M8" s="34">
        <v>1231</v>
      </c>
      <c r="N8" s="34">
        <v>1392</v>
      </c>
      <c r="O8" s="34">
        <v>1663</v>
      </c>
      <c r="P8" s="34">
        <v>1889</v>
      </c>
      <c r="Q8" s="34">
        <v>3979</v>
      </c>
      <c r="R8" s="34">
        <v>21612</v>
      </c>
    </row>
    <row r="9" spans="1:18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26" t="s">
        <v>7</v>
      </c>
      <c r="F10" s="35">
        <v>566</v>
      </c>
      <c r="G10" s="35">
        <v>1132</v>
      </c>
      <c r="H10" s="35">
        <v>3310</v>
      </c>
      <c r="I10" s="35">
        <v>1008</v>
      </c>
      <c r="J10" s="35">
        <v>857</v>
      </c>
      <c r="K10" s="35">
        <v>702</v>
      </c>
      <c r="L10" s="35">
        <v>707</v>
      </c>
      <c r="M10" s="35">
        <v>1117</v>
      </c>
      <c r="N10" s="35">
        <v>701</v>
      </c>
      <c r="O10" s="35">
        <v>843</v>
      </c>
      <c r="P10" s="35">
        <v>1289</v>
      </c>
      <c r="Q10" s="35">
        <v>2790</v>
      </c>
      <c r="R10" s="35">
        <v>15022</v>
      </c>
    </row>
    <row r="11" spans="1:18"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</row>
    <row r="12" spans="1:18">
      <c r="B12" s="26" t="s">
        <v>0</v>
      </c>
      <c r="C12" s="26" t="s">
        <v>8</v>
      </c>
      <c r="F12" s="30">
        <v>566</v>
      </c>
      <c r="G12" s="30">
        <v>1132</v>
      </c>
      <c r="H12" s="30">
        <v>3310</v>
      </c>
      <c r="I12" s="30">
        <v>1008</v>
      </c>
      <c r="J12" s="30">
        <v>857</v>
      </c>
      <c r="K12" s="30">
        <v>702</v>
      </c>
      <c r="L12" s="30">
        <v>707</v>
      </c>
      <c r="M12" s="30">
        <v>1117</v>
      </c>
      <c r="N12" s="30">
        <v>701</v>
      </c>
      <c r="O12" s="30">
        <v>843</v>
      </c>
      <c r="P12" s="30">
        <v>1289</v>
      </c>
      <c r="Q12" s="30">
        <v>1613</v>
      </c>
      <c r="R12" s="30">
        <v>13845</v>
      </c>
    </row>
    <row r="13" spans="1:18"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</row>
    <row r="14" spans="1:18">
      <c r="B14" s="26" t="s">
        <v>0</v>
      </c>
      <c r="C14" s="26" t="s">
        <v>9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1177</v>
      </c>
      <c r="R14" s="35">
        <v>1177</v>
      </c>
    </row>
    <row r="15" spans="1:18"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spans="1:18">
      <c r="E16" s="26" t="s">
        <v>15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1177</v>
      </c>
      <c r="R16" s="30">
        <v>1177</v>
      </c>
    </row>
    <row r="17" spans="1:18"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1:18">
      <c r="B18" s="26" t="s">
        <v>12</v>
      </c>
      <c r="F18" s="35">
        <v>349</v>
      </c>
      <c r="G18" s="35">
        <v>244</v>
      </c>
      <c r="H18" s="35">
        <v>443</v>
      </c>
      <c r="I18" s="35">
        <v>773</v>
      </c>
      <c r="J18" s="35">
        <v>450</v>
      </c>
      <c r="K18" s="35">
        <v>590</v>
      </c>
      <c r="L18" s="35">
        <v>327</v>
      </c>
      <c r="M18" s="35">
        <v>114</v>
      </c>
      <c r="N18" s="35">
        <v>691</v>
      </c>
      <c r="O18" s="35">
        <v>820</v>
      </c>
      <c r="P18" s="35">
        <v>600</v>
      </c>
      <c r="Q18" s="35">
        <v>1189</v>
      </c>
      <c r="R18" s="35">
        <v>6590</v>
      </c>
    </row>
    <row r="19" spans="1:18"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</row>
    <row r="20" spans="1:18">
      <c r="C20" s="26" t="s">
        <v>8</v>
      </c>
      <c r="F20" s="30">
        <v>349</v>
      </c>
      <c r="G20" s="30">
        <v>244</v>
      </c>
      <c r="H20" s="30">
        <v>443</v>
      </c>
      <c r="I20" s="30">
        <v>773</v>
      </c>
      <c r="J20" s="30">
        <v>450</v>
      </c>
      <c r="K20" s="30">
        <v>590</v>
      </c>
      <c r="L20" s="30">
        <v>327</v>
      </c>
      <c r="M20" s="30">
        <v>114</v>
      </c>
      <c r="N20" s="30">
        <v>691</v>
      </c>
      <c r="O20" s="30">
        <v>820</v>
      </c>
      <c r="P20" s="30">
        <v>600</v>
      </c>
      <c r="Q20" s="30">
        <v>1189</v>
      </c>
      <c r="R20" s="30">
        <v>6590</v>
      </c>
    </row>
    <row r="21" spans="1:18"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</row>
    <row r="22" spans="1:18">
      <c r="C22" s="26" t="s">
        <v>9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</row>
    <row r="23" spans="1:18"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</row>
    <row r="24" spans="1:18" s="25" customFormat="1" ht="15">
      <c r="A24" s="25" t="s">
        <v>17</v>
      </c>
      <c r="F24" s="34">
        <v>1169</v>
      </c>
      <c r="G24" s="34">
        <v>591</v>
      </c>
      <c r="H24" s="34">
        <v>843</v>
      </c>
      <c r="I24" s="34">
        <v>830</v>
      </c>
      <c r="J24" s="34">
        <v>195</v>
      </c>
      <c r="K24" s="34">
        <v>342</v>
      </c>
      <c r="L24" s="34">
        <v>380</v>
      </c>
      <c r="M24" s="34">
        <v>708</v>
      </c>
      <c r="N24" s="34">
        <v>1160</v>
      </c>
      <c r="O24" s="34">
        <v>2723</v>
      </c>
      <c r="P24" s="34">
        <v>407</v>
      </c>
      <c r="Q24" s="34">
        <v>3853</v>
      </c>
      <c r="R24" s="34">
        <v>13201</v>
      </c>
    </row>
    <row r="25" spans="1:18"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</row>
    <row r="26" spans="1:18">
      <c r="B26" s="26" t="s">
        <v>7</v>
      </c>
      <c r="F26" s="35">
        <v>979</v>
      </c>
      <c r="G26" s="35">
        <v>296</v>
      </c>
      <c r="H26" s="35">
        <v>249</v>
      </c>
      <c r="I26" s="35">
        <v>502</v>
      </c>
      <c r="J26" s="35">
        <v>110</v>
      </c>
      <c r="K26" s="35">
        <v>24</v>
      </c>
      <c r="L26" s="35">
        <v>135</v>
      </c>
      <c r="M26" s="35">
        <v>523</v>
      </c>
      <c r="N26" s="35">
        <v>264</v>
      </c>
      <c r="O26" s="35">
        <v>325</v>
      </c>
      <c r="P26" s="35">
        <v>275</v>
      </c>
      <c r="Q26" s="35">
        <v>3330</v>
      </c>
      <c r="R26" s="35">
        <v>7012</v>
      </c>
    </row>
    <row r="27" spans="1:18"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1:18">
      <c r="B28" s="26" t="s">
        <v>0</v>
      </c>
      <c r="C28" s="26" t="s">
        <v>8</v>
      </c>
      <c r="F28" s="30">
        <v>979</v>
      </c>
      <c r="G28" s="30">
        <v>296</v>
      </c>
      <c r="H28" s="30">
        <v>249</v>
      </c>
      <c r="I28" s="30">
        <v>502</v>
      </c>
      <c r="J28" s="30">
        <v>110</v>
      </c>
      <c r="K28" s="30">
        <v>24</v>
      </c>
      <c r="L28" s="30">
        <v>135</v>
      </c>
      <c r="M28" s="30">
        <v>523</v>
      </c>
      <c r="N28" s="30">
        <v>264</v>
      </c>
      <c r="O28" s="30">
        <v>325</v>
      </c>
      <c r="P28" s="30">
        <v>275</v>
      </c>
      <c r="Q28" s="30">
        <v>3330</v>
      </c>
      <c r="R28" s="30">
        <v>7012</v>
      </c>
    </row>
    <row r="29" spans="1:18"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>
      <c r="B30" s="26" t="s">
        <v>0</v>
      </c>
      <c r="C30" s="26" t="s">
        <v>9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</row>
    <row r="31" spans="1:18"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1:18">
      <c r="B32" s="26" t="s">
        <v>12</v>
      </c>
      <c r="F32" s="35">
        <v>190</v>
      </c>
      <c r="G32" s="35">
        <v>295</v>
      </c>
      <c r="H32" s="35">
        <v>594</v>
      </c>
      <c r="I32" s="35">
        <v>328</v>
      </c>
      <c r="J32" s="35">
        <v>85</v>
      </c>
      <c r="K32" s="35">
        <v>318</v>
      </c>
      <c r="L32" s="35">
        <v>245</v>
      </c>
      <c r="M32" s="35">
        <v>185</v>
      </c>
      <c r="N32" s="35">
        <v>896</v>
      </c>
      <c r="O32" s="35">
        <v>2398</v>
      </c>
      <c r="P32" s="35">
        <v>132</v>
      </c>
      <c r="Q32" s="35">
        <v>523</v>
      </c>
      <c r="R32" s="35">
        <v>6189</v>
      </c>
    </row>
    <row r="33" spans="1:18"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spans="1:18">
      <c r="C34" s="26" t="s">
        <v>8</v>
      </c>
      <c r="F34" s="30">
        <v>190</v>
      </c>
      <c r="G34" s="30">
        <v>295</v>
      </c>
      <c r="H34" s="30">
        <v>594</v>
      </c>
      <c r="I34" s="30">
        <v>328</v>
      </c>
      <c r="J34" s="30">
        <v>85</v>
      </c>
      <c r="K34" s="30">
        <v>318</v>
      </c>
      <c r="L34" s="30">
        <v>245</v>
      </c>
      <c r="M34" s="30">
        <v>185</v>
      </c>
      <c r="N34" s="30">
        <v>896</v>
      </c>
      <c r="O34" s="30">
        <v>2398</v>
      </c>
      <c r="P34" s="30">
        <v>132</v>
      </c>
      <c r="Q34" s="30">
        <v>523</v>
      </c>
      <c r="R34" s="30">
        <v>6189</v>
      </c>
    </row>
    <row r="35" spans="1:18"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>
      <c r="C36" s="26" t="s">
        <v>9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</row>
    <row r="37" spans="1:18"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 s="25" customFormat="1" ht="15">
      <c r="E38" s="36" t="s">
        <v>18</v>
      </c>
      <c r="F38" s="37">
        <v>2084</v>
      </c>
      <c r="G38" s="37">
        <v>1967</v>
      </c>
      <c r="H38" s="37">
        <v>4596</v>
      </c>
      <c r="I38" s="37">
        <v>2611</v>
      </c>
      <c r="J38" s="37">
        <v>1502</v>
      </c>
      <c r="K38" s="37">
        <v>1634</v>
      </c>
      <c r="L38" s="37">
        <v>1414</v>
      </c>
      <c r="M38" s="37">
        <v>1939</v>
      </c>
      <c r="N38" s="37">
        <v>2552</v>
      </c>
      <c r="O38" s="37">
        <v>4386</v>
      </c>
      <c r="P38" s="37">
        <v>2296</v>
      </c>
      <c r="Q38" s="37">
        <v>7832</v>
      </c>
      <c r="R38" s="37">
        <v>34813</v>
      </c>
    </row>
    <row r="39" spans="1:18" s="25" customFormat="1" ht="15">
      <c r="E39" s="36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</row>
    <row r="40" spans="1:18" s="25" customFormat="1" ht="15">
      <c r="E40" s="36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</row>
    <row r="41" spans="1:18" s="25" customFormat="1" ht="15">
      <c r="E41" s="36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</row>
    <row r="42" spans="1:18"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 ht="15" thickBot="1">
      <c r="A43" s="38"/>
      <c r="B43" s="38"/>
      <c r="C43" s="38"/>
      <c r="D43" s="38"/>
      <c r="E43" s="38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 ht="15" thickTop="1">
      <c r="A44" s="26" t="s">
        <v>47</v>
      </c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>
      <c r="A45" s="26" t="s">
        <v>48</v>
      </c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1:18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18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6:18"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6:18"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spans="6:18"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6:18"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6:18"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6:18"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6:18"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6:18"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6:18"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6:18"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6:18"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6:18"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6:18"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6:18"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6:18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6:18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6:18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6:18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6:18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6:18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6:18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6:18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6:18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6:18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6:18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6:18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6:18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6:18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6:18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6:18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6:18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6:18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6:18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6:18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6:18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6:18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6:18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6:18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6:18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6:18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6:18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6:18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6:18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6:18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6:18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6:18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6:18"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6:18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6:18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6:18"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6:18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6:18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6:18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6:18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6:18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6:18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6:18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6:18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6:18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6:18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6:18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6:18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6:18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6:18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6:18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6:18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6:18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6:18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6:18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6:18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6:18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6:18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6:18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6:18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6:18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6:18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6:18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6:18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6:18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6:18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6:18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6:18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6:18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6:18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6:18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6:18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6:18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6:18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6:18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6:18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6:18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6:18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6:18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6:18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6:18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6:18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6:18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6:18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6:18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6:18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6:18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6:18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6:18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6:18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6:18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6:18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6:18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6:18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6:18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6:18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6:18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6:18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6:18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6:18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6:18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6:18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6:18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6:18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6:18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6:18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6:18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6:18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6:18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6:18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6:18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6:18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6:18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6:18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6:18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6:18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6:18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6:18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6:18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6:18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6:18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6:18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6:18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6:18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6:18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6:18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6:18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6:18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6:18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6:18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6:18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6:18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6:18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6:18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6:18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6:18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6:18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6:18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6:18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6:18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6:18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6:18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6:18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6:18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6:18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6:18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6:18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6:18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6:18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6:18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6:18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6:18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6:18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6:18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6:18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6:18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6:18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6:18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6:18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6:18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6:18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6:18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6:18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6:18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6:18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6:18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6:18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6:18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6:18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6:18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6:18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6:18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6:18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6:18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6:18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</sheetData>
  <sheetProtection algorithmName="SHA-512" hashValue="4GHYPt+qBbhm7YBdYR151ezfIbmE77gQg0i0v/r9Iw/VrMgA9iKLiVkVIy4knkV2ZkN1Qwber6LilyR27N60GA==" saltValue="1DaN0VkCWjou0B5glTtQKw==" spinCount="100000" sheet="1" objects="1" scenarios="1"/>
  <mergeCells count="1">
    <mergeCell ref="A6:E6"/>
  </mergeCells>
  <phoneticPr fontId="0" type="noConversion"/>
  <printOptions horizontalCentered="1"/>
  <pageMargins left="0" right="0" top="1.2598425196850394" bottom="0" header="0.51181102362204722" footer="0.51181102362204722"/>
  <pageSetup paperSize="9" scale="87" orientation="portrait" r:id="rId1"/>
  <headerFooter alignWithMargins="0">
    <oddHeader>&amp;C&amp;"Arial,Bold"BUREAU OF THE TREASURY&amp;"Arial,Regular"
&amp;"Arial,Italic"&amp;9Statistical Data Analysis Division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B393"/>
  <sheetViews>
    <sheetView zoomScaleNormal="100" zoomScaleSheetLayoutView="85" workbookViewId="0">
      <pane xSplit="6" ySplit="6" topLeftCell="M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RowHeight="14.25"/>
  <cols>
    <col min="1" max="1" width="2" style="112" customWidth="1"/>
    <col min="2" max="5" width="2.140625" style="112" customWidth="1"/>
    <col min="6" max="6" width="26.7109375" style="112" customWidth="1"/>
    <col min="7" max="19" width="11.140625" style="112" customWidth="1"/>
    <col min="20" max="263" width="9.140625" style="112"/>
    <col min="264" max="267" width="2.140625" style="112" customWidth="1"/>
    <col min="268" max="268" width="25.42578125" style="112" customWidth="1"/>
    <col min="269" max="269" width="8" style="112" bestFit="1" customWidth="1"/>
    <col min="270" max="519" width="9.140625" style="112"/>
    <col min="520" max="523" width="2.140625" style="112" customWidth="1"/>
    <col min="524" max="524" width="25.42578125" style="112" customWidth="1"/>
    <col min="525" max="525" width="8" style="112" bestFit="1" customWidth="1"/>
    <col min="526" max="775" width="9.140625" style="112"/>
    <col min="776" max="779" width="2.140625" style="112" customWidth="1"/>
    <col min="780" max="780" width="25.42578125" style="112" customWidth="1"/>
    <col min="781" max="781" width="8" style="112" bestFit="1" customWidth="1"/>
    <col min="782" max="1031" width="9.140625" style="112"/>
    <col min="1032" max="1035" width="2.140625" style="112" customWidth="1"/>
    <col min="1036" max="1036" width="25.42578125" style="112" customWidth="1"/>
    <col min="1037" max="1037" width="8" style="112" bestFit="1" customWidth="1"/>
    <col min="1038" max="1287" width="9.140625" style="112"/>
    <col min="1288" max="1291" width="2.140625" style="112" customWidth="1"/>
    <col min="1292" max="1292" width="25.42578125" style="112" customWidth="1"/>
    <col min="1293" max="1293" width="8" style="112" bestFit="1" customWidth="1"/>
    <col min="1294" max="1543" width="9.140625" style="112"/>
    <col min="1544" max="1547" width="2.140625" style="112" customWidth="1"/>
    <col min="1548" max="1548" width="25.42578125" style="112" customWidth="1"/>
    <col min="1549" max="1549" width="8" style="112" bestFit="1" customWidth="1"/>
    <col min="1550" max="1799" width="9.140625" style="112"/>
    <col min="1800" max="1803" width="2.140625" style="112" customWidth="1"/>
    <col min="1804" max="1804" width="25.42578125" style="112" customWidth="1"/>
    <col min="1805" max="1805" width="8" style="112" bestFit="1" customWidth="1"/>
    <col min="1806" max="2055" width="9.140625" style="112"/>
    <col min="2056" max="2059" width="2.140625" style="112" customWidth="1"/>
    <col min="2060" max="2060" width="25.42578125" style="112" customWidth="1"/>
    <col min="2061" max="2061" width="8" style="112" bestFit="1" customWidth="1"/>
    <col min="2062" max="2311" width="9.140625" style="112"/>
    <col min="2312" max="2315" width="2.140625" style="112" customWidth="1"/>
    <col min="2316" max="2316" width="25.42578125" style="112" customWidth="1"/>
    <col min="2317" max="2317" width="8" style="112" bestFit="1" customWidth="1"/>
    <col min="2318" max="2567" width="9.140625" style="112"/>
    <col min="2568" max="2571" width="2.140625" style="112" customWidth="1"/>
    <col min="2572" max="2572" width="25.42578125" style="112" customWidth="1"/>
    <col min="2573" max="2573" width="8" style="112" bestFit="1" customWidth="1"/>
    <col min="2574" max="2823" width="9.140625" style="112"/>
    <col min="2824" max="2827" width="2.140625" style="112" customWidth="1"/>
    <col min="2828" max="2828" width="25.42578125" style="112" customWidth="1"/>
    <col min="2829" max="2829" width="8" style="112" bestFit="1" customWidth="1"/>
    <col min="2830" max="3079" width="9.140625" style="112"/>
    <col min="3080" max="3083" width="2.140625" style="112" customWidth="1"/>
    <col min="3084" max="3084" width="25.42578125" style="112" customWidth="1"/>
    <col min="3085" max="3085" width="8" style="112" bestFit="1" customWidth="1"/>
    <col min="3086" max="3335" width="9.140625" style="112"/>
    <col min="3336" max="3339" width="2.140625" style="112" customWidth="1"/>
    <col min="3340" max="3340" width="25.42578125" style="112" customWidth="1"/>
    <col min="3341" max="3341" width="8" style="112" bestFit="1" customWidth="1"/>
    <col min="3342" max="3591" width="9.140625" style="112"/>
    <col min="3592" max="3595" width="2.140625" style="112" customWidth="1"/>
    <col min="3596" max="3596" width="25.42578125" style="112" customWidth="1"/>
    <col min="3597" max="3597" width="8" style="112" bestFit="1" customWidth="1"/>
    <col min="3598" max="3847" width="9.140625" style="112"/>
    <col min="3848" max="3851" width="2.140625" style="112" customWidth="1"/>
    <col min="3852" max="3852" width="25.42578125" style="112" customWidth="1"/>
    <col min="3853" max="3853" width="8" style="112" bestFit="1" customWidth="1"/>
    <col min="3854" max="4103" width="9.140625" style="112"/>
    <col min="4104" max="4107" width="2.140625" style="112" customWidth="1"/>
    <col min="4108" max="4108" width="25.42578125" style="112" customWidth="1"/>
    <col min="4109" max="4109" width="8" style="112" bestFit="1" customWidth="1"/>
    <col min="4110" max="4359" width="9.140625" style="112"/>
    <col min="4360" max="4363" width="2.140625" style="112" customWidth="1"/>
    <col min="4364" max="4364" width="25.42578125" style="112" customWidth="1"/>
    <col min="4365" max="4365" width="8" style="112" bestFit="1" customWidth="1"/>
    <col min="4366" max="4615" width="9.140625" style="112"/>
    <col min="4616" max="4619" width="2.140625" style="112" customWidth="1"/>
    <col min="4620" max="4620" width="25.42578125" style="112" customWidth="1"/>
    <col min="4621" max="4621" width="8" style="112" bestFit="1" customWidth="1"/>
    <col min="4622" max="4871" width="9.140625" style="112"/>
    <col min="4872" max="4875" width="2.140625" style="112" customWidth="1"/>
    <col min="4876" max="4876" width="25.42578125" style="112" customWidth="1"/>
    <col min="4877" max="4877" width="8" style="112" bestFit="1" customWidth="1"/>
    <col min="4878" max="5127" width="9.140625" style="112"/>
    <col min="5128" max="5131" width="2.140625" style="112" customWidth="1"/>
    <col min="5132" max="5132" width="25.42578125" style="112" customWidth="1"/>
    <col min="5133" max="5133" width="8" style="112" bestFit="1" customWidth="1"/>
    <col min="5134" max="5383" width="9.140625" style="112"/>
    <col min="5384" max="5387" width="2.140625" style="112" customWidth="1"/>
    <col min="5388" max="5388" width="25.42578125" style="112" customWidth="1"/>
    <col min="5389" max="5389" width="8" style="112" bestFit="1" customWidth="1"/>
    <col min="5390" max="5639" width="9.140625" style="112"/>
    <col min="5640" max="5643" width="2.140625" style="112" customWidth="1"/>
    <col min="5644" max="5644" width="25.42578125" style="112" customWidth="1"/>
    <col min="5645" max="5645" width="8" style="112" bestFit="1" customWidth="1"/>
    <col min="5646" max="5895" width="9.140625" style="112"/>
    <col min="5896" max="5899" width="2.140625" style="112" customWidth="1"/>
    <col min="5900" max="5900" width="25.42578125" style="112" customWidth="1"/>
    <col min="5901" max="5901" width="8" style="112" bestFit="1" customWidth="1"/>
    <col min="5902" max="6151" width="9.140625" style="112"/>
    <col min="6152" max="6155" width="2.140625" style="112" customWidth="1"/>
    <col min="6156" max="6156" width="25.42578125" style="112" customWidth="1"/>
    <col min="6157" max="6157" width="8" style="112" bestFit="1" customWidth="1"/>
    <col min="6158" max="6407" width="9.140625" style="112"/>
    <col min="6408" max="6411" width="2.140625" style="112" customWidth="1"/>
    <col min="6412" max="6412" width="25.42578125" style="112" customWidth="1"/>
    <col min="6413" max="6413" width="8" style="112" bestFit="1" customWidth="1"/>
    <col min="6414" max="6663" width="9.140625" style="112"/>
    <col min="6664" max="6667" width="2.140625" style="112" customWidth="1"/>
    <col min="6668" max="6668" width="25.42578125" style="112" customWidth="1"/>
    <col min="6669" max="6669" width="8" style="112" bestFit="1" customWidth="1"/>
    <col min="6670" max="6919" width="9.140625" style="112"/>
    <col min="6920" max="6923" width="2.140625" style="112" customWidth="1"/>
    <col min="6924" max="6924" width="25.42578125" style="112" customWidth="1"/>
    <col min="6925" max="6925" width="8" style="112" bestFit="1" customWidth="1"/>
    <col min="6926" max="7175" width="9.140625" style="112"/>
    <col min="7176" max="7179" width="2.140625" style="112" customWidth="1"/>
    <col min="7180" max="7180" width="25.42578125" style="112" customWidth="1"/>
    <col min="7181" max="7181" width="8" style="112" bestFit="1" customWidth="1"/>
    <col min="7182" max="7431" width="9.140625" style="112"/>
    <col min="7432" max="7435" width="2.140625" style="112" customWidth="1"/>
    <col min="7436" max="7436" width="25.42578125" style="112" customWidth="1"/>
    <col min="7437" max="7437" width="8" style="112" bestFit="1" customWidth="1"/>
    <col min="7438" max="7687" width="9.140625" style="112"/>
    <col min="7688" max="7691" width="2.140625" style="112" customWidth="1"/>
    <col min="7692" max="7692" width="25.42578125" style="112" customWidth="1"/>
    <col min="7693" max="7693" width="8" style="112" bestFit="1" customWidth="1"/>
    <col min="7694" max="7943" width="9.140625" style="112"/>
    <col min="7944" max="7947" width="2.140625" style="112" customWidth="1"/>
    <col min="7948" max="7948" width="25.42578125" style="112" customWidth="1"/>
    <col min="7949" max="7949" width="8" style="112" bestFit="1" customWidth="1"/>
    <col min="7950" max="8199" width="9.140625" style="112"/>
    <col min="8200" max="8203" width="2.140625" style="112" customWidth="1"/>
    <col min="8204" max="8204" width="25.42578125" style="112" customWidth="1"/>
    <col min="8205" max="8205" width="8" style="112" bestFit="1" customWidth="1"/>
    <col min="8206" max="8455" width="9.140625" style="112"/>
    <col min="8456" max="8459" width="2.140625" style="112" customWidth="1"/>
    <col min="8460" max="8460" width="25.42578125" style="112" customWidth="1"/>
    <col min="8461" max="8461" width="8" style="112" bestFit="1" customWidth="1"/>
    <col min="8462" max="8711" width="9.140625" style="112"/>
    <col min="8712" max="8715" width="2.140625" style="112" customWidth="1"/>
    <col min="8716" max="8716" width="25.42578125" style="112" customWidth="1"/>
    <col min="8717" max="8717" width="8" style="112" bestFit="1" customWidth="1"/>
    <col min="8718" max="8967" width="9.140625" style="112"/>
    <col min="8968" max="8971" width="2.140625" style="112" customWidth="1"/>
    <col min="8972" max="8972" width="25.42578125" style="112" customWidth="1"/>
    <col min="8973" max="8973" width="8" style="112" bestFit="1" customWidth="1"/>
    <col min="8974" max="9223" width="9.140625" style="112"/>
    <col min="9224" max="9227" width="2.140625" style="112" customWidth="1"/>
    <col min="9228" max="9228" width="25.42578125" style="112" customWidth="1"/>
    <col min="9229" max="9229" width="8" style="112" bestFit="1" customWidth="1"/>
    <col min="9230" max="9479" width="9.140625" style="112"/>
    <col min="9480" max="9483" width="2.140625" style="112" customWidth="1"/>
    <col min="9484" max="9484" width="25.42578125" style="112" customWidth="1"/>
    <col min="9485" max="9485" width="8" style="112" bestFit="1" customWidth="1"/>
    <col min="9486" max="9735" width="9.140625" style="112"/>
    <col min="9736" max="9739" width="2.140625" style="112" customWidth="1"/>
    <col min="9740" max="9740" width="25.42578125" style="112" customWidth="1"/>
    <col min="9741" max="9741" width="8" style="112" bestFit="1" customWidth="1"/>
    <col min="9742" max="9991" width="9.140625" style="112"/>
    <col min="9992" max="9995" width="2.140625" style="112" customWidth="1"/>
    <col min="9996" max="9996" width="25.42578125" style="112" customWidth="1"/>
    <col min="9997" max="9997" width="8" style="112" bestFit="1" customWidth="1"/>
    <col min="9998" max="10247" width="9.140625" style="112"/>
    <col min="10248" max="10251" width="2.140625" style="112" customWidth="1"/>
    <col min="10252" max="10252" width="25.42578125" style="112" customWidth="1"/>
    <col min="10253" max="10253" width="8" style="112" bestFit="1" customWidth="1"/>
    <col min="10254" max="10503" width="9.140625" style="112"/>
    <col min="10504" max="10507" width="2.140625" style="112" customWidth="1"/>
    <col min="10508" max="10508" width="25.42578125" style="112" customWidth="1"/>
    <col min="10509" max="10509" width="8" style="112" bestFit="1" customWidth="1"/>
    <col min="10510" max="10759" width="9.140625" style="112"/>
    <col min="10760" max="10763" width="2.140625" style="112" customWidth="1"/>
    <col min="10764" max="10764" width="25.42578125" style="112" customWidth="1"/>
    <col min="10765" max="10765" width="8" style="112" bestFit="1" customWidth="1"/>
    <col min="10766" max="11015" width="9.140625" style="112"/>
    <col min="11016" max="11019" width="2.140625" style="112" customWidth="1"/>
    <col min="11020" max="11020" width="25.42578125" style="112" customWidth="1"/>
    <col min="11021" max="11021" width="8" style="112" bestFit="1" customWidth="1"/>
    <col min="11022" max="11271" width="9.140625" style="112"/>
    <col min="11272" max="11275" width="2.140625" style="112" customWidth="1"/>
    <col min="11276" max="11276" width="25.42578125" style="112" customWidth="1"/>
    <col min="11277" max="11277" width="8" style="112" bestFit="1" customWidth="1"/>
    <col min="11278" max="11527" width="9.140625" style="112"/>
    <col min="11528" max="11531" width="2.140625" style="112" customWidth="1"/>
    <col min="11532" max="11532" width="25.42578125" style="112" customWidth="1"/>
    <col min="11533" max="11533" width="8" style="112" bestFit="1" customWidth="1"/>
    <col min="11534" max="11783" width="9.140625" style="112"/>
    <col min="11784" max="11787" width="2.140625" style="112" customWidth="1"/>
    <col min="11788" max="11788" width="25.42578125" style="112" customWidth="1"/>
    <col min="11789" max="11789" width="8" style="112" bestFit="1" customWidth="1"/>
    <col min="11790" max="12039" width="9.140625" style="112"/>
    <col min="12040" max="12043" width="2.140625" style="112" customWidth="1"/>
    <col min="12044" max="12044" width="25.42578125" style="112" customWidth="1"/>
    <col min="12045" max="12045" width="8" style="112" bestFit="1" customWidth="1"/>
    <col min="12046" max="12295" width="9.140625" style="112"/>
    <col min="12296" max="12299" width="2.140625" style="112" customWidth="1"/>
    <col min="12300" max="12300" width="25.42578125" style="112" customWidth="1"/>
    <col min="12301" max="12301" width="8" style="112" bestFit="1" customWidth="1"/>
    <col min="12302" max="12551" width="9.140625" style="112"/>
    <col min="12552" max="12555" width="2.140625" style="112" customWidth="1"/>
    <col min="12556" max="12556" width="25.42578125" style="112" customWidth="1"/>
    <col min="12557" max="12557" width="8" style="112" bestFit="1" customWidth="1"/>
    <col min="12558" max="12807" width="9.140625" style="112"/>
    <col min="12808" max="12811" width="2.140625" style="112" customWidth="1"/>
    <col min="12812" max="12812" width="25.42578125" style="112" customWidth="1"/>
    <col min="12813" max="12813" width="8" style="112" bestFit="1" customWidth="1"/>
    <col min="12814" max="13063" width="9.140625" style="112"/>
    <col min="13064" max="13067" width="2.140625" style="112" customWidth="1"/>
    <col min="13068" max="13068" width="25.42578125" style="112" customWidth="1"/>
    <col min="13069" max="13069" width="8" style="112" bestFit="1" customWidth="1"/>
    <col min="13070" max="13319" width="9.140625" style="112"/>
    <col min="13320" max="13323" width="2.140625" style="112" customWidth="1"/>
    <col min="13324" max="13324" width="25.42578125" style="112" customWidth="1"/>
    <col min="13325" max="13325" width="8" style="112" bestFit="1" customWidth="1"/>
    <col min="13326" max="13575" width="9.140625" style="112"/>
    <col min="13576" max="13579" width="2.140625" style="112" customWidth="1"/>
    <col min="13580" max="13580" width="25.42578125" style="112" customWidth="1"/>
    <col min="13581" max="13581" width="8" style="112" bestFit="1" customWidth="1"/>
    <col min="13582" max="13831" width="9.140625" style="112"/>
    <col min="13832" max="13835" width="2.140625" style="112" customWidth="1"/>
    <col min="13836" max="13836" width="25.42578125" style="112" customWidth="1"/>
    <col min="13837" max="13837" width="8" style="112" bestFit="1" customWidth="1"/>
    <col min="13838" max="14087" width="9.140625" style="112"/>
    <col min="14088" max="14091" width="2.140625" style="112" customWidth="1"/>
    <col min="14092" max="14092" width="25.42578125" style="112" customWidth="1"/>
    <col min="14093" max="14093" width="8" style="112" bestFit="1" customWidth="1"/>
    <col min="14094" max="14343" width="9.140625" style="112"/>
    <col min="14344" max="14347" width="2.140625" style="112" customWidth="1"/>
    <col min="14348" max="14348" width="25.42578125" style="112" customWidth="1"/>
    <col min="14349" max="14349" width="8" style="112" bestFit="1" customWidth="1"/>
    <col min="14350" max="14599" width="9.140625" style="112"/>
    <col min="14600" max="14603" width="2.140625" style="112" customWidth="1"/>
    <col min="14604" max="14604" width="25.42578125" style="112" customWidth="1"/>
    <col min="14605" max="14605" width="8" style="112" bestFit="1" customWidth="1"/>
    <col min="14606" max="14855" width="9.140625" style="112"/>
    <col min="14856" max="14859" width="2.140625" style="112" customWidth="1"/>
    <col min="14860" max="14860" width="25.42578125" style="112" customWidth="1"/>
    <col min="14861" max="14861" width="8" style="112" bestFit="1" customWidth="1"/>
    <col min="14862" max="15111" width="9.140625" style="112"/>
    <col min="15112" max="15115" width="2.140625" style="112" customWidth="1"/>
    <col min="15116" max="15116" width="25.42578125" style="112" customWidth="1"/>
    <col min="15117" max="15117" width="8" style="112" bestFit="1" customWidth="1"/>
    <col min="15118" max="15367" width="9.140625" style="112"/>
    <col min="15368" max="15371" width="2.140625" style="112" customWidth="1"/>
    <col min="15372" max="15372" width="25.42578125" style="112" customWidth="1"/>
    <col min="15373" max="15373" width="8" style="112" bestFit="1" customWidth="1"/>
    <col min="15374" max="15623" width="9.140625" style="112"/>
    <col min="15624" max="15627" width="2.140625" style="112" customWidth="1"/>
    <col min="15628" max="15628" width="25.42578125" style="112" customWidth="1"/>
    <col min="15629" max="15629" width="8" style="112" bestFit="1" customWidth="1"/>
    <col min="15630" max="15879" width="9.140625" style="112"/>
    <col min="15880" max="15883" width="2.140625" style="112" customWidth="1"/>
    <col min="15884" max="15884" width="25.42578125" style="112" customWidth="1"/>
    <col min="15885" max="15885" width="8" style="112" bestFit="1" customWidth="1"/>
    <col min="15886" max="16135" width="9.140625" style="112"/>
    <col min="16136" max="16139" width="2.140625" style="112" customWidth="1"/>
    <col min="16140" max="16140" width="25.42578125" style="112" customWidth="1"/>
    <col min="16141" max="16141" width="8" style="112" bestFit="1" customWidth="1"/>
    <col min="16142" max="16384" width="9.140625" style="112"/>
  </cols>
  <sheetData>
    <row r="1" spans="2:19" ht="15">
      <c r="B1" s="177" t="s">
        <v>20</v>
      </c>
      <c r="C1" s="177"/>
      <c r="D1" s="177"/>
      <c r="E1" s="177"/>
      <c r="F1" s="177"/>
      <c r="G1" s="177"/>
    </row>
    <row r="2" spans="2:19" ht="15">
      <c r="B2" s="116" t="s">
        <v>137</v>
      </c>
      <c r="C2" s="116"/>
      <c r="D2" s="116"/>
      <c r="E2" s="116"/>
      <c r="F2" s="116"/>
      <c r="G2" s="116"/>
    </row>
    <row r="3" spans="2:19" ht="15">
      <c r="B3" s="116" t="s">
        <v>110</v>
      </c>
      <c r="C3" s="116"/>
      <c r="D3" s="116"/>
      <c r="E3" s="116"/>
      <c r="F3" s="116"/>
      <c r="G3" s="116"/>
    </row>
    <row r="4" spans="2:19" ht="9.75" customHeight="1"/>
    <row r="5" spans="2:19" ht="15">
      <c r="B5" s="113" t="s">
        <v>117</v>
      </c>
    </row>
    <row r="6" spans="2:19" s="115" customFormat="1" ht="21" customHeight="1" thickBot="1">
      <c r="B6" s="165" t="s">
        <v>4</v>
      </c>
      <c r="C6" s="166"/>
      <c r="D6" s="166"/>
      <c r="E6" s="166"/>
      <c r="F6" s="166"/>
      <c r="G6" s="114" t="s">
        <v>22</v>
      </c>
      <c r="H6" s="114" t="s">
        <v>23</v>
      </c>
      <c r="I6" s="114" t="s">
        <v>24</v>
      </c>
      <c r="J6" s="114" t="s">
        <v>25</v>
      </c>
      <c r="K6" s="114" t="s">
        <v>26</v>
      </c>
      <c r="L6" s="114" t="s">
        <v>27</v>
      </c>
      <c r="M6" s="114" t="s">
        <v>28</v>
      </c>
      <c r="N6" s="114" t="s">
        <v>29</v>
      </c>
      <c r="O6" s="114" t="s">
        <v>138</v>
      </c>
      <c r="P6" s="114" t="s">
        <v>31</v>
      </c>
      <c r="Q6" s="114" t="s">
        <v>32</v>
      </c>
      <c r="R6" s="114" t="s">
        <v>33</v>
      </c>
      <c r="S6" s="114" t="s">
        <v>121</v>
      </c>
    </row>
    <row r="7" spans="2:19" ht="12" customHeight="1" thickTop="1"/>
    <row r="8" spans="2:19" ht="15">
      <c r="B8" s="116" t="s">
        <v>78</v>
      </c>
      <c r="C8" s="116"/>
      <c r="D8" s="116"/>
      <c r="E8" s="116"/>
      <c r="F8" s="116"/>
      <c r="G8" s="134">
        <v>45916</v>
      </c>
      <c r="H8" s="134">
        <v>25302</v>
      </c>
      <c r="I8" s="134">
        <v>36552</v>
      </c>
      <c r="J8" s="134">
        <v>23536</v>
      </c>
      <c r="K8" s="134">
        <v>19669</v>
      </c>
      <c r="L8" s="134">
        <v>29096</v>
      </c>
      <c r="M8" s="134">
        <v>50965</v>
      </c>
      <c r="N8" s="134">
        <v>19611</v>
      </c>
      <c r="O8" s="134">
        <v>43094</v>
      </c>
      <c r="P8" s="134">
        <v>20724</v>
      </c>
      <c r="Q8" s="134">
        <v>17287</v>
      </c>
      <c r="R8" s="134">
        <v>29122</v>
      </c>
      <c r="S8" s="134">
        <v>360874</v>
      </c>
    </row>
    <row r="9" spans="2:19" ht="11.25" customHeight="1"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</row>
    <row r="10" spans="2:19">
      <c r="C10" s="112" t="s">
        <v>7</v>
      </c>
      <c r="G10" s="135">
        <v>25108</v>
      </c>
      <c r="H10" s="135">
        <v>14813</v>
      </c>
      <c r="I10" s="135">
        <v>26915</v>
      </c>
      <c r="J10" s="135">
        <v>16528</v>
      </c>
      <c r="K10" s="135">
        <v>15775</v>
      </c>
      <c r="L10" s="135">
        <v>23450</v>
      </c>
      <c r="M10" s="135">
        <v>30639</v>
      </c>
      <c r="N10" s="135">
        <v>9144</v>
      </c>
      <c r="O10" s="135">
        <v>34338</v>
      </c>
      <c r="P10" s="135">
        <v>13691</v>
      </c>
      <c r="Q10" s="135">
        <v>13939</v>
      </c>
      <c r="R10" s="135">
        <v>25958</v>
      </c>
      <c r="S10" s="135">
        <v>250298</v>
      </c>
    </row>
    <row r="11" spans="2:19">
      <c r="C11" s="112" t="s">
        <v>0</v>
      </c>
      <c r="D11" s="112" t="s">
        <v>8</v>
      </c>
      <c r="G11" s="135">
        <v>25108</v>
      </c>
      <c r="H11" s="135">
        <v>14813</v>
      </c>
      <c r="I11" s="135">
        <v>26915</v>
      </c>
      <c r="J11" s="135">
        <v>16528</v>
      </c>
      <c r="K11" s="135">
        <v>15775</v>
      </c>
      <c r="L11" s="135">
        <v>23450</v>
      </c>
      <c r="M11" s="135">
        <v>30639</v>
      </c>
      <c r="N11" s="135">
        <v>9144</v>
      </c>
      <c r="O11" s="135">
        <v>34338</v>
      </c>
      <c r="P11" s="135">
        <v>13691</v>
      </c>
      <c r="Q11" s="135">
        <v>13939</v>
      </c>
      <c r="R11" s="135">
        <v>25958</v>
      </c>
      <c r="S11" s="135">
        <v>250298</v>
      </c>
    </row>
    <row r="12" spans="2:19">
      <c r="E12" s="112" t="s">
        <v>34</v>
      </c>
      <c r="G12" s="120">
        <v>1085</v>
      </c>
      <c r="H12" s="120">
        <v>1602</v>
      </c>
      <c r="I12" s="120">
        <v>1583</v>
      </c>
      <c r="J12" s="120">
        <v>1249</v>
      </c>
      <c r="K12" s="120">
        <v>1636</v>
      </c>
      <c r="L12" s="120">
        <v>2456</v>
      </c>
      <c r="M12" s="120">
        <v>2664</v>
      </c>
      <c r="N12" s="120">
        <v>3373</v>
      </c>
      <c r="O12" s="120">
        <v>2682</v>
      </c>
      <c r="P12" s="120">
        <v>2480</v>
      </c>
      <c r="Q12" s="120">
        <v>2282</v>
      </c>
      <c r="R12" s="120">
        <v>2188</v>
      </c>
      <c r="S12" s="120">
        <v>25280</v>
      </c>
    </row>
    <row r="13" spans="2:19" hidden="1">
      <c r="E13" s="112" t="s">
        <v>35</v>
      </c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</row>
    <row r="14" spans="2:19" hidden="1">
      <c r="E14" s="112" t="s">
        <v>36</v>
      </c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</row>
    <row r="15" spans="2:19" hidden="1">
      <c r="E15" s="112" t="s">
        <v>89</v>
      </c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</row>
    <row r="16" spans="2:19">
      <c r="E16" s="112" t="s">
        <v>68</v>
      </c>
      <c r="G16" s="120">
        <v>17759</v>
      </c>
      <c r="H16" s="120">
        <v>11752</v>
      </c>
      <c r="I16" s="120">
        <v>16284</v>
      </c>
      <c r="J16" s="120">
        <v>8954</v>
      </c>
      <c r="K16" s="120">
        <v>12680</v>
      </c>
      <c r="L16" s="120">
        <v>6624</v>
      </c>
      <c r="M16" s="120">
        <v>21627</v>
      </c>
      <c r="N16" s="120">
        <v>4274</v>
      </c>
      <c r="O16" s="120">
        <v>19074</v>
      </c>
      <c r="P16" s="120">
        <v>4848</v>
      </c>
      <c r="Q16" s="120">
        <v>10155</v>
      </c>
      <c r="R16" s="120">
        <v>9463</v>
      </c>
      <c r="S16" s="120">
        <v>143494</v>
      </c>
    </row>
    <row r="17" spans="4:21" hidden="1">
      <c r="E17" s="112" t="s">
        <v>77</v>
      </c>
      <c r="G17" s="120">
        <v>0</v>
      </c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>
        <v>0</v>
      </c>
    </row>
    <row r="18" spans="4:21">
      <c r="E18" s="112" t="s">
        <v>67</v>
      </c>
      <c r="G18" s="120">
        <v>6264</v>
      </c>
      <c r="H18" s="120">
        <v>1459</v>
      </c>
      <c r="I18" s="120">
        <v>8984</v>
      </c>
      <c r="J18" s="120">
        <v>6265</v>
      </c>
      <c r="K18" s="120">
        <v>1459</v>
      </c>
      <c r="L18" s="120">
        <v>12582</v>
      </c>
      <c r="M18" s="120">
        <v>6264</v>
      </c>
      <c r="N18" s="120">
        <v>1459</v>
      </c>
      <c r="O18" s="120">
        <v>12582</v>
      </c>
      <c r="P18" s="120">
        <v>6264</v>
      </c>
      <c r="Q18" s="120">
        <v>1459</v>
      </c>
      <c r="R18" s="120">
        <v>12582</v>
      </c>
      <c r="S18" s="120">
        <v>77623</v>
      </c>
    </row>
    <row r="19" spans="4:21" hidden="1">
      <c r="E19" s="112" t="s">
        <v>111</v>
      </c>
      <c r="G19" s="120">
        <v>0</v>
      </c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>
        <v>0</v>
      </c>
    </row>
    <row r="20" spans="4:21" hidden="1">
      <c r="E20" s="112" t="s">
        <v>102</v>
      </c>
      <c r="G20" s="120">
        <v>0</v>
      </c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>
        <v>0</v>
      </c>
    </row>
    <row r="21" spans="4:21" hidden="1">
      <c r="E21" s="112" t="s">
        <v>41</v>
      </c>
      <c r="G21" s="120">
        <v>0</v>
      </c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>
        <v>0</v>
      </c>
    </row>
    <row r="22" spans="4:21" hidden="1">
      <c r="E22" s="112" t="s">
        <v>70</v>
      </c>
      <c r="G22" s="120">
        <v>0</v>
      </c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>
        <v>0</v>
      </c>
    </row>
    <row r="23" spans="4:21" hidden="1">
      <c r="E23" s="112" t="s">
        <v>90</v>
      </c>
      <c r="G23" s="120">
        <v>0</v>
      </c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>
        <v>0</v>
      </c>
    </row>
    <row r="24" spans="4:21" hidden="1">
      <c r="E24" s="112" t="s">
        <v>37</v>
      </c>
      <c r="G24" s="120">
        <v>0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>
        <v>0</v>
      </c>
    </row>
    <row r="25" spans="4:21" hidden="1">
      <c r="E25" s="112" t="s">
        <v>113</v>
      </c>
      <c r="G25" s="120">
        <v>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>
        <v>0</v>
      </c>
    </row>
    <row r="26" spans="4:21">
      <c r="E26" s="112" t="s">
        <v>38</v>
      </c>
      <c r="G26" s="120">
        <v>0</v>
      </c>
      <c r="H26" s="120">
        <v>0</v>
      </c>
      <c r="I26" s="120">
        <v>64</v>
      </c>
      <c r="J26" s="120">
        <v>60</v>
      </c>
      <c r="K26" s="120">
        <v>0</v>
      </c>
      <c r="L26" s="120">
        <v>1788</v>
      </c>
      <c r="M26" s="120">
        <v>84</v>
      </c>
      <c r="N26" s="120">
        <v>38</v>
      </c>
      <c r="O26" s="120">
        <v>0</v>
      </c>
      <c r="P26" s="120">
        <v>99</v>
      </c>
      <c r="Q26" s="120">
        <v>43</v>
      </c>
      <c r="R26" s="120">
        <v>1725</v>
      </c>
      <c r="S26" s="120">
        <v>3901</v>
      </c>
    </row>
    <row r="27" spans="4:21">
      <c r="D27" s="112" t="s">
        <v>9</v>
      </c>
      <c r="G27" s="135">
        <v>0</v>
      </c>
      <c r="H27" s="135">
        <v>0</v>
      </c>
      <c r="I27" s="135">
        <v>0</v>
      </c>
      <c r="J27" s="135">
        <v>0</v>
      </c>
      <c r="K27" s="135">
        <v>0</v>
      </c>
      <c r="L27" s="135">
        <v>0</v>
      </c>
      <c r="M27" s="135">
        <v>0</v>
      </c>
      <c r="N27" s="135">
        <v>0</v>
      </c>
      <c r="O27" s="135">
        <v>0</v>
      </c>
      <c r="P27" s="135">
        <v>0</v>
      </c>
      <c r="Q27" s="135">
        <v>0</v>
      </c>
      <c r="R27" s="135">
        <v>0</v>
      </c>
      <c r="S27" s="135">
        <v>0</v>
      </c>
      <c r="U27" s="112" t="s">
        <v>118</v>
      </c>
    </row>
    <row r="28" spans="4:21" hidden="1">
      <c r="E28" s="112" t="s">
        <v>10</v>
      </c>
      <c r="G28" s="120">
        <v>0</v>
      </c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</row>
    <row r="29" spans="4:21" hidden="1">
      <c r="E29" s="112" t="s">
        <v>11</v>
      </c>
      <c r="G29" s="120">
        <v>0</v>
      </c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</row>
    <row r="30" spans="4:21" hidden="1">
      <c r="E30" s="112" t="s">
        <v>16</v>
      </c>
      <c r="G30" s="120">
        <v>0</v>
      </c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</row>
    <row r="31" spans="4:21" hidden="1">
      <c r="E31" s="112" t="s">
        <v>15</v>
      </c>
      <c r="G31" s="120">
        <v>0</v>
      </c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</row>
    <row r="32" spans="4:21"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</row>
    <row r="33" spans="2:19">
      <c r="C33" s="112" t="s">
        <v>12</v>
      </c>
      <c r="G33" s="135">
        <v>20808</v>
      </c>
      <c r="H33" s="135">
        <v>10489</v>
      </c>
      <c r="I33" s="135">
        <v>9637</v>
      </c>
      <c r="J33" s="135">
        <v>7008</v>
      </c>
      <c r="K33" s="135">
        <v>3894</v>
      </c>
      <c r="L33" s="135">
        <v>5646</v>
      </c>
      <c r="M33" s="135">
        <v>20326</v>
      </c>
      <c r="N33" s="135">
        <v>10467</v>
      </c>
      <c r="O33" s="135">
        <v>8756</v>
      </c>
      <c r="P33" s="135">
        <v>7033</v>
      </c>
      <c r="Q33" s="135">
        <v>3348</v>
      </c>
      <c r="R33" s="135">
        <v>3164</v>
      </c>
      <c r="S33" s="135">
        <v>110576</v>
      </c>
    </row>
    <row r="34" spans="2:19">
      <c r="D34" s="112" t="s">
        <v>8</v>
      </c>
      <c r="G34" s="120">
        <v>20808</v>
      </c>
      <c r="H34" s="120">
        <v>10489</v>
      </c>
      <c r="I34" s="120">
        <v>9637</v>
      </c>
      <c r="J34" s="120">
        <v>7008</v>
      </c>
      <c r="K34" s="120">
        <v>3894</v>
      </c>
      <c r="L34" s="120">
        <v>5646</v>
      </c>
      <c r="M34" s="120">
        <v>20326</v>
      </c>
      <c r="N34" s="120">
        <v>10467</v>
      </c>
      <c r="O34" s="120">
        <v>8756</v>
      </c>
      <c r="P34" s="120">
        <v>7033</v>
      </c>
      <c r="Q34" s="120">
        <v>3348</v>
      </c>
      <c r="R34" s="120">
        <v>3164</v>
      </c>
      <c r="S34" s="120">
        <v>110576</v>
      </c>
    </row>
    <row r="35" spans="2:19">
      <c r="D35" s="112" t="s">
        <v>9</v>
      </c>
      <c r="G35" s="135">
        <v>0</v>
      </c>
      <c r="H35" s="135">
        <v>0</v>
      </c>
      <c r="I35" s="135">
        <v>0</v>
      </c>
      <c r="J35" s="135">
        <v>0</v>
      </c>
      <c r="K35" s="135">
        <v>0</v>
      </c>
      <c r="L35" s="135">
        <v>0</v>
      </c>
      <c r="M35" s="135">
        <v>0</v>
      </c>
      <c r="N35" s="135">
        <v>0</v>
      </c>
      <c r="O35" s="135">
        <v>0</v>
      </c>
      <c r="P35" s="135">
        <v>0</v>
      </c>
      <c r="Q35" s="135">
        <v>0</v>
      </c>
      <c r="R35" s="135">
        <v>0</v>
      </c>
      <c r="S35" s="135">
        <v>0</v>
      </c>
    </row>
    <row r="36" spans="2:19" hidden="1">
      <c r="F36" s="112" t="s">
        <v>10</v>
      </c>
      <c r="G36" s="120">
        <v>0</v>
      </c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</row>
    <row r="37" spans="2:19" hidden="1">
      <c r="F37" s="112" t="s">
        <v>11</v>
      </c>
      <c r="G37" s="120">
        <v>0</v>
      </c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</row>
    <row r="38" spans="2:19" hidden="1">
      <c r="F38" s="112" t="s">
        <v>83</v>
      </c>
      <c r="G38" s="120">
        <v>0</v>
      </c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</row>
    <row r="39" spans="2:19" hidden="1">
      <c r="F39" s="112" t="s">
        <v>15</v>
      </c>
      <c r="G39" s="120">
        <v>0</v>
      </c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</row>
    <row r="40" spans="2:19" hidden="1">
      <c r="F40" s="112" t="s">
        <v>16</v>
      </c>
      <c r="G40" s="120">
        <v>0</v>
      </c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</row>
    <row r="41" spans="2:19" hidden="1">
      <c r="F41" s="112" t="s">
        <v>55</v>
      </c>
      <c r="G41" s="120">
        <v>0</v>
      </c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</row>
    <row r="42" spans="2:19" hidden="1">
      <c r="F42" s="112" t="s">
        <v>13</v>
      </c>
      <c r="G42" s="120">
        <v>0</v>
      </c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</row>
    <row r="43" spans="2:19" hidden="1">
      <c r="F43" s="112" t="s">
        <v>80</v>
      </c>
      <c r="G43" s="120">
        <v>0</v>
      </c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</row>
    <row r="44" spans="2:19"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</row>
    <row r="45" spans="2:19" ht="15">
      <c r="B45" s="116" t="s">
        <v>17</v>
      </c>
      <c r="C45" s="116"/>
      <c r="D45" s="116"/>
      <c r="E45" s="116"/>
      <c r="F45" s="116"/>
      <c r="G45" s="134">
        <v>31698</v>
      </c>
      <c r="H45" s="134">
        <v>74479</v>
      </c>
      <c r="I45" s="134">
        <v>6249</v>
      </c>
      <c r="J45" s="134">
        <v>30304</v>
      </c>
      <c r="K45" s="134">
        <v>7738</v>
      </c>
      <c r="L45" s="134">
        <v>54715</v>
      </c>
      <c r="M45" s="134">
        <v>41495</v>
      </c>
      <c r="N45" s="134">
        <v>11970</v>
      </c>
      <c r="O45" s="134">
        <v>5829</v>
      </c>
      <c r="P45" s="134">
        <v>4478</v>
      </c>
      <c r="Q45" s="134">
        <v>204557</v>
      </c>
      <c r="R45" s="134">
        <v>8063</v>
      </c>
      <c r="S45" s="134">
        <v>481575</v>
      </c>
    </row>
    <row r="46" spans="2:19" ht="11.25" customHeight="1"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</row>
    <row r="47" spans="2:19">
      <c r="C47" s="112" t="s">
        <v>7</v>
      </c>
      <c r="G47" s="135">
        <v>7</v>
      </c>
      <c r="H47" s="135">
        <v>70870</v>
      </c>
      <c r="I47" s="135">
        <v>344</v>
      </c>
      <c r="J47" s="135">
        <v>25952</v>
      </c>
      <c r="K47" s="135">
        <v>0</v>
      </c>
      <c r="L47" s="135">
        <v>0</v>
      </c>
      <c r="M47" s="135">
        <v>39946</v>
      </c>
      <c r="N47" s="135">
        <v>8783</v>
      </c>
      <c r="O47" s="135">
        <v>0</v>
      </c>
      <c r="P47" s="135">
        <v>564</v>
      </c>
      <c r="Q47" s="135">
        <v>197370</v>
      </c>
      <c r="R47" s="135">
        <v>639</v>
      </c>
      <c r="S47" s="135">
        <v>344475</v>
      </c>
    </row>
    <row r="48" spans="2:19" hidden="1">
      <c r="C48" s="112" t="s">
        <v>0</v>
      </c>
      <c r="D48" s="112" t="s">
        <v>8</v>
      </c>
      <c r="G48" s="120">
        <v>0</v>
      </c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</row>
    <row r="49" spans="3:19">
      <c r="D49" s="112" t="s">
        <v>104</v>
      </c>
      <c r="G49" s="120">
        <v>7</v>
      </c>
      <c r="H49" s="120">
        <v>70870</v>
      </c>
      <c r="I49" s="120">
        <v>344</v>
      </c>
      <c r="J49" s="120">
        <v>25952</v>
      </c>
      <c r="K49" s="120">
        <v>0</v>
      </c>
      <c r="L49" s="120">
        <v>0</v>
      </c>
      <c r="M49" s="120">
        <v>39946</v>
      </c>
      <c r="N49" s="120">
        <v>8783</v>
      </c>
      <c r="O49" s="120">
        <v>0</v>
      </c>
      <c r="P49" s="120">
        <v>564</v>
      </c>
      <c r="Q49" s="120">
        <v>197370</v>
      </c>
      <c r="R49" s="120">
        <v>639</v>
      </c>
      <c r="S49" s="120">
        <v>344475</v>
      </c>
    </row>
    <row r="50" spans="3:19" hidden="1">
      <c r="E50" s="112" t="s">
        <v>102</v>
      </c>
      <c r="G50" s="120">
        <v>0</v>
      </c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>
        <v>0</v>
      </c>
    </row>
    <row r="51" spans="3:19">
      <c r="E51" s="112" t="s">
        <v>135</v>
      </c>
      <c r="G51" s="136">
        <v>7</v>
      </c>
      <c r="H51" s="136">
        <v>70870</v>
      </c>
      <c r="I51" s="136">
        <v>0</v>
      </c>
      <c r="J51" s="136">
        <v>25649</v>
      </c>
      <c r="K51" s="136">
        <v>0</v>
      </c>
      <c r="L51" s="136">
        <v>0</v>
      </c>
      <c r="M51" s="136">
        <v>39676</v>
      </c>
      <c r="N51" s="136">
        <v>8679</v>
      </c>
      <c r="O51" s="136">
        <v>0</v>
      </c>
      <c r="P51" s="136">
        <v>0</v>
      </c>
      <c r="Q51" s="136">
        <v>197200</v>
      </c>
      <c r="R51" s="136">
        <v>0</v>
      </c>
      <c r="S51" s="120">
        <v>342081</v>
      </c>
    </row>
    <row r="52" spans="3:19">
      <c r="E52" s="112" t="s">
        <v>124</v>
      </c>
      <c r="G52" s="120">
        <v>0</v>
      </c>
      <c r="H52" s="120">
        <v>0</v>
      </c>
      <c r="I52" s="120">
        <v>344</v>
      </c>
      <c r="J52" s="120">
        <v>303</v>
      </c>
      <c r="K52" s="120">
        <v>0</v>
      </c>
      <c r="L52" s="120">
        <v>0</v>
      </c>
      <c r="M52" s="120">
        <v>270</v>
      </c>
      <c r="N52" s="120">
        <v>104</v>
      </c>
      <c r="O52" s="120">
        <v>0</v>
      </c>
      <c r="P52" s="120">
        <v>564</v>
      </c>
      <c r="Q52" s="120">
        <v>170</v>
      </c>
      <c r="R52" s="120">
        <v>639</v>
      </c>
      <c r="S52" s="120">
        <v>2394</v>
      </c>
    </row>
    <row r="53" spans="3:19"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</row>
    <row r="54" spans="3:19" hidden="1"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</row>
    <row r="55" spans="3:19" hidden="1"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</row>
    <row r="56" spans="3:19" hidden="1">
      <c r="D56" s="112" t="s">
        <v>9</v>
      </c>
      <c r="G56" s="135">
        <v>0</v>
      </c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</row>
    <row r="57" spans="3:19" hidden="1">
      <c r="F57" s="112" t="s">
        <v>10</v>
      </c>
      <c r="G57" s="120">
        <v>0</v>
      </c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</row>
    <row r="58" spans="3:19" hidden="1">
      <c r="F58" s="112" t="s">
        <v>11</v>
      </c>
      <c r="G58" s="120">
        <v>0</v>
      </c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</row>
    <row r="59" spans="3:19" hidden="1">
      <c r="F59" s="112" t="s">
        <v>16</v>
      </c>
      <c r="G59" s="120">
        <v>0</v>
      </c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</row>
    <row r="60" spans="3:19" hidden="1">
      <c r="F60" s="112" t="s">
        <v>39</v>
      </c>
      <c r="G60" s="120">
        <v>0</v>
      </c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</row>
    <row r="61" spans="3:19" hidden="1"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</row>
    <row r="62" spans="3:19">
      <c r="C62" s="112" t="s">
        <v>139</v>
      </c>
      <c r="G62" s="135">
        <v>31691</v>
      </c>
      <c r="H62" s="135">
        <v>3609</v>
      </c>
      <c r="I62" s="135">
        <v>5905</v>
      </c>
      <c r="J62" s="135">
        <v>4352</v>
      </c>
      <c r="K62" s="135">
        <v>7738</v>
      </c>
      <c r="L62" s="135">
        <v>54715</v>
      </c>
      <c r="M62" s="135">
        <v>1549</v>
      </c>
      <c r="N62" s="135">
        <v>3187</v>
      </c>
      <c r="O62" s="135">
        <v>5829</v>
      </c>
      <c r="P62" s="135">
        <v>3914</v>
      </c>
      <c r="Q62" s="135">
        <v>7187</v>
      </c>
      <c r="R62" s="135">
        <v>7424</v>
      </c>
      <c r="S62" s="135">
        <v>137100</v>
      </c>
    </row>
    <row r="63" spans="3:19">
      <c r="D63" s="112" t="s">
        <v>8</v>
      </c>
      <c r="G63" s="120">
        <v>31691</v>
      </c>
      <c r="H63" s="120">
        <v>3609</v>
      </c>
      <c r="I63" s="120">
        <v>5905</v>
      </c>
      <c r="J63" s="120">
        <v>4352</v>
      </c>
      <c r="K63" s="120">
        <v>7738</v>
      </c>
      <c r="L63" s="120">
        <v>54715</v>
      </c>
      <c r="M63" s="120">
        <v>1549</v>
      </c>
      <c r="N63" s="120">
        <v>3187</v>
      </c>
      <c r="O63" s="120">
        <v>5829</v>
      </c>
      <c r="P63" s="120">
        <v>3914</v>
      </c>
      <c r="Q63" s="120">
        <v>7187</v>
      </c>
      <c r="R63" s="120">
        <v>7424</v>
      </c>
      <c r="S63" s="120">
        <v>137100</v>
      </c>
    </row>
    <row r="64" spans="3:19" hidden="1">
      <c r="D64" s="112" t="s">
        <v>92</v>
      </c>
      <c r="G64" s="120">
        <v>0</v>
      </c>
      <c r="H64" s="120">
        <v>0</v>
      </c>
      <c r="I64" s="120">
        <v>0</v>
      </c>
      <c r="J64" s="120">
        <v>0</v>
      </c>
      <c r="K64" s="120">
        <v>0</v>
      </c>
      <c r="L64" s="120">
        <v>0</v>
      </c>
      <c r="M64" s="120"/>
      <c r="N64" s="120"/>
      <c r="O64" s="120"/>
      <c r="P64" s="120"/>
      <c r="Q64" s="120"/>
      <c r="R64" s="120"/>
      <c r="S64" s="120">
        <v>0</v>
      </c>
    </row>
    <row r="65" spans="2:28" hidden="1">
      <c r="D65" s="112" t="s">
        <v>9</v>
      </c>
      <c r="G65" s="120">
        <v>0</v>
      </c>
      <c r="H65" s="120">
        <v>0</v>
      </c>
      <c r="I65" s="120">
        <v>0</v>
      </c>
      <c r="J65" s="120">
        <v>0</v>
      </c>
      <c r="K65" s="120">
        <v>0</v>
      </c>
      <c r="L65" s="120">
        <v>0</v>
      </c>
      <c r="M65" s="120"/>
      <c r="N65" s="120"/>
      <c r="O65" s="120"/>
      <c r="P65" s="120"/>
      <c r="Q65" s="120"/>
      <c r="R65" s="120"/>
      <c r="S65" s="120">
        <v>0</v>
      </c>
    </row>
    <row r="66" spans="2:28" hidden="1">
      <c r="F66" s="112" t="s">
        <v>10</v>
      </c>
      <c r="G66" s="120">
        <v>0</v>
      </c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</row>
    <row r="67" spans="2:28" hidden="1">
      <c r="F67" s="112" t="s">
        <v>11</v>
      </c>
      <c r="G67" s="120">
        <v>0</v>
      </c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</row>
    <row r="68" spans="2:28" hidden="1">
      <c r="F68" s="112" t="s">
        <v>13</v>
      </c>
      <c r="G68" s="120">
        <v>0</v>
      </c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</row>
    <row r="69" spans="2:28" hidden="1">
      <c r="F69" s="112" t="s">
        <v>88</v>
      </c>
      <c r="G69" s="120">
        <v>0</v>
      </c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</row>
    <row r="70" spans="2:28" hidden="1">
      <c r="F70" s="112" t="s">
        <v>15</v>
      </c>
      <c r="G70" s="120">
        <v>0</v>
      </c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</row>
    <row r="71" spans="2:28" hidden="1">
      <c r="F71" s="112" t="s">
        <v>16</v>
      </c>
      <c r="G71" s="120">
        <v>0</v>
      </c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</row>
    <row r="72" spans="2:28" hidden="1">
      <c r="F72" s="112" t="s">
        <v>55</v>
      </c>
      <c r="G72" s="120">
        <v>0</v>
      </c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</row>
    <row r="73" spans="2:28" hidden="1">
      <c r="F73" s="112" t="s">
        <v>80</v>
      </c>
      <c r="G73" s="120">
        <v>0</v>
      </c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</row>
    <row r="74" spans="2:28" hidden="1">
      <c r="F74" s="112" t="s">
        <v>82</v>
      </c>
      <c r="G74" s="120">
        <v>0</v>
      </c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</row>
    <row r="75" spans="2:28"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</row>
    <row r="76" spans="2:28" ht="15">
      <c r="B76" s="116"/>
      <c r="C76" s="116"/>
      <c r="D76" s="116"/>
      <c r="E76" s="116"/>
      <c r="F76" s="122" t="s">
        <v>18</v>
      </c>
      <c r="G76" s="124">
        <v>77614</v>
      </c>
      <c r="H76" s="124">
        <v>99781</v>
      </c>
      <c r="I76" s="124">
        <v>42801</v>
      </c>
      <c r="J76" s="124">
        <v>53840</v>
      </c>
      <c r="K76" s="124">
        <v>27407</v>
      </c>
      <c r="L76" s="124">
        <v>83811</v>
      </c>
      <c r="M76" s="124">
        <v>92460</v>
      </c>
      <c r="N76" s="124">
        <v>31581</v>
      </c>
      <c r="O76" s="124">
        <v>48923</v>
      </c>
      <c r="P76" s="124">
        <v>25202</v>
      </c>
      <c r="Q76" s="124">
        <v>221844</v>
      </c>
      <c r="R76" s="124">
        <v>37185</v>
      </c>
      <c r="S76" s="124">
        <v>842449</v>
      </c>
    </row>
    <row r="77" spans="2:28" ht="15">
      <c r="B77" s="116"/>
      <c r="C77" s="116"/>
      <c r="D77" s="116"/>
      <c r="E77" s="116"/>
      <c r="F77" s="122"/>
      <c r="G77" s="124"/>
    </row>
    <row r="78" spans="2:28" ht="15" thickBot="1">
      <c r="B78" s="125"/>
      <c r="C78" s="125"/>
      <c r="D78" s="125"/>
      <c r="E78" s="125"/>
      <c r="F78" s="125"/>
      <c r="G78" s="120"/>
    </row>
    <row r="79" spans="2:28" ht="15" thickTop="1">
      <c r="B79" s="126" t="s">
        <v>115</v>
      </c>
      <c r="G79" s="120"/>
    </row>
    <row r="80" spans="2:28" ht="72" customHeight="1">
      <c r="B80" s="115"/>
      <c r="C80" s="103"/>
      <c r="D80" s="137" t="s">
        <v>136</v>
      </c>
      <c r="E80" s="178" t="s">
        <v>145</v>
      </c>
      <c r="F80" s="178"/>
      <c r="G80" s="178"/>
      <c r="H80" s="178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29"/>
      <c r="T80" s="129"/>
      <c r="U80" s="129"/>
      <c r="V80" s="129"/>
      <c r="W80" s="129"/>
      <c r="X80" s="129"/>
      <c r="Y80" s="129"/>
      <c r="Z80" s="129"/>
      <c r="AA80" s="129"/>
      <c r="AB80" s="129"/>
    </row>
    <row r="81" spans="2:7" ht="24.75" customHeight="1">
      <c r="C81" s="103"/>
      <c r="D81" s="128"/>
      <c r="E81" s="138"/>
      <c r="F81" s="138"/>
      <c r="G81" s="138"/>
    </row>
    <row r="82" spans="2:7">
      <c r="C82" s="115" t="s">
        <v>105</v>
      </c>
      <c r="D82" s="128"/>
      <c r="E82" s="128"/>
      <c r="F82" s="128"/>
      <c r="G82" s="128"/>
    </row>
    <row r="83" spans="2:7">
      <c r="G83" s="120"/>
    </row>
    <row r="84" spans="2:7">
      <c r="B84" s="115" t="s">
        <v>71</v>
      </c>
      <c r="C84" s="115"/>
      <c r="D84" s="115"/>
      <c r="E84" s="115"/>
      <c r="F84" s="115"/>
      <c r="G84" s="132"/>
    </row>
    <row r="85" spans="2:7">
      <c r="B85" s="115" t="s">
        <v>72</v>
      </c>
      <c r="C85" s="115"/>
      <c r="D85" s="115"/>
      <c r="E85" s="115"/>
      <c r="F85" s="115"/>
      <c r="G85" s="132"/>
    </row>
    <row r="86" spans="2:7">
      <c r="G86" s="120"/>
    </row>
    <row r="87" spans="2:7">
      <c r="G87" s="120"/>
    </row>
    <row r="88" spans="2:7">
      <c r="G88" s="120"/>
    </row>
    <row r="89" spans="2:7">
      <c r="G89" s="120"/>
    </row>
    <row r="90" spans="2:7">
      <c r="G90" s="120"/>
    </row>
    <row r="91" spans="2:7">
      <c r="G91" s="120"/>
    </row>
    <row r="92" spans="2:7">
      <c r="G92" s="120"/>
    </row>
    <row r="93" spans="2:7">
      <c r="G93" s="120"/>
    </row>
    <row r="94" spans="2:7">
      <c r="G94" s="120"/>
    </row>
    <row r="95" spans="2:7">
      <c r="G95" s="120"/>
    </row>
    <row r="96" spans="2:7">
      <c r="G96" s="120"/>
    </row>
    <row r="97" spans="7:7">
      <c r="G97" s="120"/>
    </row>
    <row r="98" spans="7:7">
      <c r="G98" s="120"/>
    </row>
    <row r="99" spans="7:7">
      <c r="G99" s="120"/>
    </row>
    <row r="100" spans="7:7">
      <c r="G100" s="120"/>
    </row>
    <row r="101" spans="7:7">
      <c r="G101" s="120"/>
    </row>
    <row r="102" spans="7:7">
      <c r="G102" s="120"/>
    </row>
    <row r="103" spans="7:7">
      <c r="G103" s="120"/>
    </row>
    <row r="104" spans="7:7">
      <c r="G104" s="120"/>
    </row>
    <row r="105" spans="7:7">
      <c r="G105" s="120"/>
    </row>
    <row r="106" spans="7:7">
      <c r="G106" s="120"/>
    </row>
    <row r="107" spans="7:7">
      <c r="G107" s="120"/>
    </row>
    <row r="108" spans="7:7">
      <c r="G108" s="120"/>
    </row>
    <row r="109" spans="7:7">
      <c r="G109" s="120"/>
    </row>
    <row r="110" spans="7:7">
      <c r="G110" s="120"/>
    </row>
    <row r="111" spans="7:7">
      <c r="G111" s="120"/>
    </row>
    <row r="112" spans="7:7">
      <c r="G112" s="120"/>
    </row>
    <row r="113" spans="7:7">
      <c r="G113" s="120"/>
    </row>
    <row r="114" spans="7:7">
      <c r="G114" s="120"/>
    </row>
    <row r="115" spans="7:7">
      <c r="G115" s="120"/>
    </row>
    <row r="116" spans="7:7">
      <c r="G116" s="120"/>
    </row>
    <row r="117" spans="7:7">
      <c r="G117" s="120"/>
    </row>
    <row r="118" spans="7:7">
      <c r="G118" s="120"/>
    </row>
    <row r="119" spans="7:7">
      <c r="G119" s="120"/>
    </row>
    <row r="120" spans="7:7">
      <c r="G120" s="120"/>
    </row>
    <row r="121" spans="7:7">
      <c r="G121" s="120"/>
    </row>
    <row r="122" spans="7:7">
      <c r="G122" s="120"/>
    </row>
    <row r="123" spans="7:7">
      <c r="G123" s="120"/>
    </row>
    <row r="124" spans="7:7">
      <c r="G124" s="120"/>
    </row>
    <row r="125" spans="7:7">
      <c r="G125" s="120"/>
    </row>
    <row r="126" spans="7:7">
      <c r="G126" s="120"/>
    </row>
    <row r="127" spans="7:7">
      <c r="G127" s="120"/>
    </row>
    <row r="128" spans="7:7">
      <c r="G128" s="120"/>
    </row>
    <row r="129" spans="7:7">
      <c r="G129" s="120"/>
    </row>
    <row r="130" spans="7:7">
      <c r="G130" s="120"/>
    </row>
    <row r="131" spans="7:7">
      <c r="G131" s="120"/>
    </row>
    <row r="132" spans="7:7">
      <c r="G132" s="120"/>
    </row>
    <row r="133" spans="7:7">
      <c r="G133" s="120"/>
    </row>
    <row r="134" spans="7:7">
      <c r="G134" s="120"/>
    </row>
    <row r="135" spans="7:7">
      <c r="G135" s="120"/>
    </row>
    <row r="136" spans="7:7">
      <c r="G136" s="120"/>
    </row>
    <row r="137" spans="7:7">
      <c r="G137" s="120"/>
    </row>
    <row r="138" spans="7:7">
      <c r="G138" s="120"/>
    </row>
    <row r="139" spans="7:7">
      <c r="G139" s="120"/>
    </row>
    <row r="140" spans="7:7">
      <c r="G140" s="120"/>
    </row>
    <row r="141" spans="7:7">
      <c r="G141" s="120"/>
    </row>
    <row r="142" spans="7:7">
      <c r="G142" s="120"/>
    </row>
    <row r="143" spans="7:7">
      <c r="G143" s="120"/>
    </row>
    <row r="144" spans="7:7">
      <c r="G144" s="120"/>
    </row>
    <row r="145" spans="7:7">
      <c r="G145" s="120"/>
    </row>
    <row r="146" spans="7:7">
      <c r="G146" s="120"/>
    </row>
    <row r="147" spans="7:7">
      <c r="G147" s="120"/>
    </row>
    <row r="148" spans="7:7">
      <c r="G148" s="120"/>
    </row>
    <row r="149" spans="7:7">
      <c r="G149" s="120"/>
    </row>
    <row r="150" spans="7:7">
      <c r="G150" s="120"/>
    </row>
    <row r="151" spans="7:7">
      <c r="G151" s="120"/>
    </row>
    <row r="152" spans="7:7">
      <c r="G152" s="120"/>
    </row>
    <row r="153" spans="7:7">
      <c r="G153" s="120"/>
    </row>
    <row r="154" spans="7:7">
      <c r="G154" s="120"/>
    </row>
    <row r="155" spans="7:7">
      <c r="G155" s="120"/>
    </row>
    <row r="156" spans="7:7">
      <c r="G156" s="120"/>
    </row>
    <row r="157" spans="7:7">
      <c r="G157" s="120"/>
    </row>
    <row r="158" spans="7:7">
      <c r="G158" s="120"/>
    </row>
    <row r="159" spans="7:7">
      <c r="G159" s="120"/>
    </row>
    <row r="160" spans="7:7">
      <c r="G160" s="120"/>
    </row>
    <row r="161" spans="7:7">
      <c r="G161" s="120"/>
    </row>
    <row r="162" spans="7:7">
      <c r="G162" s="120"/>
    </row>
    <row r="163" spans="7:7">
      <c r="G163" s="120"/>
    </row>
    <row r="164" spans="7:7">
      <c r="G164" s="120"/>
    </row>
    <row r="165" spans="7:7">
      <c r="G165" s="120"/>
    </row>
    <row r="166" spans="7:7">
      <c r="G166" s="120"/>
    </row>
    <row r="167" spans="7:7">
      <c r="G167" s="120"/>
    </row>
    <row r="168" spans="7:7">
      <c r="G168" s="120"/>
    </row>
    <row r="169" spans="7:7">
      <c r="G169" s="120"/>
    </row>
    <row r="170" spans="7:7">
      <c r="G170" s="120"/>
    </row>
    <row r="171" spans="7:7">
      <c r="G171" s="120"/>
    </row>
    <row r="172" spans="7:7">
      <c r="G172" s="120"/>
    </row>
    <row r="173" spans="7:7">
      <c r="G173" s="120"/>
    </row>
    <row r="174" spans="7:7">
      <c r="G174" s="120"/>
    </row>
    <row r="175" spans="7:7">
      <c r="G175" s="120"/>
    </row>
    <row r="176" spans="7:7">
      <c r="G176" s="120"/>
    </row>
    <row r="177" spans="7:7">
      <c r="G177" s="120"/>
    </row>
    <row r="178" spans="7:7">
      <c r="G178" s="120"/>
    </row>
    <row r="179" spans="7:7">
      <c r="G179" s="120"/>
    </row>
    <row r="180" spans="7:7">
      <c r="G180" s="120"/>
    </row>
    <row r="181" spans="7:7">
      <c r="G181" s="120"/>
    </row>
    <row r="182" spans="7:7">
      <c r="G182" s="120"/>
    </row>
    <row r="183" spans="7:7">
      <c r="G183" s="120"/>
    </row>
    <row r="184" spans="7:7">
      <c r="G184" s="120"/>
    </row>
    <row r="185" spans="7:7">
      <c r="G185" s="120"/>
    </row>
    <row r="186" spans="7:7">
      <c r="G186" s="120"/>
    </row>
    <row r="187" spans="7:7">
      <c r="G187" s="120"/>
    </row>
    <row r="188" spans="7:7">
      <c r="G188" s="120"/>
    </row>
    <row r="189" spans="7:7">
      <c r="G189" s="120"/>
    </row>
    <row r="190" spans="7:7">
      <c r="G190" s="120"/>
    </row>
    <row r="191" spans="7:7">
      <c r="G191" s="120"/>
    </row>
    <row r="192" spans="7:7">
      <c r="G192" s="120"/>
    </row>
    <row r="193" spans="7:7">
      <c r="G193" s="120"/>
    </row>
    <row r="194" spans="7:7">
      <c r="G194" s="120"/>
    </row>
    <row r="195" spans="7:7">
      <c r="G195" s="120"/>
    </row>
    <row r="196" spans="7:7">
      <c r="G196" s="120"/>
    </row>
    <row r="197" spans="7:7">
      <c r="G197" s="120"/>
    </row>
    <row r="198" spans="7:7">
      <c r="G198" s="120"/>
    </row>
    <row r="199" spans="7:7">
      <c r="G199" s="120"/>
    </row>
    <row r="200" spans="7:7">
      <c r="G200" s="120"/>
    </row>
    <row r="201" spans="7:7">
      <c r="G201" s="120"/>
    </row>
    <row r="202" spans="7:7">
      <c r="G202" s="120"/>
    </row>
    <row r="203" spans="7:7">
      <c r="G203" s="120"/>
    </row>
    <row r="204" spans="7:7">
      <c r="G204" s="120"/>
    </row>
    <row r="205" spans="7:7">
      <c r="G205" s="120"/>
    </row>
    <row r="206" spans="7:7">
      <c r="G206" s="120"/>
    </row>
    <row r="207" spans="7:7">
      <c r="G207" s="120"/>
    </row>
    <row r="208" spans="7:7">
      <c r="G208" s="120"/>
    </row>
    <row r="209" spans="7:7">
      <c r="G209" s="120"/>
    </row>
    <row r="210" spans="7:7">
      <c r="G210" s="120"/>
    </row>
    <row r="211" spans="7:7">
      <c r="G211" s="120"/>
    </row>
    <row r="212" spans="7:7">
      <c r="G212" s="120"/>
    </row>
    <row r="213" spans="7:7">
      <c r="G213" s="120"/>
    </row>
    <row r="214" spans="7:7">
      <c r="G214" s="120"/>
    </row>
    <row r="215" spans="7:7">
      <c r="G215" s="120"/>
    </row>
    <row r="216" spans="7:7">
      <c r="G216" s="120"/>
    </row>
    <row r="217" spans="7:7">
      <c r="G217" s="120"/>
    </row>
    <row r="218" spans="7:7">
      <c r="G218" s="120"/>
    </row>
    <row r="219" spans="7:7">
      <c r="G219" s="120"/>
    </row>
    <row r="220" spans="7:7">
      <c r="G220" s="120"/>
    </row>
    <row r="221" spans="7:7">
      <c r="G221" s="120"/>
    </row>
    <row r="222" spans="7:7">
      <c r="G222" s="120"/>
    </row>
    <row r="223" spans="7:7">
      <c r="G223" s="120"/>
    </row>
    <row r="224" spans="7:7">
      <c r="G224" s="120"/>
    </row>
    <row r="225" spans="7:7">
      <c r="G225" s="120"/>
    </row>
    <row r="226" spans="7:7">
      <c r="G226" s="120"/>
    </row>
    <row r="227" spans="7:7">
      <c r="G227" s="120"/>
    </row>
    <row r="228" spans="7:7">
      <c r="G228" s="120"/>
    </row>
    <row r="229" spans="7:7">
      <c r="G229" s="120"/>
    </row>
    <row r="230" spans="7:7">
      <c r="G230" s="120"/>
    </row>
    <row r="231" spans="7:7">
      <c r="G231" s="120"/>
    </row>
    <row r="232" spans="7:7">
      <c r="G232" s="120"/>
    </row>
    <row r="233" spans="7:7">
      <c r="G233" s="120"/>
    </row>
    <row r="234" spans="7:7">
      <c r="G234" s="120"/>
    </row>
    <row r="235" spans="7:7">
      <c r="G235" s="120"/>
    </row>
    <row r="236" spans="7:7">
      <c r="G236" s="120"/>
    </row>
    <row r="237" spans="7:7">
      <c r="G237" s="120"/>
    </row>
    <row r="238" spans="7:7">
      <c r="G238" s="120"/>
    </row>
    <row r="239" spans="7:7">
      <c r="G239" s="120"/>
    </row>
    <row r="240" spans="7:7">
      <c r="G240" s="120"/>
    </row>
    <row r="241" spans="7:7">
      <c r="G241" s="120"/>
    </row>
    <row r="242" spans="7:7">
      <c r="G242" s="120"/>
    </row>
    <row r="243" spans="7:7">
      <c r="G243" s="120"/>
    </row>
    <row r="244" spans="7:7">
      <c r="G244" s="120"/>
    </row>
    <row r="245" spans="7:7">
      <c r="G245" s="120"/>
    </row>
    <row r="246" spans="7:7">
      <c r="G246" s="120"/>
    </row>
    <row r="247" spans="7:7">
      <c r="G247" s="120"/>
    </row>
    <row r="248" spans="7:7">
      <c r="G248" s="120"/>
    </row>
    <row r="249" spans="7:7">
      <c r="G249" s="120"/>
    </row>
    <row r="250" spans="7:7">
      <c r="G250" s="120"/>
    </row>
    <row r="251" spans="7:7">
      <c r="G251" s="120"/>
    </row>
    <row r="252" spans="7:7">
      <c r="G252" s="120"/>
    </row>
    <row r="253" spans="7:7">
      <c r="G253" s="120"/>
    </row>
    <row r="254" spans="7:7">
      <c r="G254" s="120"/>
    </row>
    <row r="255" spans="7:7">
      <c r="G255" s="120"/>
    </row>
    <row r="256" spans="7:7">
      <c r="G256" s="120"/>
    </row>
    <row r="257" spans="7:7">
      <c r="G257" s="120"/>
    </row>
    <row r="258" spans="7:7">
      <c r="G258" s="120"/>
    </row>
    <row r="259" spans="7:7">
      <c r="G259" s="120"/>
    </row>
    <row r="260" spans="7:7">
      <c r="G260" s="120"/>
    </row>
    <row r="261" spans="7:7">
      <c r="G261" s="120"/>
    </row>
    <row r="262" spans="7:7">
      <c r="G262" s="120"/>
    </row>
    <row r="263" spans="7:7">
      <c r="G263" s="120"/>
    </row>
    <row r="264" spans="7:7">
      <c r="G264" s="120"/>
    </row>
    <row r="265" spans="7:7">
      <c r="G265" s="120"/>
    </row>
    <row r="266" spans="7:7">
      <c r="G266" s="120"/>
    </row>
    <row r="267" spans="7:7">
      <c r="G267" s="120"/>
    </row>
    <row r="268" spans="7:7">
      <c r="G268" s="120"/>
    </row>
    <row r="269" spans="7:7">
      <c r="G269" s="120"/>
    </row>
    <row r="270" spans="7:7">
      <c r="G270" s="120"/>
    </row>
    <row r="271" spans="7:7">
      <c r="G271" s="120"/>
    </row>
    <row r="272" spans="7:7">
      <c r="G272" s="120"/>
    </row>
    <row r="273" spans="7:7">
      <c r="G273" s="120"/>
    </row>
    <row r="274" spans="7:7">
      <c r="G274" s="120"/>
    </row>
    <row r="275" spans="7:7">
      <c r="G275" s="120"/>
    </row>
    <row r="276" spans="7:7">
      <c r="G276" s="120"/>
    </row>
    <row r="277" spans="7:7">
      <c r="G277" s="120"/>
    </row>
    <row r="278" spans="7:7">
      <c r="G278" s="120"/>
    </row>
    <row r="279" spans="7:7">
      <c r="G279" s="120"/>
    </row>
    <row r="280" spans="7:7">
      <c r="G280" s="120"/>
    </row>
    <row r="281" spans="7:7">
      <c r="G281" s="120"/>
    </row>
    <row r="282" spans="7:7">
      <c r="G282" s="120"/>
    </row>
    <row r="283" spans="7:7">
      <c r="G283" s="120"/>
    </row>
    <row r="284" spans="7:7">
      <c r="G284" s="120"/>
    </row>
    <row r="285" spans="7:7">
      <c r="G285" s="120"/>
    </row>
    <row r="286" spans="7:7">
      <c r="G286" s="120"/>
    </row>
    <row r="287" spans="7:7">
      <c r="G287" s="120"/>
    </row>
    <row r="288" spans="7:7">
      <c r="G288" s="120"/>
    </row>
    <row r="289" spans="7:7">
      <c r="G289" s="120"/>
    </row>
    <row r="290" spans="7:7">
      <c r="G290" s="120"/>
    </row>
    <row r="291" spans="7:7">
      <c r="G291" s="120"/>
    </row>
    <row r="292" spans="7:7">
      <c r="G292" s="120"/>
    </row>
    <row r="293" spans="7:7">
      <c r="G293" s="120"/>
    </row>
    <row r="294" spans="7:7">
      <c r="G294" s="120"/>
    </row>
    <row r="295" spans="7:7">
      <c r="G295" s="120"/>
    </row>
    <row r="296" spans="7:7">
      <c r="G296" s="120"/>
    </row>
    <row r="297" spans="7:7">
      <c r="G297" s="120"/>
    </row>
    <row r="298" spans="7:7">
      <c r="G298" s="120"/>
    </row>
    <row r="299" spans="7:7">
      <c r="G299" s="120"/>
    </row>
    <row r="300" spans="7:7">
      <c r="G300" s="120"/>
    </row>
    <row r="301" spans="7:7">
      <c r="G301" s="120"/>
    </row>
    <row r="302" spans="7:7">
      <c r="G302" s="120"/>
    </row>
    <row r="303" spans="7:7">
      <c r="G303" s="120"/>
    </row>
    <row r="304" spans="7:7">
      <c r="G304" s="120"/>
    </row>
    <row r="305" spans="7:7">
      <c r="G305" s="120"/>
    </row>
    <row r="306" spans="7:7">
      <c r="G306" s="120"/>
    </row>
    <row r="307" spans="7:7">
      <c r="G307" s="120"/>
    </row>
    <row r="308" spans="7:7">
      <c r="G308" s="120"/>
    </row>
    <row r="309" spans="7:7">
      <c r="G309" s="120"/>
    </row>
    <row r="310" spans="7:7">
      <c r="G310" s="120"/>
    </row>
    <row r="311" spans="7:7">
      <c r="G311" s="120"/>
    </row>
    <row r="312" spans="7:7">
      <c r="G312" s="120"/>
    </row>
    <row r="313" spans="7:7">
      <c r="G313" s="120"/>
    </row>
    <row r="314" spans="7:7">
      <c r="G314" s="120"/>
    </row>
    <row r="315" spans="7:7">
      <c r="G315" s="120"/>
    </row>
    <row r="316" spans="7:7">
      <c r="G316" s="120"/>
    </row>
    <row r="317" spans="7:7">
      <c r="G317" s="120"/>
    </row>
    <row r="318" spans="7:7">
      <c r="G318" s="120"/>
    </row>
    <row r="319" spans="7:7">
      <c r="G319" s="120"/>
    </row>
    <row r="320" spans="7:7">
      <c r="G320" s="120"/>
    </row>
    <row r="321" spans="7:7">
      <c r="G321" s="120"/>
    </row>
    <row r="322" spans="7:7">
      <c r="G322" s="120"/>
    </row>
    <row r="323" spans="7:7">
      <c r="G323" s="120"/>
    </row>
    <row r="324" spans="7:7">
      <c r="G324" s="120"/>
    </row>
    <row r="325" spans="7:7">
      <c r="G325" s="120"/>
    </row>
    <row r="326" spans="7:7">
      <c r="G326" s="120"/>
    </row>
    <row r="327" spans="7:7">
      <c r="G327" s="120"/>
    </row>
    <row r="328" spans="7:7">
      <c r="G328" s="120"/>
    </row>
    <row r="329" spans="7:7">
      <c r="G329" s="120"/>
    </row>
    <row r="330" spans="7:7">
      <c r="G330" s="120"/>
    </row>
    <row r="331" spans="7:7">
      <c r="G331" s="120"/>
    </row>
    <row r="332" spans="7:7">
      <c r="G332" s="120"/>
    </row>
    <row r="333" spans="7:7">
      <c r="G333" s="120"/>
    </row>
    <row r="334" spans="7:7">
      <c r="G334" s="120"/>
    </row>
    <row r="335" spans="7:7">
      <c r="G335" s="120"/>
    </row>
    <row r="336" spans="7:7">
      <c r="G336" s="120"/>
    </row>
    <row r="337" spans="7:7">
      <c r="G337" s="120"/>
    </row>
    <row r="338" spans="7:7">
      <c r="G338" s="120"/>
    </row>
    <row r="339" spans="7:7">
      <c r="G339" s="120"/>
    </row>
    <row r="340" spans="7:7">
      <c r="G340" s="120"/>
    </row>
    <row r="341" spans="7:7">
      <c r="G341" s="120"/>
    </row>
    <row r="342" spans="7:7">
      <c r="G342" s="120"/>
    </row>
    <row r="343" spans="7:7">
      <c r="G343" s="120"/>
    </row>
    <row r="344" spans="7:7">
      <c r="G344" s="120"/>
    </row>
    <row r="345" spans="7:7">
      <c r="G345" s="120"/>
    </row>
    <row r="346" spans="7:7">
      <c r="G346" s="120"/>
    </row>
    <row r="347" spans="7:7">
      <c r="G347" s="120"/>
    </row>
    <row r="348" spans="7:7">
      <c r="G348" s="120"/>
    </row>
    <row r="349" spans="7:7">
      <c r="G349" s="120"/>
    </row>
    <row r="350" spans="7:7">
      <c r="G350" s="120"/>
    </row>
    <row r="351" spans="7:7">
      <c r="G351" s="120"/>
    </row>
    <row r="352" spans="7:7">
      <c r="G352" s="120"/>
    </row>
    <row r="353" spans="7:7">
      <c r="G353" s="120"/>
    </row>
    <row r="354" spans="7:7">
      <c r="G354" s="120"/>
    </row>
    <row r="355" spans="7:7">
      <c r="G355" s="120"/>
    </row>
    <row r="356" spans="7:7">
      <c r="G356" s="120"/>
    </row>
    <row r="357" spans="7:7">
      <c r="G357" s="120"/>
    </row>
    <row r="358" spans="7:7">
      <c r="G358" s="120"/>
    </row>
    <row r="359" spans="7:7">
      <c r="G359" s="120"/>
    </row>
    <row r="360" spans="7:7">
      <c r="G360" s="120"/>
    </row>
    <row r="361" spans="7:7">
      <c r="G361" s="120"/>
    </row>
    <row r="362" spans="7:7">
      <c r="G362" s="120"/>
    </row>
    <row r="363" spans="7:7">
      <c r="G363" s="120"/>
    </row>
    <row r="364" spans="7:7">
      <c r="G364" s="120"/>
    </row>
    <row r="365" spans="7:7">
      <c r="G365" s="120"/>
    </row>
    <row r="366" spans="7:7">
      <c r="G366" s="120"/>
    </row>
    <row r="367" spans="7:7">
      <c r="G367" s="120"/>
    </row>
    <row r="368" spans="7:7">
      <c r="G368" s="120"/>
    </row>
    <row r="369" spans="7:7">
      <c r="G369" s="120"/>
    </row>
    <row r="370" spans="7:7">
      <c r="G370" s="120"/>
    </row>
    <row r="371" spans="7:7">
      <c r="G371" s="120"/>
    </row>
    <row r="372" spans="7:7">
      <c r="G372" s="120"/>
    </row>
    <row r="373" spans="7:7">
      <c r="G373" s="120"/>
    </row>
    <row r="374" spans="7:7">
      <c r="G374" s="120"/>
    </row>
    <row r="375" spans="7:7">
      <c r="G375" s="120"/>
    </row>
    <row r="376" spans="7:7">
      <c r="G376" s="120"/>
    </row>
    <row r="377" spans="7:7">
      <c r="G377" s="120"/>
    </row>
    <row r="378" spans="7:7">
      <c r="G378" s="120"/>
    </row>
    <row r="379" spans="7:7">
      <c r="G379" s="120"/>
    </row>
    <row r="380" spans="7:7">
      <c r="G380" s="120"/>
    </row>
    <row r="381" spans="7:7">
      <c r="G381" s="120"/>
    </row>
    <row r="382" spans="7:7">
      <c r="G382" s="120"/>
    </row>
    <row r="383" spans="7:7">
      <c r="G383" s="120"/>
    </row>
    <row r="384" spans="7:7">
      <c r="G384" s="120"/>
    </row>
    <row r="385" spans="7:7">
      <c r="G385" s="120"/>
    </row>
    <row r="386" spans="7:7">
      <c r="G386" s="120"/>
    </row>
    <row r="387" spans="7:7">
      <c r="G387" s="120"/>
    </row>
    <row r="388" spans="7:7">
      <c r="G388" s="120"/>
    </row>
    <row r="389" spans="7:7">
      <c r="G389" s="120"/>
    </row>
    <row r="390" spans="7:7">
      <c r="G390" s="120"/>
    </row>
    <row r="391" spans="7:7">
      <c r="G391" s="120"/>
    </row>
    <row r="392" spans="7:7">
      <c r="G392" s="120"/>
    </row>
    <row r="393" spans="7:7">
      <c r="G393" s="120"/>
    </row>
  </sheetData>
  <mergeCells count="3">
    <mergeCell ref="B1:G1"/>
    <mergeCell ref="B6:F6"/>
    <mergeCell ref="E80:H80"/>
  </mergeCells>
  <printOptions horizontalCentered="1"/>
  <pageMargins left="0" right="0" top="1.1417322834645669" bottom="0.74803149606299213" header="0.51181102362204722" footer="0.31496062992125984"/>
  <pageSetup paperSize="9" scale="57" orientation="portrait" r:id="rId1"/>
  <headerFooter>
    <oddHeader>&amp;C&amp;"-,Bold"&amp;10BUREAU OF THE TREASUR&amp;"-,Regular"&amp;11Y
&amp;"-,Italic"&amp;9Statisctical Data Analysis Division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C392"/>
  <sheetViews>
    <sheetView zoomScaleNormal="100" zoomScaleSheetLayoutView="85" workbookViewId="0">
      <pane xSplit="5" ySplit="6" topLeftCell="L7" activePane="bottomRight" state="frozen"/>
      <selection pane="topRight" activeCell="F1" sqref="F1"/>
      <selection pane="bottomLeft" activeCell="A7" sqref="A7"/>
      <selection pane="bottomRight" activeCell="L79" sqref="L79"/>
    </sheetView>
  </sheetViews>
  <sheetFormatPr defaultRowHeight="14.25"/>
  <cols>
    <col min="1" max="4" width="2.140625" style="112" customWidth="1"/>
    <col min="5" max="5" width="28.28515625" style="112" customWidth="1"/>
    <col min="6" max="18" width="11.28515625" style="112" customWidth="1"/>
    <col min="19" max="264" width="9.140625" style="112"/>
    <col min="265" max="268" width="2.140625" style="112" customWidth="1"/>
    <col min="269" max="269" width="25.42578125" style="112" customWidth="1"/>
    <col min="270" max="270" width="8" style="112" bestFit="1" customWidth="1"/>
    <col min="271" max="520" width="9.140625" style="112"/>
    <col min="521" max="524" width="2.140625" style="112" customWidth="1"/>
    <col min="525" max="525" width="25.42578125" style="112" customWidth="1"/>
    <col min="526" max="526" width="8" style="112" bestFit="1" customWidth="1"/>
    <col min="527" max="776" width="9.140625" style="112"/>
    <col min="777" max="780" width="2.140625" style="112" customWidth="1"/>
    <col min="781" max="781" width="25.42578125" style="112" customWidth="1"/>
    <col min="782" max="782" width="8" style="112" bestFit="1" customWidth="1"/>
    <col min="783" max="1032" width="9.140625" style="112"/>
    <col min="1033" max="1036" width="2.140625" style="112" customWidth="1"/>
    <col min="1037" max="1037" width="25.42578125" style="112" customWidth="1"/>
    <col min="1038" max="1038" width="8" style="112" bestFit="1" customWidth="1"/>
    <col min="1039" max="1288" width="9.140625" style="112"/>
    <col min="1289" max="1292" width="2.140625" style="112" customWidth="1"/>
    <col min="1293" max="1293" width="25.42578125" style="112" customWidth="1"/>
    <col min="1294" max="1294" width="8" style="112" bestFit="1" customWidth="1"/>
    <col min="1295" max="1544" width="9.140625" style="112"/>
    <col min="1545" max="1548" width="2.140625" style="112" customWidth="1"/>
    <col min="1549" max="1549" width="25.42578125" style="112" customWidth="1"/>
    <col min="1550" max="1550" width="8" style="112" bestFit="1" customWidth="1"/>
    <col min="1551" max="1800" width="9.140625" style="112"/>
    <col min="1801" max="1804" width="2.140625" style="112" customWidth="1"/>
    <col min="1805" max="1805" width="25.42578125" style="112" customWidth="1"/>
    <col min="1806" max="1806" width="8" style="112" bestFit="1" customWidth="1"/>
    <col min="1807" max="2056" width="9.140625" style="112"/>
    <col min="2057" max="2060" width="2.140625" style="112" customWidth="1"/>
    <col min="2061" max="2061" width="25.42578125" style="112" customWidth="1"/>
    <col min="2062" max="2062" width="8" style="112" bestFit="1" customWidth="1"/>
    <col min="2063" max="2312" width="9.140625" style="112"/>
    <col min="2313" max="2316" width="2.140625" style="112" customWidth="1"/>
    <col min="2317" max="2317" width="25.42578125" style="112" customWidth="1"/>
    <col min="2318" max="2318" width="8" style="112" bestFit="1" customWidth="1"/>
    <col min="2319" max="2568" width="9.140625" style="112"/>
    <col min="2569" max="2572" width="2.140625" style="112" customWidth="1"/>
    <col min="2573" max="2573" width="25.42578125" style="112" customWidth="1"/>
    <col min="2574" max="2574" width="8" style="112" bestFit="1" customWidth="1"/>
    <col min="2575" max="2824" width="9.140625" style="112"/>
    <col min="2825" max="2828" width="2.140625" style="112" customWidth="1"/>
    <col min="2829" max="2829" width="25.42578125" style="112" customWidth="1"/>
    <col min="2830" max="2830" width="8" style="112" bestFit="1" customWidth="1"/>
    <col min="2831" max="3080" width="9.140625" style="112"/>
    <col min="3081" max="3084" width="2.140625" style="112" customWidth="1"/>
    <col min="3085" max="3085" width="25.42578125" style="112" customWidth="1"/>
    <col min="3086" max="3086" width="8" style="112" bestFit="1" customWidth="1"/>
    <col min="3087" max="3336" width="9.140625" style="112"/>
    <col min="3337" max="3340" width="2.140625" style="112" customWidth="1"/>
    <col min="3341" max="3341" width="25.42578125" style="112" customWidth="1"/>
    <col min="3342" max="3342" width="8" style="112" bestFit="1" customWidth="1"/>
    <col min="3343" max="3592" width="9.140625" style="112"/>
    <col min="3593" max="3596" width="2.140625" style="112" customWidth="1"/>
    <col min="3597" max="3597" width="25.42578125" style="112" customWidth="1"/>
    <col min="3598" max="3598" width="8" style="112" bestFit="1" customWidth="1"/>
    <col min="3599" max="3848" width="9.140625" style="112"/>
    <col min="3849" max="3852" width="2.140625" style="112" customWidth="1"/>
    <col min="3853" max="3853" width="25.42578125" style="112" customWidth="1"/>
    <col min="3854" max="3854" width="8" style="112" bestFit="1" customWidth="1"/>
    <col min="3855" max="4104" width="9.140625" style="112"/>
    <col min="4105" max="4108" width="2.140625" style="112" customWidth="1"/>
    <col min="4109" max="4109" width="25.42578125" style="112" customWidth="1"/>
    <col min="4110" max="4110" width="8" style="112" bestFit="1" customWidth="1"/>
    <col min="4111" max="4360" width="9.140625" style="112"/>
    <col min="4361" max="4364" width="2.140625" style="112" customWidth="1"/>
    <col min="4365" max="4365" width="25.42578125" style="112" customWidth="1"/>
    <col min="4366" max="4366" width="8" style="112" bestFit="1" customWidth="1"/>
    <col min="4367" max="4616" width="9.140625" style="112"/>
    <col min="4617" max="4620" width="2.140625" style="112" customWidth="1"/>
    <col min="4621" max="4621" width="25.42578125" style="112" customWidth="1"/>
    <col min="4622" max="4622" width="8" style="112" bestFit="1" customWidth="1"/>
    <col min="4623" max="4872" width="9.140625" style="112"/>
    <col min="4873" max="4876" width="2.140625" style="112" customWidth="1"/>
    <col min="4877" max="4877" width="25.42578125" style="112" customWidth="1"/>
    <col min="4878" max="4878" width="8" style="112" bestFit="1" customWidth="1"/>
    <col min="4879" max="5128" width="9.140625" style="112"/>
    <col min="5129" max="5132" width="2.140625" style="112" customWidth="1"/>
    <col min="5133" max="5133" width="25.42578125" style="112" customWidth="1"/>
    <col min="5134" max="5134" width="8" style="112" bestFit="1" customWidth="1"/>
    <col min="5135" max="5384" width="9.140625" style="112"/>
    <col min="5385" max="5388" width="2.140625" style="112" customWidth="1"/>
    <col min="5389" max="5389" width="25.42578125" style="112" customWidth="1"/>
    <col min="5390" max="5390" width="8" style="112" bestFit="1" customWidth="1"/>
    <col min="5391" max="5640" width="9.140625" style="112"/>
    <col min="5641" max="5644" width="2.140625" style="112" customWidth="1"/>
    <col min="5645" max="5645" width="25.42578125" style="112" customWidth="1"/>
    <col min="5646" max="5646" width="8" style="112" bestFit="1" customWidth="1"/>
    <col min="5647" max="5896" width="9.140625" style="112"/>
    <col min="5897" max="5900" width="2.140625" style="112" customWidth="1"/>
    <col min="5901" max="5901" width="25.42578125" style="112" customWidth="1"/>
    <col min="5902" max="5902" width="8" style="112" bestFit="1" customWidth="1"/>
    <col min="5903" max="6152" width="9.140625" style="112"/>
    <col min="6153" max="6156" width="2.140625" style="112" customWidth="1"/>
    <col min="6157" max="6157" width="25.42578125" style="112" customWidth="1"/>
    <col min="6158" max="6158" width="8" style="112" bestFit="1" customWidth="1"/>
    <col min="6159" max="6408" width="9.140625" style="112"/>
    <col min="6409" max="6412" width="2.140625" style="112" customWidth="1"/>
    <col min="6413" max="6413" width="25.42578125" style="112" customWidth="1"/>
    <col min="6414" max="6414" width="8" style="112" bestFit="1" customWidth="1"/>
    <col min="6415" max="6664" width="9.140625" style="112"/>
    <col min="6665" max="6668" width="2.140625" style="112" customWidth="1"/>
    <col min="6669" max="6669" width="25.42578125" style="112" customWidth="1"/>
    <col min="6670" max="6670" width="8" style="112" bestFit="1" customWidth="1"/>
    <col min="6671" max="6920" width="9.140625" style="112"/>
    <col min="6921" max="6924" width="2.140625" style="112" customWidth="1"/>
    <col min="6925" max="6925" width="25.42578125" style="112" customWidth="1"/>
    <col min="6926" max="6926" width="8" style="112" bestFit="1" customWidth="1"/>
    <col min="6927" max="7176" width="9.140625" style="112"/>
    <col min="7177" max="7180" width="2.140625" style="112" customWidth="1"/>
    <col min="7181" max="7181" width="25.42578125" style="112" customWidth="1"/>
    <col min="7182" max="7182" width="8" style="112" bestFit="1" customWidth="1"/>
    <col min="7183" max="7432" width="9.140625" style="112"/>
    <col min="7433" max="7436" width="2.140625" style="112" customWidth="1"/>
    <col min="7437" max="7437" width="25.42578125" style="112" customWidth="1"/>
    <col min="7438" max="7438" width="8" style="112" bestFit="1" customWidth="1"/>
    <col min="7439" max="7688" width="9.140625" style="112"/>
    <col min="7689" max="7692" width="2.140625" style="112" customWidth="1"/>
    <col min="7693" max="7693" width="25.42578125" style="112" customWidth="1"/>
    <col min="7694" max="7694" width="8" style="112" bestFit="1" customWidth="1"/>
    <col min="7695" max="7944" width="9.140625" style="112"/>
    <col min="7945" max="7948" width="2.140625" style="112" customWidth="1"/>
    <col min="7949" max="7949" width="25.42578125" style="112" customWidth="1"/>
    <col min="7950" max="7950" width="8" style="112" bestFit="1" customWidth="1"/>
    <col min="7951" max="8200" width="9.140625" style="112"/>
    <col min="8201" max="8204" width="2.140625" style="112" customWidth="1"/>
    <col min="8205" max="8205" width="25.42578125" style="112" customWidth="1"/>
    <col min="8206" max="8206" width="8" style="112" bestFit="1" customWidth="1"/>
    <col min="8207" max="8456" width="9.140625" style="112"/>
    <col min="8457" max="8460" width="2.140625" style="112" customWidth="1"/>
    <col min="8461" max="8461" width="25.42578125" style="112" customWidth="1"/>
    <col min="8462" max="8462" width="8" style="112" bestFit="1" customWidth="1"/>
    <col min="8463" max="8712" width="9.140625" style="112"/>
    <col min="8713" max="8716" width="2.140625" style="112" customWidth="1"/>
    <col min="8717" max="8717" width="25.42578125" style="112" customWidth="1"/>
    <col min="8718" max="8718" width="8" style="112" bestFit="1" customWidth="1"/>
    <col min="8719" max="8968" width="9.140625" style="112"/>
    <col min="8969" max="8972" width="2.140625" style="112" customWidth="1"/>
    <col min="8973" max="8973" width="25.42578125" style="112" customWidth="1"/>
    <col min="8974" max="8974" width="8" style="112" bestFit="1" customWidth="1"/>
    <col min="8975" max="9224" width="9.140625" style="112"/>
    <col min="9225" max="9228" width="2.140625" style="112" customWidth="1"/>
    <col min="9229" max="9229" width="25.42578125" style="112" customWidth="1"/>
    <col min="9230" max="9230" width="8" style="112" bestFit="1" customWidth="1"/>
    <col min="9231" max="9480" width="9.140625" style="112"/>
    <col min="9481" max="9484" width="2.140625" style="112" customWidth="1"/>
    <col min="9485" max="9485" width="25.42578125" style="112" customWidth="1"/>
    <col min="9486" max="9486" width="8" style="112" bestFit="1" customWidth="1"/>
    <col min="9487" max="9736" width="9.140625" style="112"/>
    <col min="9737" max="9740" width="2.140625" style="112" customWidth="1"/>
    <col min="9741" max="9741" width="25.42578125" style="112" customWidth="1"/>
    <col min="9742" max="9742" width="8" style="112" bestFit="1" customWidth="1"/>
    <col min="9743" max="9992" width="9.140625" style="112"/>
    <col min="9993" max="9996" width="2.140625" style="112" customWidth="1"/>
    <col min="9997" max="9997" width="25.42578125" style="112" customWidth="1"/>
    <col min="9998" max="9998" width="8" style="112" bestFit="1" customWidth="1"/>
    <col min="9999" max="10248" width="9.140625" style="112"/>
    <col min="10249" max="10252" width="2.140625" style="112" customWidth="1"/>
    <col min="10253" max="10253" width="25.42578125" style="112" customWidth="1"/>
    <col min="10254" max="10254" width="8" style="112" bestFit="1" customWidth="1"/>
    <col min="10255" max="10504" width="9.140625" style="112"/>
    <col min="10505" max="10508" width="2.140625" style="112" customWidth="1"/>
    <col min="10509" max="10509" width="25.42578125" style="112" customWidth="1"/>
    <col min="10510" max="10510" width="8" style="112" bestFit="1" customWidth="1"/>
    <col min="10511" max="10760" width="9.140625" style="112"/>
    <col min="10761" max="10764" width="2.140625" style="112" customWidth="1"/>
    <col min="10765" max="10765" width="25.42578125" style="112" customWidth="1"/>
    <col min="10766" max="10766" width="8" style="112" bestFit="1" customWidth="1"/>
    <col min="10767" max="11016" width="9.140625" style="112"/>
    <col min="11017" max="11020" width="2.140625" style="112" customWidth="1"/>
    <col min="11021" max="11021" width="25.42578125" style="112" customWidth="1"/>
    <col min="11022" max="11022" width="8" style="112" bestFit="1" customWidth="1"/>
    <col min="11023" max="11272" width="9.140625" style="112"/>
    <col min="11273" max="11276" width="2.140625" style="112" customWidth="1"/>
    <col min="11277" max="11277" width="25.42578125" style="112" customWidth="1"/>
    <col min="11278" max="11278" width="8" style="112" bestFit="1" customWidth="1"/>
    <col min="11279" max="11528" width="9.140625" style="112"/>
    <col min="11529" max="11532" width="2.140625" style="112" customWidth="1"/>
    <col min="11533" max="11533" width="25.42578125" style="112" customWidth="1"/>
    <col min="11534" max="11534" width="8" style="112" bestFit="1" customWidth="1"/>
    <col min="11535" max="11784" width="9.140625" style="112"/>
    <col min="11785" max="11788" width="2.140625" style="112" customWidth="1"/>
    <col min="11789" max="11789" width="25.42578125" style="112" customWidth="1"/>
    <col min="11790" max="11790" width="8" style="112" bestFit="1" customWidth="1"/>
    <col min="11791" max="12040" width="9.140625" style="112"/>
    <col min="12041" max="12044" width="2.140625" style="112" customWidth="1"/>
    <col min="12045" max="12045" width="25.42578125" style="112" customWidth="1"/>
    <col min="12046" max="12046" width="8" style="112" bestFit="1" customWidth="1"/>
    <col min="12047" max="12296" width="9.140625" style="112"/>
    <col min="12297" max="12300" width="2.140625" style="112" customWidth="1"/>
    <col min="12301" max="12301" width="25.42578125" style="112" customWidth="1"/>
    <col min="12302" max="12302" width="8" style="112" bestFit="1" customWidth="1"/>
    <col min="12303" max="12552" width="9.140625" style="112"/>
    <col min="12553" max="12556" width="2.140625" style="112" customWidth="1"/>
    <col min="12557" max="12557" width="25.42578125" style="112" customWidth="1"/>
    <col min="12558" max="12558" width="8" style="112" bestFit="1" customWidth="1"/>
    <col min="12559" max="12808" width="9.140625" style="112"/>
    <col min="12809" max="12812" width="2.140625" style="112" customWidth="1"/>
    <col min="12813" max="12813" width="25.42578125" style="112" customWidth="1"/>
    <col min="12814" max="12814" width="8" style="112" bestFit="1" customWidth="1"/>
    <col min="12815" max="13064" width="9.140625" style="112"/>
    <col min="13065" max="13068" width="2.140625" style="112" customWidth="1"/>
    <col min="13069" max="13069" width="25.42578125" style="112" customWidth="1"/>
    <col min="13070" max="13070" width="8" style="112" bestFit="1" customWidth="1"/>
    <col min="13071" max="13320" width="9.140625" style="112"/>
    <col min="13321" max="13324" width="2.140625" style="112" customWidth="1"/>
    <col min="13325" max="13325" width="25.42578125" style="112" customWidth="1"/>
    <col min="13326" max="13326" width="8" style="112" bestFit="1" customWidth="1"/>
    <col min="13327" max="13576" width="9.140625" style="112"/>
    <col min="13577" max="13580" width="2.140625" style="112" customWidth="1"/>
    <col min="13581" max="13581" width="25.42578125" style="112" customWidth="1"/>
    <col min="13582" max="13582" width="8" style="112" bestFit="1" customWidth="1"/>
    <col min="13583" max="13832" width="9.140625" style="112"/>
    <col min="13833" max="13836" width="2.140625" style="112" customWidth="1"/>
    <col min="13837" max="13837" width="25.42578125" style="112" customWidth="1"/>
    <col min="13838" max="13838" width="8" style="112" bestFit="1" customWidth="1"/>
    <col min="13839" max="14088" width="9.140625" style="112"/>
    <col min="14089" max="14092" width="2.140625" style="112" customWidth="1"/>
    <col min="14093" max="14093" width="25.42578125" style="112" customWidth="1"/>
    <col min="14094" max="14094" width="8" style="112" bestFit="1" customWidth="1"/>
    <col min="14095" max="14344" width="9.140625" style="112"/>
    <col min="14345" max="14348" width="2.140625" style="112" customWidth="1"/>
    <col min="14349" max="14349" width="25.42578125" style="112" customWidth="1"/>
    <col min="14350" max="14350" width="8" style="112" bestFit="1" customWidth="1"/>
    <col min="14351" max="14600" width="9.140625" style="112"/>
    <col min="14601" max="14604" width="2.140625" style="112" customWidth="1"/>
    <col min="14605" max="14605" width="25.42578125" style="112" customWidth="1"/>
    <col min="14606" max="14606" width="8" style="112" bestFit="1" customWidth="1"/>
    <col min="14607" max="14856" width="9.140625" style="112"/>
    <col min="14857" max="14860" width="2.140625" style="112" customWidth="1"/>
    <col min="14861" max="14861" width="25.42578125" style="112" customWidth="1"/>
    <col min="14862" max="14862" width="8" style="112" bestFit="1" customWidth="1"/>
    <col min="14863" max="15112" width="9.140625" style="112"/>
    <col min="15113" max="15116" width="2.140625" style="112" customWidth="1"/>
    <col min="15117" max="15117" width="25.42578125" style="112" customWidth="1"/>
    <col min="15118" max="15118" width="8" style="112" bestFit="1" customWidth="1"/>
    <col min="15119" max="15368" width="9.140625" style="112"/>
    <col min="15369" max="15372" width="2.140625" style="112" customWidth="1"/>
    <col min="15373" max="15373" width="25.42578125" style="112" customWidth="1"/>
    <col min="15374" max="15374" width="8" style="112" bestFit="1" customWidth="1"/>
    <col min="15375" max="15624" width="9.140625" style="112"/>
    <col min="15625" max="15628" width="2.140625" style="112" customWidth="1"/>
    <col min="15629" max="15629" width="25.42578125" style="112" customWidth="1"/>
    <col min="15630" max="15630" width="8" style="112" bestFit="1" customWidth="1"/>
    <col min="15631" max="15880" width="9.140625" style="112"/>
    <col min="15881" max="15884" width="2.140625" style="112" customWidth="1"/>
    <col min="15885" max="15885" width="25.42578125" style="112" customWidth="1"/>
    <col min="15886" max="15886" width="8" style="112" bestFit="1" customWidth="1"/>
    <col min="15887" max="16136" width="9.140625" style="112"/>
    <col min="16137" max="16140" width="2.140625" style="112" customWidth="1"/>
    <col min="16141" max="16141" width="25.42578125" style="112" customWidth="1"/>
    <col min="16142" max="16142" width="8" style="112" bestFit="1" customWidth="1"/>
    <col min="16143" max="16384" width="9.140625" style="112"/>
  </cols>
  <sheetData>
    <row r="1" spans="1:18" ht="15">
      <c r="A1" s="179" t="s">
        <v>20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</row>
    <row r="2" spans="1:18" ht="15">
      <c r="A2" s="179" t="s">
        <v>134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</row>
    <row r="3" spans="1:18" ht="15">
      <c r="A3" s="179" t="s">
        <v>110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</row>
    <row r="4" spans="1:18" ht="9.75" customHeight="1"/>
    <row r="5" spans="1:18" ht="15">
      <c r="A5" s="113" t="s">
        <v>117</v>
      </c>
    </row>
    <row r="6" spans="1:18" s="115" customFormat="1" ht="27.75" customHeight="1" thickBot="1">
      <c r="A6" s="165" t="s">
        <v>4</v>
      </c>
      <c r="B6" s="166"/>
      <c r="C6" s="166"/>
      <c r="D6" s="166"/>
      <c r="E6" s="166"/>
      <c r="F6" s="114" t="s">
        <v>22</v>
      </c>
      <c r="G6" s="114" t="s">
        <v>23</v>
      </c>
      <c r="H6" s="114" t="s">
        <v>24</v>
      </c>
      <c r="I6" s="114" t="s">
        <v>25</v>
      </c>
      <c r="J6" s="114" t="s">
        <v>26</v>
      </c>
      <c r="K6" s="114" t="s">
        <v>27</v>
      </c>
      <c r="L6" s="114" t="s">
        <v>28</v>
      </c>
      <c r="M6" s="114" t="s">
        <v>29</v>
      </c>
      <c r="N6" s="114" t="s">
        <v>30</v>
      </c>
      <c r="O6" s="114" t="s">
        <v>31</v>
      </c>
      <c r="P6" s="114" t="s">
        <v>32</v>
      </c>
      <c r="Q6" s="114" t="s">
        <v>33</v>
      </c>
      <c r="R6" s="114" t="s">
        <v>121</v>
      </c>
    </row>
    <row r="7" spans="1:18" ht="12" customHeight="1" thickTop="1"/>
    <row r="8" spans="1:18" ht="15">
      <c r="A8" s="116" t="s">
        <v>78</v>
      </c>
      <c r="B8" s="116"/>
      <c r="C8" s="116"/>
      <c r="D8" s="116"/>
      <c r="E8" s="116"/>
      <c r="F8" s="117">
        <v>43516</v>
      </c>
      <c r="G8" s="117">
        <v>26097</v>
      </c>
      <c r="H8" s="117">
        <v>27549</v>
      </c>
      <c r="I8" s="117">
        <v>23172</v>
      </c>
      <c r="J8" s="117">
        <v>21111</v>
      </c>
      <c r="K8" s="117">
        <v>24065</v>
      </c>
      <c r="L8" s="117">
        <v>44841</v>
      </c>
      <c r="M8" s="117">
        <v>28301</v>
      </c>
      <c r="N8" s="117">
        <v>32675</v>
      </c>
      <c r="O8" s="117">
        <v>24015</v>
      </c>
      <c r="P8" s="117">
        <v>24660</v>
      </c>
      <c r="Q8" s="117">
        <v>29213</v>
      </c>
      <c r="R8" s="117">
        <v>349215</v>
      </c>
    </row>
    <row r="9" spans="1:18" ht="11.25" customHeight="1"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</row>
    <row r="10" spans="1:18">
      <c r="B10" s="112" t="s">
        <v>7</v>
      </c>
      <c r="F10" s="118">
        <v>24468</v>
      </c>
      <c r="G10" s="118">
        <v>15922</v>
      </c>
      <c r="H10" s="118">
        <v>19944</v>
      </c>
      <c r="I10" s="118">
        <v>16108</v>
      </c>
      <c r="J10" s="118">
        <v>18634</v>
      </c>
      <c r="K10" s="118">
        <v>19496</v>
      </c>
      <c r="L10" s="118">
        <v>24320</v>
      </c>
      <c r="M10" s="118">
        <v>17487</v>
      </c>
      <c r="N10" s="118">
        <v>23752</v>
      </c>
      <c r="O10" s="118">
        <v>17512</v>
      </c>
      <c r="P10" s="118">
        <v>21652</v>
      </c>
      <c r="Q10" s="118">
        <v>23937</v>
      </c>
      <c r="R10" s="118">
        <v>243232</v>
      </c>
    </row>
    <row r="11" spans="1:18">
      <c r="B11" s="112" t="s">
        <v>0</v>
      </c>
      <c r="C11" s="112" t="s">
        <v>8</v>
      </c>
      <c r="F11" s="118">
        <v>24468</v>
      </c>
      <c r="G11" s="118">
        <v>15922</v>
      </c>
      <c r="H11" s="118">
        <v>19944</v>
      </c>
      <c r="I11" s="118">
        <v>16108</v>
      </c>
      <c r="J11" s="118">
        <v>18634</v>
      </c>
      <c r="K11" s="118">
        <v>19496</v>
      </c>
      <c r="L11" s="118">
        <v>24320</v>
      </c>
      <c r="M11" s="118">
        <v>17487</v>
      </c>
      <c r="N11" s="118">
        <v>23752</v>
      </c>
      <c r="O11" s="118">
        <v>17512</v>
      </c>
      <c r="P11" s="118">
        <v>21652</v>
      </c>
      <c r="Q11" s="118">
        <v>23937</v>
      </c>
      <c r="R11" s="118">
        <v>243232</v>
      </c>
    </row>
    <row r="12" spans="1:18">
      <c r="D12" s="112" t="s">
        <v>34</v>
      </c>
      <c r="F12" s="119">
        <v>359</v>
      </c>
      <c r="G12" s="120">
        <v>1119</v>
      </c>
      <c r="H12" s="120">
        <v>729</v>
      </c>
      <c r="I12" s="120">
        <v>492</v>
      </c>
      <c r="J12" s="120">
        <v>565</v>
      </c>
      <c r="K12" s="120">
        <v>882</v>
      </c>
      <c r="L12" s="120">
        <v>577</v>
      </c>
      <c r="M12" s="120">
        <v>1633</v>
      </c>
      <c r="N12" s="120">
        <v>1095</v>
      </c>
      <c r="O12" s="120">
        <v>772</v>
      </c>
      <c r="P12" s="120">
        <v>729</v>
      </c>
      <c r="Q12" s="120">
        <v>1050</v>
      </c>
      <c r="R12" s="119">
        <v>10002</v>
      </c>
    </row>
    <row r="13" spans="1:18" hidden="1">
      <c r="D13" s="112" t="s">
        <v>35</v>
      </c>
      <c r="F13" s="119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</row>
    <row r="14" spans="1:18" hidden="1">
      <c r="D14" s="112" t="s">
        <v>36</v>
      </c>
      <c r="F14" s="119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</row>
    <row r="15" spans="1:18" hidden="1">
      <c r="D15" s="112" t="s">
        <v>89</v>
      </c>
      <c r="F15" s="119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</row>
    <row r="16" spans="1:18">
      <c r="D16" s="112" t="s">
        <v>68</v>
      </c>
      <c r="F16" s="119">
        <v>17845</v>
      </c>
      <c r="G16" s="120">
        <v>13344</v>
      </c>
      <c r="H16" s="120">
        <v>11723</v>
      </c>
      <c r="I16" s="120">
        <v>9333</v>
      </c>
      <c r="J16" s="120">
        <v>16587</v>
      </c>
      <c r="K16" s="120">
        <v>10263</v>
      </c>
      <c r="L16" s="120">
        <v>17425</v>
      </c>
      <c r="M16" s="120">
        <v>14342</v>
      </c>
      <c r="N16" s="120">
        <v>13762</v>
      </c>
      <c r="O16" s="120">
        <v>10384</v>
      </c>
      <c r="P16" s="120">
        <v>19435</v>
      </c>
      <c r="Q16" s="120">
        <v>12623</v>
      </c>
      <c r="R16" s="119">
        <v>167066</v>
      </c>
    </row>
    <row r="17" spans="3:22" hidden="1">
      <c r="D17" s="112" t="s">
        <v>77</v>
      </c>
      <c r="F17" s="119">
        <v>0</v>
      </c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19">
        <v>0</v>
      </c>
    </row>
    <row r="18" spans="3:22">
      <c r="D18" s="112" t="s">
        <v>67</v>
      </c>
      <c r="F18" s="119">
        <v>6264</v>
      </c>
      <c r="G18" s="120">
        <v>1459</v>
      </c>
      <c r="H18" s="120">
        <v>7411</v>
      </c>
      <c r="I18" s="120">
        <v>6264</v>
      </c>
      <c r="J18" s="120">
        <v>1459</v>
      </c>
      <c r="K18" s="120">
        <v>7412</v>
      </c>
      <c r="L18" s="120">
        <v>6264</v>
      </c>
      <c r="M18" s="120">
        <v>1459</v>
      </c>
      <c r="N18" s="120">
        <v>8895</v>
      </c>
      <c r="O18" s="120">
        <v>6264</v>
      </c>
      <c r="P18" s="120">
        <v>1459</v>
      </c>
      <c r="Q18" s="120">
        <v>8895</v>
      </c>
      <c r="R18" s="119">
        <v>63505</v>
      </c>
    </row>
    <row r="19" spans="3:22" hidden="1">
      <c r="D19" s="112" t="s">
        <v>111</v>
      </c>
      <c r="F19" s="119">
        <v>0</v>
      </c>
      <c r="R19" s="119">
        <v>0</v>
      </c>
    </row>
    <row r="20" spans="3:22" hidden="1">
      <c r="D20" s="112" t="s">
        <v>102</v>
      </c>
      <c r="F20" s="119">
        <v>0</v>
      </c>
      <c r="R20" s="119">
        <v>0</v>
      </c>
    </row>
    <row r="21" spans="3:22" hidden="1">
      <c r="D21" s="112" t="s">
        <v>41</v>
      </c>
      <c r="F21" s="119">
        <v>0</v>
      </c>
      <c r="R21" s="119">
        <v>0</v>
      </c>
    </row>
    <row r="22" spans="3:22" hidden="1">
      <c r="D22" s="112" t="s">
        <v>70</v>
      </c>
      <c r="F22" s="119">
        <v>0</v>
      </c>
      <c r="R22" s="119">
        <v>0</v>
      </c>
    </row>
    <row r="23" spans="3:22" hidden="1">
      <c r="D23" s="112" t="s">
        <v>90</v>
      </c>
      <c r="F23" s="119">
        <v>0</v>
      </c>
      <c r="R23" s="119">
        <v>0</v>
      </c>
    </row>
    <row r="24" spans="3:22" hidden="1">
      <c r="D24" s="112" t="s">
        <v>37</v>
      </c>
      <c r="F24" s="119">
        <v>0</v>
      </c>
      <c r="R24" s="119">
        <v>0</v>
      </c>
    </row>
    <row r="25" spans="3:22" hidden="1">
      <c r="D25" s="112" t="s">
        <v>113</v>
      </c>
      <c r="F25" s="119">
        <v>0</v>
      </c>
      <c r="G25" s="119">
        <v>0</v>
      </c>
      <c r="H25" s="119">
        <v>0</v>
      </c>
      <c r="I25" s="119">
        <v>0</v>
      </c>
      <c r="J25" s="119">
        <v>0</v>
      </c>
      <c r="K25" s="119">
        <v>0</v>
      </c>
      <c r="L25" s="119">
        <v>0</v>
      </c>
      <c r="M25" s="119"/>
      <c r="N25" s="119"/>
      <c r="O25" s="119"/>
      <c r="P25" s="119"/>
      <c r="Q25" s="119"/>
      <c r="R25" s="119">
        <v>0</v>
      </c>
    </row>
    <row r="26" spans="3:22">
      <c r="D26" s="112" t="s">
        <v>38</v>
      </c>
      <c r="F26" s="119">
        <v>0</v>
      </c>
      <c r="G26" s="119">
        <v>0</v>
      </c>
      <c r="H26" s="119">
        <v>81</v>
      </c>
      <c r="I26" s="119">
        <v>19</v>
      </c>
      <c r="J26" s="119">
        <v>23</v>
      </c>
      <c r="K26" s="119">
        <v>939</v>
      </c>
      <c r="L26" s="119">
        <v>54</v>
      </c>
      <c r="M26" s="119">
        <v>53</v>
      </c>
      <c r="N26" s="119">
        <v>0</v>
      </c>
      <c r="O26" s="119">
        <v>92</v>
      </c>
      <c r="P26" s="119">
        <v>29</v>
      </c>
      <c r="Q26" s="119">
        <v>1369</v>
      </c>
      <c r="R26" s="119">
        <v>2659</v>
      </c>
    </row>
    <row r="27" spans="3:22">
      <c r="C27" s="112" t="s">
        <v>9</v>
      </c>
      <c r="F27" s="118">
        <v>0</v>
      </c>
      <c r="G27" s="118">
        <v>0</v>
      </c>
      <c r="H27" s="118">
        <v>0</v>
      </c>
      <c r="I27" s="118">
        <v>0</v>
      </c>
      <c r="J27" s="118">
        <v>0</v>
      </c>
      <c r="K27" s="118">
        <v>0</v>
      </c>
      <c r="L27" s="118">
        <v>0</v>
      </c>
      <c r="M27" s="118">
        <v>0</v>
      </c>
      <c r="N27" s="118">
        <v>0</v>
      </c>
      <c r="O27" s="118">
        <v>0</v>
      </c>
      <c r="P27" s="118">
        <v>0</v>
      </c>
      <c r="Q27" s="118">
        <v>0</v>
      </c>
      <c r="R27" s="118">
        <v>0</v>
      </c>
      <c r="V27" s="112" t="s">
        <v>118</v>
      </c>
    </row>
    <row r="28" spans="3:22" hidden="1">
      <c r="D28" s="112" t="s">
        <v>10</v>
      </c>
      <c r="F28" s="119">
        <v>0</v>
      </c>
      <c r="G28" s="119">
        <v>0</v>
      </c>
      <c r="H28" s="119">
        <v>0</v>
      </c>
      <c r="I28" s="119">
        <v>0</v>
      </c>
      <c r="J28" s="119">
        <v>0</v>
      </c>
      <c r="K28" s="119">
        <v>0</v>
      </c>
      <c r="L28" s="119">
        <v>0</v>
      </c>
      <c r="M28" s="119"/>
      <c r="N28" s="119"/>
      <c r="O28" s="119"/>
      <c r="P28" s="119"/>
      <c r="Q28" s="119"/>
      <c r="R28" s="119">
        <v>0</v>
      </c>
    </row>
    <row r="29" spans="3:22" hidden="1">
      <c r="D29" s="112" t="s">
        <v>11</v>
      </c>
      <c r="F29" s="119">
        <v>0</v>
      </c>
      <c r="G29" s="119">
        <v>0</v>
      </c>
      <c r="H29" s="119">
        <v>0</v>
      </c>
      <c r="I29" s="119">
        <v>0</v>
      </c>
      <c r="J29" s="119">
        <v>0</v>
      </c>
      <c r="K29" s="119">
        <v>0</v>
      </c>
      <c r="L29" s="119">
        <v>0</v>
      </c>
      <c r="M29" s="119"/>
      <c r="N29" s="119"/>
      <c r="O29" s="119"/>
      <c r="P29" s="119"/>
      <c r="Q29" s="119"/>
      <c r="R29" s="119">
        <v>0</v>
      </c>
    </row>
    <row r="30" spans="3:22" hidden="1">
      <c r="D30" s="112" t="s">
        <v>16</v>
      </c>
      <c r="F30" s="119">
        <v>0</v>
      </c>
      <c r="G30" s="119">
        <v>0</v>
      </c>
      <c r="H30" s="119">
        <v>0</v>
      </c>
      <c r="I30" s="119">
        <v>0</v>
      </c>
      <c r="J30" s="119">
        <v>0</v>
      </c>
      <c r="K30" s="119">
        <v>0</v>
      </c>
      <c r="L30" s="119">
        <v>0</v>
      </c>
      <c r="M30" s="119"/>
      <c r="N30" s="119"/>
      <c r="O30" s="119"/>
      <c r="P30" s="119"/>
      <c r="Q30" s="119"/>
      <c r="R30" s="119">
        <v>0</v>
      </c>
    </row>
    <row r="31" spans="3:22" hidden="1">
      <c r="D31" s="112" t="s">
        <v>15</v>
      </c>
      <c r="F31" s="119">
        <v>0</v>
      </c>
      <c r="G31" s="119">
        <v>0</v>
      </c>
      <c r="H31" s="119">
        <v>0</v>
      </c>
      <c r="I31" s="119">
        <v>0</v>
      </c>
      <c r="J31" s="119">
        <v>0</v>
      </c>
      <c r="K31" s="119">
        <v>0</v>
      </c>
      <c r="L31" s="119">
        <v>0</v>
      </c>
      <c r="M31" s="119"/>
      <c r="N31" s="119"/>
      <c r="O31" s="119"/>
      <c r="P31" s="119"/>
      <c r="Q31" s="119"/>
      <c r="R31" s="119">
        <v>0</v>
      </c>
    </row>
    <row r="32" spans="3:22">
      <c r="F32" s="119"/>
    </row>
    <row r="33" spans="1:18">
      <c r="B33" s="112" t="s">
        <v>12</v>
      </c>
      <c r="F33" s="118">
        <v>19048</v>
      </c>
      <c r="G33" s="118">
        <v>10175</v>
      </c>
      <c r="H33" s="118">
        <v>7605</v>
      </c>
      <c r="I33" s="118">
        <v>7064</v>
      </c>
      <c r="J33" s="118">
        <v>2477</v>
      </c>
      <c r="K33" s="118">
        <v>4569</v>
      </c>
      <c r="L33" s="118">
        <v>20521</v>
      </c>
      <c r="M33" s="118">
        <v>10814</v>
      </c>
      <c r="N33" s="118">
        <v>8923</v>
      </c>
      <c r="O33" s="118">
        <v>6503</v>
      </c>
      <c r="P33" s="118">
        <v>3008</v>
      </c>
      <c r="Q33" s="118">
        <v>5276</v>
      </c>
      <c r="R33" s="118">
        <v>105983</v>
      </c>
    </row>
    <row r="34" spans="1:18">
      <c r="C34" s="112" t="s">
        <v>8</v>
      </c>
      <c r="F34" s="119">
        <v>19048</v>
      </c>
      <c r="G34" s="119">
        <v>10175</v>
      </c>
      <c r="H34" s="119">
        <v>7605</v>
      </c>
      <c r="I34" s="119">
        <v>7064</v>
      </c>
      <c r="J34" s="119">
        <v>2477</v>
      </c>
      <c r="K34" s="119">
        <v>4569</v>
      </c>
      <c r="L34" s="119">
        <v>20521</v>
      </c>
      <c r="M34" s="119">
        <v>10814</v>
      </c>
      <c r="N34" s="119">
        <v>8923</v>
      </c>
      <c r="O34" s="119">
        <v>6503</v>
      </c>
      <c r="P34" s="119">
        <v>3008</v>
      </c>
      <c r="Q34" s="119">
        <v>5276</v>
      </c>
      <c r="R34" s="119">
        <v>105983</v>
      </c>
    </row>
    <row r="35" spans="1:18">
      <c r="C35" s="112" t="s">
        <v>9</v>
      </c>
      <c r="F35" s="118">
        <v>0</v>
      </c>
      <c r="G35" s="118">
        <v>0</v>
      </c>
      <c r="H35" s="118">
        <v>0</v>
      </c>
      <c r="I35" s="118">
        <v>0</v>
      </c>
      <c r="J35" s="118">
        <v>0</v>
      </c>
      <c r="K35" s="118">
        <v>0</v>
      </c>
      <c r="L35" s="118">
        <v>0</v>
      </c>
      <c r="M35" s="118">
        <v>0</v>
      </c>
      <c r="N35" s="118">
        <v>0</v>
      </c>
      <c r="O35" s="118">
        <v>0</v>
      </c>
      <c r="P35" s="118">
        <v>0</v>
      </c>
      <c r="Q35" s="118"/>
      <c r="R35" s="118">
        <v>0</v>
      </c>
    </row>
    <row r="36" spans="1:18" hidden="1">
      <c r="E36" s="112" t="s">
        <v>10</v>
      </c>
      <c r="F36" s="119">
        <v>0</v>
      </c>
      <c r="G36" s="119">
        <v>0</v>
      </c>
      <c r="H36" s="119">
        <v>0</v>
      </c>
      <c r="I36" s="119">
        <v>0</v>
      </c>
      <c r="J36" s="119">
        <v>0</v>
      </c>
      <c r="K36" s="119">
        <v>0</v>
      </c>
      <c r="L36" s="119">
        <v>0</v>
      </c>
      <c r="M36" s="119"/>
      <c r="N36" s="119"/>
      <c r="O36" s="119"/>
      <c r="P36" s="119"/>
      <c r="Q36" s="119"/>
      <c r="R36" s="119">
        <v>0</v>
      </c>
    </row>
    <row r="37" spans="1:18" hidden="1">
      <c r="E37" s="112" t="s">
        <v>11</v>
      </c>
      <c r="F37" s="119">
        <v>0</v>
      </c>
      <c r="G37" s="119">
        <v>0</v>
      </c>
      <c r="H37" s="119">
        <v>0</v>
      </c>
      <c r="I37" s="119">
        <v>0</v>
      </c>
      <c r="J37" s="119">
        <v>0</v>
      </c>
      <c r="K37" s="119">
        <v>0</v>
      </c>
      <c r="L37" s="119">
        <v>0</v>
      </c>
      <c r="M37" s="119"/>
      <c r="N37" s="119"/>
      <c r="O37" s="119"/>
      <c r="P37" s="119"/>
      <c r="Q37" s="119"/>
      <c r="R37" s="119">
        <v>0</v>
      </c>
    </row>
    <row r="38" spans="1:18" hidden="1">
      <c r="E38" s="112" t="s">
        <v>83</v>
      </c>
      <c r="F38" s="119">
        <v>0</v>
      </c>
      <c r="G38" s="119">
        <v>0</v>
      </c>
      <c r="H38" s="119">
        <v>0</v>
      </c>
      <c r="I38" s="119">
        <v>0</v>
      </c>
      <c r="J38" s="119">
        <v>0</v>
      </c>
      <c r="K38" s="119">
        <v>0</v>
      </c>
      <c r="L38" s="119">
        <v>0</v>
      </c>
      <c r="M38" s="119"/>
      <c r="N38" s="119"/>
      <c r="O38" s="119"/>
      <c r="P38" s="119"/>
      <c r="Q38" s="119"/>
      <c r="R38" s="119">
        <v>0</v>
      </c>
    </row>
    <row r="39" spans="1:18" hidden="1">
      <c r="E39" s="112" t="s">
        <v>15</v>
      </c>
      <c r="F39" s="119">
        <v>0</v>
      </c>
      <c r="G39" s="119">
        <v>0</v>
      </c>
      <c r="H39" s="119">
        <v>0</v>
      </c>
      <c r="I39" s="119">
        <v>0</v>
      </c>
      <c r="J39" s="119">
        <v>0</v>
      </c>
      <c r="K39" s="119">
        <v>0</v>
      </c>
      <c r="L39" s="119">
        <v>0</v>
      </c>
      <c r="M39" s="119"/>
      <c r="N39" s="119"/>
      <c r="O39" s="119"/>
      <c r="P39" s="119"/>
      <c r="Q39" s="119"/>
      <c r="R39" s="119">
        <v>0</v>
      </c>
    </row>
    <row r="40" spans="1:18" hidden="1">
      <c r="E40" s="112" t="s">
        <v>16</v>
      </c>
      <c r="F40" s="119">
        <v>0</v>
      </c>
      <c r="G40" s="119">
        <v>0</v>
      </c>
      <c r="H40" s="119">
        <v>0</v>
      </c>
      <c r="I40" s="119">
        <v>0</v>
      </c>
      <c r="J40" s="119">
        <v>0</v>
      </c>
      <c r="K40" s="119">
        <v>0</v>
      </c>
      <c r="L40" s="119">
        <v>0</v>
      </c>
      <c r="M40" s="119"/>
      <c r="N40" s="119"/>
      <c r="O40" s="119"/>
      <c r="P40" s="119"/>
      <c r="Q40" s="119"/>
      <c r="R40" s="119">
        <v>0</v>
      </c>
    </row>
    <row r="41" spans="1:18" hidden="1">
      <c r="E41" s="112" t="s">
        <v>55</v>
      </c>
      <c r="F41" s="119">
        <v>0</v>
      </c>
      <c r="G41" s="119">
        <v>0</v>
      </c>
      <c r="H41" s="119">
        <v>0</v>
      </c>
      <c r="I41" s="119">
        <v>0</v>
      </c>
      <c r="J41" s="119">
        <v>0</v>
      </c>
      <c r="K41" s="119">
        <v>0</v>
      </c>
      <c r="L41" s="119">
        <v>0</v>
      </c>
      <c r="M41" s="119"/>
      <c r="N41" s="119"/>
      <c r="O41" s="119"/>
      <c r="P41" s="119"/>
      <c r="Q41" s="119"/>
      <c r="R41" s="119">
        <v>0</v>
      </c>
    </row>
    <row r="42" spans="1:18" hidden="1">
      <c r="E42" s="112" t="s">
        <v>13</v>
      </c>
      <c r="F42" s="119">
        <v>0</v>
      </c>
      <c r="G42" s="119">
        <v>0</v>
      </c>
      <c r="H42" s="119">
        <v>0</v>
      </c>
      <c r="I42" s="119">
        <v>0</v>
      </c>
      <c r="J42" s="119">
        <v>0</v>
      </c>
      <c r="K42" s="119">
        <v>0</v>
      </c>
      <c r="L42" s="119">
        <v>0</v>
      </c>
      <c r="M42" s="119"/>
      <c r="N42" s="119"/>
      <c r="O42" s="119"/>
      <c r="P42" s="119"/>
      <c r="Q42" s="119"/>
      <c r="R42" s="119">
        <v>0</v>
      </c>
    </row>
    <row r="43" spans="1:18" hidden="1">
      <c r="E43" s="112" t="s">
        <v>80</v>
      </c>
      <c r="F43" s="119">
        <v>0</v>
      </c>
      <c r="G43" s="119">
        <v>0</v>
      </c>
      <c r="H43" s="119">
        <v>0</v>
      </c>
      <c r="I43" s="119">
        <v>0</v>
      </c>
      <c r="J43" s="119">
        <v>0</v>
      </c>
      <c r="K43" s="119">
        <v>0</v>
      </c>
      <c r="L43" s="119">
        <v>0</v>
      </c>
      <c r="M43" s="119"/>
      <c r="N43" s="119"/>
      <c r="O43" s="119"/>
      <c r="P43" s="119"/>
      <c r="Q43" s="119"/>
      <c r="R43" s="119">
        <v>0</v>
      </c>
    </row>
    <row r="44" spans="1:18">
      <c r="F44" s="119"/>
    </row>
    <row r="45" spans="1:18" ht="15">
      <c r="A45" s="116" t="s">
        <v>17</v>
      </c>
      <c r="B45" s="116"/>
      <c r="C45" s="116"/>
      <c r="D45" s="116"/>
      <c r="E45" s="116"/>
      <c r="F45" s="117">
        <v>40290</v>
      </c>
      <c r="G45" s="117">
        <v>54391</v>
      </c>
      <c r="H45" s="117">
        <v>6357</v>
      </c>
      <c r="I45" s="117">
        <v>4674</v>
      </c>
      <c r="J45" s="117">
        <v>137985</v>
      </c>
      <c r="K45" s="117">
        <v>6691</v>
      </c>
      <c r="L45" s="117">
        <v>2370</v>
      </c>
      <c r="M45" s="117">
        <v>90535</v>
      </c>
      <c r="N45" s="117">
        <v>5918</v>
      </c>
      <c r="O45" s="117">
        <v>5165</v>
      </c>
      <c r="P45" s="117">
        <v>14028</v>
      </c>
      <c r="Q45" s="117">
        <v>7970</v>
      </c>
      <c r="R45" s="117">
        <v>376374</v>
      </c>
    </row>
    <row r="46" spans="1:18" ht="11.25" customHeight="1">
      <c r="F46" s="119"/>
    </row>
    <row r="47" spans="1:18">
      <c r="B47" s="112" t="s">
        <v>7</v>
      </c>
      <c r="F47" s="118">
        <v>38992</v>
      </c>
      <c r="G47" s="118">
        <v>0</v>
      </c>
      <c r="H47" s="118">
        <v>465</v>
      </c>
      <c r="I47" s="118">
        <v>116</v>
      </c>
      <c r="J47" s="118">
        <v>130636</v>
      </c>
      <c r="K47" s="118">
        <v>179</v>
      </c>
      <c r="L47" s="118">
        <v>273</v>
      </c>
      <c r="M47" s="118">
        <v>86350</v>
      </c>
      <c r="N47" s="118">
        <v>0</v>
      </c>
      <c r="O47" s="118">
        <v>726</v>
      </c>
      <c r="P47" s="118">
        <v>6688</v>
      </c>
      <c r="Q47" s="118">
        <v>624</v>
      </c>
      <c r="R47" s="118">
        <v>265049</v>
      </c>
    </row>
    <row r="48" spans="1:18" hidden="1">
      <c r="B48" s="112" t="s">
        <v>0</v>
      </c>
      <c r="C48" s="112" t="s">
        <v>8</v>
      </c>
      <c r="F48" s="119">
        <v>0</v>
      </c>
      <c r="G48" s="120">
        <v>0</v>
      </c>
      <c r="H48" s="120">
        <v>0</v>
      </c>
      <c r="I48" s="120">
        <v>0</v>
      </c>
      <c r="J48" s="120">
        <v>0</v>
      </c>
      <c r="K48" s="120"/>
      <c r="L48" s="120"/>
      <c r="M48" s="120"/>
      <c r="N48" s="120"/>
      <c r="O48" s="120"/>
      <c r="P48" s="120"/>
      <c r="Q48" s="120"/>
      <c r="R48" s="119">
        <v>0</v>
      </c>
    </row>
    <row r="49" spans="2:18">
      <c r="C49" s="112" t="s">
        <v>104</v>
      </c>
      <c r="F49" s="119">
        <v>38992</v>
      </c>
      <c r="G49" s="119">
        <v>0</v>
      </c>
      <c r="H49" s="119">
        <v>465</v>
      </c>
      <c r="I49" s="119">
        <v>116</v>
      </c>
      <c r="J49" s="119">
        <v>130636</v>
      </c>
      <c r="K49" s="119">
        <v>179</v>
      </c>
      <c r="L49" s="119">
        <v>273</v>
      </c>
      <c r="M49" s="119">
        <v>86350</v>
      </c>
      <c r="N49" s="119">
        <v>0</v>
      </c>
      <c r="O49" s="119">
        <v>726</v>
      </c>
      <c r="P49" s="119">
        <v>6688</v>
      </c>
      <c r="Q49" s="119">
        <v>624</v>
      </c>
      <c r="R49" s="119">
        <v>265049</v>
      </c>
    </row>
    <row r="50" spans="2:18" hidden="1">
      <c r="D50" s="112" t="s">
        <v>102</v>
      </c>
      <c r="F50" s="119">
        <v>0</v>
      </c>
      <c r="G50" s="120">
        <v>0</v>
      </c>
      <c r="H50" s="120">
        <v>0</v>
      </c>
      <c r="I50" s="120">
        <v>0</v>
      </c>
      <c r="J50" s="120">
        <v>0</v>
      </c>
      <c r="K50" s="120">
        <v>0</v>
      </c>
      <c r="L50" s="120">
        <v>0</v>
      </c>
      <c r="M50" s="120"/>
      <c r="N50" s="120"/>
      <c r="O50" s="120"/>
      <c r="P50" s="120"/>
      <c r="Q50" s="120"/>
      <c r="R50" s="119">
        <v>0</v>
      </c>
    </row>
    <row r="51" spans="2:18">
      <c r="D51" s="112" t="s">
        <v>135</v>
      </c>
      <c r="F51" s="121">
        <v>38992</v>
      </c>
      <c r="G51" s="121">
        <v>0</v>
      </c>
      <c r="H51" s="121">
        <v>0</v>
      </c>
      <c r="I51" s="121">
        <v>0</v>
      </c>
      <c r="J51" s="121">
        <v>130525</v>
      </c>
      <c r="K51" s="121">
        <v>0</v>
      </c>
      <c r="L51" s="121">
        <v>0</v>
      </c>
      <c r="M51" s="121">
        <v>86087</v>
      </c>
      <c r="N51" s="121">
        <v>0</v>
      </c>
      <c r="O51" s="121">
        <v>0</v>
      </c>
      <c r="P51" s="121">
        <v>6496</v>
      </c>
      <c r="Q51" s="121">
        <v>0</v>
      </c>
      <c r="R51" s="119">
        <v>262100</v>
      </c>
    </row>
    <row r="52" spans="2:18">
      <c r="D52" s="112" t="s">
        <v>124</v>
      </c>
      <c r="F52" s="119">
        <v>0</v>
      </c>
      <c r="G52" s="120">
        <v>0</v>
      </c>
      <c r="H52" s="120">
        <v>465</v>
      </c>
      <c r="I52" s="120">
        <v>116</v>
      </c>
      <c r="J52" s="120">
        <v>111</v>
      </c>
      <c r="K52" s="120">
        <v>179</v>
      </c>
      <c r="L52" s="120">
        <v>273</v>
      </c>
      <c r="M52" s="120">
        <v>263</v>
      </c>
      <c r="N52" s="120">
        <v>0</v>
      </c>
      <c r="O52" s="120">
        <v>726</v>
      </c>
      <c r="P52" s="120">
        <v>192</v>
      </c>
      <c r="Q52" s="120">
        <v>624</v>
      </c>
      <c r="R52" s="119">
        <v>2949</v>
      </c>
    </row>
    <row r="53" spans="2:18">
      <c r="F53" s="119"/>
    </row>
    <row r="54" spans="2:18" hidden="1">
      <c r="F54" s="119"/>
    </row>
    <row r="55" spans="2:18" hidden="1">
      <c r="F55" s="119"/>
    </row>
    <row r="56" spans="2:18" hidden="1">
      <c r="C56" s="112" t="s">
        <v>9</v>
      </c>
      <c r="F56" s="118">
        <v>0</v>
      </c>
    </row>
    <row r="57" spans="2:18" hidden="1">
      <c r="E57" s="112" t="s">
        <v>10</v>
      </c>
      <c r="F57" s="119">
        <v>0</v>
      </c>
    </row>
    <row r="58" spans="2:18" hidden="1">
      <c r="E58" s="112" t="s">
        <v>11</v>
      </c>
      <c r="F58" s="119">
        <v>0</v>
      </c>
    </row>
    <row r="59" spans="2:18" hidden="1">
      <c r="E59" s="112" t="s">
        <v>16</v>
      </c>
      <c r="F59" s="119">
        <v>0</v>
      </c>
    </row>
    <row r="60" spans="2:18" hidden="1">
      <c r="E60" s="112" t="s">
        <v>39</v>
      </c>
      <c r="F60" s="119">
        <v>0</v>
      </c>
    </row>
    <row r="61" spans="2:18" hidden="1">
      <c r="F61" s="119"/>
    </row>
    <row r="62" spans="2:18">
      <c r="B62" s="112" t="s">
        <v>12</v>
      </c>
      <c r="F62" s="118">
        <v>1298</v>
      </c>
      <c r="G62" s="118">
        <v>54391</v>
      </c>
      <c r="H62" s="118">
        <v>5892</v>
      </c>
      <c r="I62" s="118">
        <v>4558</v>
      </c>
      <c r="J62" s="118">
        <v>7349</v>
      </c>
      <c r="K62" s="118">
        <v>6512</v>
      </c>
      <c r="L62" s="118">
        <v>2097</v>
      </c>
      <c r="M62" s="118">
        <v>4185</v>
      </c>
      <c r="N62" s="118">
        <v>5918</v>
      </c>
      <c r="O62" s="118">
        <v>4439</v>
      </c>
      <c r="P62" s="118">
        <v>7340</v>
      </c>
      <c r="Q62" s="118">
        <v>7346</v>
      </c>
      <c r="R62" s="118">
        <v>111325</v>
      </c>
    </row>
    <row r="63" spans="2:18">
      <c r="C63" s="112" t="s">
        <v>8</v>
      </c>
      <c r="F63" s="119">
        <v>1298</v>
      </c>
      <c r="G63" s="120">
        <v>4319</v>
      </c>
      <c r="H63" s="120">
        <v>5892</v>
      </c>
      <c r="I63" s="120">
        <v>4558</v>
      </c>
      <c r="J63" s="120">
        <v>7349</v>
      </c>
      <c r="K63" s="120">
        <v>6512</v>
      </c>
      <c r="L63" s="120">
        <v>2097</v>
      </c>
      <c r="M63" s="120">
        <v>4185</v>
      </c>
      <c r="N63" s="120">
        <v>5918</v>
      </c>
      <c r="O63" s="120">
        <v>4439</v>
      </c>
      <c r="P63" s="120">
        <v>7340</v>
      </c>
      <c r="Q63" s="120">
        <v>7346</v>
      </c>
      <c r="R63" s="119">
        <v>61253</v>
      </c>
    </row>
    <row r="64" spans="2:18">
      <c r="C64" s="112" t="s">
        <v>92</v>
      </c>
      <c r="F64" s="119">
        <v>0</v>
      </c>
      <c r="G64" s="119">
        <v>50072</v>
      </c>
      <c r="H64" s="119">
        <v>0</v>
      </c>
      <c r="I64" s="119">
        <v>0</v>
      </c>
      <c r="J64" s="119">
        <v>0</v>
      </c>
      <c r="K64" s="119">
        <v>0</v>
      </c>
      <c r="L64" s="119">
        <v>0</v>
      </c>
      <c r="M64" s="119">
        <v>0</v>
      </c>
      <c r="N64" s="119">
        <v>0</v>
      </c>
      <c r="O64" s="119">
        <v>0</v>
      </c>
      <c r="P64" s="119">
        <v>0</v>
      </c>
      <c r="Q64" s="119">
        <v>0</v>
      </c>
      <c r="R64" s="119">
        <v>50072</v>
      </c>
    </row>
    <row r="65" spans="1:29">
      <c r="C65" s="112" t="s">
        <v>9</v>
      </c>
      <c r="F65" s="119">
        <v>0</v>
      </c>
      <c r="G65" s="119">
        <v>0</v>
      </c>
      <c r="H65" s="119">
        <v>0</v>
      </c>
      <c r="I65" s="119">
        <v>0</v>
      </c>
      <c r="J65" s="119">
        <v>0</v>
      </c>
      <c r="K65" s="119">
        <v>0</v>
      </c>
      <c r="L65" s="119">
        <v>0</v>
      </c>
      <c r="M65" s="119">
        <v>0</v>
      </c>
      <c r="N65" s="119">
        <v>0</v>
      </c>
      <c r="O65" s="119">
        <v>0</v>
      </c>
      <c r="P65" s="119">
        <v>0</v>
      </c>
      <c r="Q65" s="119">
        <v>0</v>
      </c>
      <c r="R65" s="119">
        <v>0</v>
      </c>
    </row>
    <row r="66" spans="1:29" hidden="1">
      <c r="E66" s="112" t="s">
        <v>10</v>
      </c>
      <c r="F66" s="119">
        <v>0</v>
      </c>
      <c r="G66" s="119">
        <v>0</v>
      </c>
      <c r="H66" s="119">
        <v>0</v>
      </c>
      <c r="I66" s="119">
        <v>0</v>
      </c>
      <c r="J66" s="119">
        <v>0</v>
      </c>
      <c r="K66" s="119">
        <v>0</v>
      </c>
      <c r="L66" s="119">
        <v>0</v>
      </c>
      <c r="M66" s="119"/>
      <c r="N66" s="119"/>
      <c r="O66" s="119"/>
      <c r="P66" s="119"/>
      <c r="Q66" s="119"/>
      <c r="R66" s="119">
        <v>0</v>
      </c>
    </row>
    <row r="67" spans="1:29" hidden="1">
      <c r="E67" s="112" t="s">
        <v>11</v>
      </c>
      <c r="F67" s="119">
        <v>0</v>
      </c>
      <c r="G67" s="119">
        <v>0</v>
      </c>
      <c r="H67" s="119">
        <v>0</v>
      </c>
      <c r="I67" s="119">
        <v>0</v>
      </c>
      <c r="J67" s="119">
        <v>0</v>
      </c>
      <c r="K67" s="119">
        <v>0</v>
      </c>
      <c r="L67" s="119">
        <v>0</v>
      </c>
      <c r="M67" s="119"/>
      <c r="N67" s="119"/>
      <c r="O67" s="119"/>
      <c r="P67" s="119"/>
      <c r="Q67" s="119"/>
      <c r="R67" s="119">
        <v>0</v>
      </c>
    </row>
    <row r="68" spans="1:29" hidden="1">
      <c r="E68" s="112" t="s">
        <v>13</v>
      </c>
      <c r="F68" s="119">
        <v>0</v>
      </c>
      <c r="G68" s="119">
        <v>0</v>
      </c>
      <c r="H68" s="119">
        <v>0</v>
      </c>
      <c r="I68" s="119">
        <v>0</v>
      </c>
      <c r="J68" s="119">
        <v>0</v>
      </c>
      <c r="K68" s="119">
        <v>0</v>
      </c>
      <c r="L68" s="119">
        <v>0</v>
      </c>
      <c r="M68" s="119"/>
      <c r="N68" s="119"/>
      <c r="O68" s="119"/>
      <c r="P68" s="119"/>
      <c r="Q68" s="119"/>
      <c r="R68" s="119">
        <v>0</v>
      </c>
    </row>
    <row r="69" spans="1:29" hidden="1">
      <c r="E69" s="112" t="s">
        <v>88</v>
      </c>
      <c r="F69" s="119">
        <v>0</v>
      </c>
      <c r="G69" s="119">
        <v>0</v>
      </c>
      <c r="H69" s="119">
        <v>0</v>
      </c>
      <c r="I69" s="119">
        <v>0</v>
      </c>
      <c r="J69" s="119">
        <v>0</v>
      </c>
      <c r="K69" s="119">
        <v>0</v>
      </c>
      <c r="L69" s="119">
        <v>0</v>
      </c>
      <c r="M69" s="119"/>
      <c r="N69" s="119"/>
      <c r="O69" s="119"/>
      <c r="P69" s="119"/>
      <c r="Q69" s="119"/>
      <c r="R69" s="119">
        <v>0</v>
      </c>
    </row>
    <row r="70" spans="1:29" hidden="1">
      <c r="E70" s="112" t="s">
        <v>15</v>
      </c>
      <c r="F70" s="119">
        <v>0</v>
      </c>
      <c r="G70" s="119">
        <v>0</v>
      </c>
      <c r="H70" s="119">
        <v>0</v>
      </c>
      <c r="I70" s="119">
        <v>0</v>
      </c>
      <c r="J70" s="119">
        <v>0</v>
      </c>
      <c r="K70" s="119">
        <v>0</v>
      </c>
      <c r="L70" s="119">
        <v>0</v>
      </c>
      <c r="M70" s="119"/>
      <c r="N70" s="119"/>
      <c r="O70" s="119"/>
      <c r="P70" s="119"/>
      <c r="Q70" s="119"/>
      <c r="R70" s="119">
        <v>0</v>
      </c>
    </row>
    <row r="71" spans="1:29" hidden="1">
      <c r="E71" s="112" t="s">
        <v>16</v>
      </c>
      <c r="F71" s="119">
        <v>0</v>
      </c>
      <c r="G71" s="119">
        <v>0</v>
      </c>
      <c r="H71" s="119">
        <v>0</v>
      </c>
      <c r="I71" s="119">
        <v>0</v>
      </c>
      <c r="J71" s="119">
        <v>0</v>
      </c>
      <c r="K71" s="119">
        <v>0</v>
      </c>
      <c r="L71" s="119">
        <v>0</v>
      </c>
      <c r="M71" s="119"/>
      <c r="N71" s="119"/>
      <c r="O71" s="119"/>
      <c r="P71" s="119"/>
      <c r="Q71" s="119"/>
      <c r="R71" s="119">
        <v>0</v>
      </c>
    </row>
    <row r="72" spans="1:29" hidden="1">
      <c r="E72" s="112" t="s">
        <v>55</v>
      </c>
      <c r="F72" s="119">
        <v>0</v>
      </c>
    </row>
    <row r="73" spans="1:29" hidden="1">
      <c r="E73" s="112" t="s">
        <v>80</v>
      </c>
      <c r="F73" s="119">
        <v>0</v>
      </c>
    </row>
    <row r="74" spans="1:29" hidden="1">
      <c r="E74" s="112" t="s">
        <v>82</v>
      </c>
      <c r="F74" s="119">
        <v>0</v>
      </c>
    </row>
    <row r="75" spans="1:29">
      <c r="F75" s="119"/>
    </row>
    <row r="76" spans="1:29" ht="15">
      <c r="A76" s="116"/>
      <c r="B76" s="116"/>
      <c r="C76" s="116"/>
      <c r="D76" s="116"/>
      <c r="E76" s="122" t="s">
        <v>18</v>
      </c>
      <c r="F76" s="123">
        <v>83806</v>
      </c>
      <c r="G76" s="123">
        <v>80488</v>
      </c>
      <c r="H76" s="123">
        <v>33906</v>
      </c>
      <c r="I76" s="123">
        <v>27846</v>
      </c>
      <c r="J76" s="123">
        <v>159096</v>
      </c>
      <c r="K76" s="123">
        <v>30756</v>
      </c>
      <c r="L76" s="123">
        <v>47211</v>
      </c>
      <c r="M76" s="123">
        <v>118836</v>
      </c>
      <c r="N76" s="123">
        <v>38593</v>
      </c>
      <c r="O76" s="123">
        <v>29180</v>
      </c>
      <c r="P76" s="123">
        <v>38688</v>
      </c>
      <c r="Q76" s="123">
        <v>37183</v>
      </c>
      <c r="R76" s="123">
        <v>725589</v>
      </c>
    </row>
    <row r="77" spans="1:29" ht="15">
      <c r="A77" s="116"/>
      <c r="B77" s="116"/>
      <c r="C77" s="116"/>
      <c r="D77" s="116"/>
      <c r="E77" s="122"/>
      <c r="F77" s="124"/>
    </row>
    <row r="78" spans="1:29" ht="15" thickBot="1">
      <c r="A78" s="125"/>
      <c r="B78" s="125"/>
      <c r="C78" s="125"/>
      <c r="D78" s="125"/>
      <c r="E78" s="125"/>
      <c r="F78" s="120"/>
      <c r="G78" s="119" t="s">
        <v>0</v>
      </c>
    </row>
    <row r="79" spans="1:29" ht="15" thickTop="1">
      <c r="A79" s="126" t="s">
        <v>115</v>
      </c>
      <c r="F79" s="120"/>
    </row>
    <row r="80" spans="1:29" ht="82.5" customHeight="1">
      <c r="A80" s="115"/>
      <c r="B80" s="103"/>
      <c r="C80" s="127" t="s">
        <v>136</v>
      </c>
      <c r="D80" s="180" t="s">
        <v>145</v>
      </c>
      <c r="E80" s="180"/>
      <c r="F80" s="180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28"/>
      <c r="R80" s="128"/>
      <c r="S80" s="129"/>
      <c r="T80" s="129"/>
      <c r="U80" s="129"/>
      <c r="V80" s="129"/>
      <c r="W80" s="129"/>
      <c r="X80" s="129"/>
      <c r="Y80" s="129"/>
      <c r="Z80" s="129"/>
      <c r="AA80" s="129"/>
      <c r="AB80" s="129"/>
      <c r="AC80" s="129"/>
    </row>
    <row r="81" spans="1:18" ht="15">
      <c r="B81" s="103"/>
      <c r="C81" s="128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28"/>
      <c r="O81" s="131" t="s">
        <v>0</v>
      </c>
      <c r="P81" s="128"/>
      <c r="Q81" s="128"/>
      <c r="R81" s="128"/>
    </row>
    <row r="82" spans="1:18" ht="15">
      <c r="A82" s="115" t="s">
        <v>105</v>
      </c>
      <c r="B82" s="103"/>
      <c r="C82" s="128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28"/>
      <c r="O82" s="128"/>
      <c r="P82" s="128"/>
      <c r="Q82" s="128"/>
      <c r="R82" s="128"/>
    </row>
    <row r="83" spans="1:18" ht="15">
      <c r="B83" s="103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</row>
    <row r="84" spans="1:18">
      <c r="F84" s="120"/>
    </row>
    <row r="85" spans="1:18">
      <c r="A85" s="115" t="s">
        <v>71</v>
      </c>
      <c r="B85" s="115"/>
      <c r="C85" s="115"/>
      <c r="D85" s="115"/>
      <c r="E85" s="115"/>
      <c r="F85" s="132"/>
    </row>
    <row r="86" spans="1:18">
      <c r="A86" s="115" t="s">
        <v>72</v>
      </c>
      <c r="B86" s="115"/>
      <c r="C86" s="115"/>
      <c r="D86" s="115"/>
      <c r="E86" s="115"/>
      <c r="F86" s="132"/>
    </row>
    <row r="87" spans="1:18">
      <c r="F87" s="120"/>
    </row>
    <row r="88" spans="1:18">
      <c r="F88" s="120"/>
    </row>
    <row r="89" spans="1:18">
      <c r="F89" s="120"/>
    </row>
    <row r="90" spans="1:18">
      <c r="F90" s="120"/>
    </row>
    <row r="91" spans="1:18">
      <c r="F91" s="120"/>
    </row>
    <row r="92" spans="1:18">
      <c r="F92" s="120"/>
    </row>
    <row r="93" spans="1:18">
      <c r="F93" s="120"/>
    </row>
    <row r="94" spans="1:18">
      <c r="F94" s="120"/>
    </row>
    <row r="95" spans="1:18">
      <c r="F95" s="120"/>
    </row>
    <row r="96" spans="1:18">
      <c r="F96" s="120"/>
    </row>
    <row r="97" spans="6:6">
      <c r="F97" s="120"/>
    </row>
    <row r="98" spans="6:6">
      <c r="F98" s="120"/>
    </row>
    <row r="99" spans="6:6">
      <c r="F99" s="120"/>
    </row>
    <row r="100" spans="6:6">
      <c r="F100" s="120"/>
    </row>
    <row r="101" spans="6:6">
      <c r="F101" s="120"/>
    </row>
    <row r="102" spans="6:6">
      <c r="F102" s="120"/>
    </row>
    <row r="103" spans="6:6">
      <c r="F103" s="120"/>
    </row>
    <row r="104" spans="6:6">
      <c r="F104" s="120"/>
    </row>
    <row r="105" spans="6:6">
      <c r="F105" s="120"/>
    </row>
    <row r="106" spans="6:6">
      <c r="F106" s="120"/>
    </row>
    <row r="107" spans="6:6">
      <c r="F107" s="120"/>
    </row>
    <row r="108" spans="6:6">
      <c r="F108" s="120"/>
    </row>
    <row r="109" spans="6:6">
      <c r="F109" s="120"/>
    </row>
    <row r="110" spans="6:6">
      <c r="F110" s="120"/>
    </row>
    <row r="111" spans="6:6">
      <c r="F111" s="120"/>
    </row>
    <row r="112" spans="6:6">
      <c r="F112" s="120"/>
    </row>
    <row r="113" spans="6:6">
      <c r="F113" s="120"/>
    </row>
    <row r="114" spans="6:6">
      <c r="F114" s="120"/>
    </row>
    <row r="115" spans="6:6">
      <c r="F115" s="120"/>
    </row>
    <row r="116" spans="6:6">
      <c r="F116" s="120"/>
    </row>
    <row r="117" spans="6:6">
      <c r="F117" s="120"/>
    </row>
    <row r="118" spans="6:6">
      <c r="F118" s="120"/>
    </row>
    <row r="119" spans="6:6">
      <c r="F119" s="120"/>
    </row>
    <row r="120" spans="6:6">
      <c r="F120" s="120"/>
    </row>
    <row r="121" spans="6:6">
      <c r="F121" s="120"/>
    </row>
    <row r="122" spans="6:6">
      <c r="F122" s="120"/>
    </row>
    <row r="123" spans="6:6">
      <c r="F123" s="120"/>
    </row>
    <row r="124" spans="6:6">
      <c r="F124" s="120"/>
    </row>
    <row r="125" spans="6:6">
      <c r="F125" s="120"/>
    </row>
    <row r="126" spans="6:6">
      <c r="F126" s="120"/>
    </row>
    <row r="127" spans="6:6">
      <c r="F127" s="120"/>
    </row>
    <row r="128" spans="6:6">
      <c r="F128" s="120"/>
    </row>
    <row r="129" spans="6:6">
      <c r="F129" s="120"/>
    </row>
    <row r="130" spans="6:6">
      <c r="F130" s="120"/>
    </row>
    <row r="131" spans="6:6">
      <c r="F131" s="120"/>
    </row>
    <row r="132" spans="6:6">
      <c r="F132" s="120"/>
    </row>
    <row r="133" spans="6:6">
      <c r="F133" s="120"/>
    </row>
    <row r="134" spans="6:6">
      <c r="F134" s="120"/>
    </row>
    <row r="135" spans="6:6">
      <c r="F135" s="120"/>
    </row>
    <row r="136" spans="6:6">
      <c r="F136" s="120"/>
    </row>
    <row r="137" spans="6:6">
      <c r="F137" s="120"/>
    </row>
    <row r="138" spans="6:6">
      <c r="F138" s="120"/>
    </row>
    <row r="139" spans="6:6">
      <c r="F139" s="120"/>
    </row>
    <row r="140" spans="6:6">
      <c r="F140" s="120"/>
    </row>
    <row r="141" spans="6:6">
      <c r="F141" s="120"/>
    </row>
    <row r="142" spans="6:6">
      <c r="F142" s="120"/>
    </row>
    <row r="143" spans="6:6">
      <c r="F143" s="120"/>
    </row>
    <row r="144" spans="6:6">
      <c r="F144" s="120"/>
    </row>
    <row r="145" spans="6:6">
      <c r="F145" s="120"/>
    </row>
    <row r="146" spans="6:6">
      <c r="F146" s="120"/>
    </row>
    <row r="147" spans="6:6">
      <c r="F147" s="120"/>
    </row>
    <row r="148" spans="6:6">
      <c r="F148" s="120"/>
    </row>
    <row r="149" spans="6:6">
      <c r="F149" s="120"/>
    </row>
    <row r="150" spans="6:6">
      <c r="F150" s="120"/>
    </row>
    <row r="151" spans="6:6">
      <c r="F151" s="120"/>
    </row>
    <row r="152" spans="6:6">
      <c r="F152" s="120"/>
    </row>
    <row r="153" spans="6:6">
      <c r="F153" s="120"/>
    </row>
    <row r="154" spans="6:6">
      <c r="F154" s="120"/>
    </row>
    <row r="155" spans="6:6">
      <c r="F155" s="120"/>
    </row>
    <row r="156" spans="6:6">
      <c r="F156" s="120"/>
    </row>
    <row r="157" spans="6:6">
      <c r="F157" s="120"/>
    </row>
    <row r="158" spans="6:6">
      <c r="F158" s="120"/>
    </row>
    <row r="159" spans="6:6">
      <c r="F159" s="120"/>
    </row>
    <row r="160" spans="6:6">
      <c r="F160" s="120"/>
    </row>
    <row r="161" spans="6:6">
      <c r="F161" s="120"/>
    </row>
    <row r="162" spans="6:6">
      <c r="F162" s="120"/>
    </row>
    <row r="163" spans="6:6">
      <c r="F163" s="120"/>
    </row>
    <row r="164" spans="6:6">
      <c r="F164" s="120"/>
    </row>
    <row r="165" spans="6:6">
      <c r="F165" s="120"/>
    </row>
    <row r="166" spans="6:6">
      <c r="F166" s="120"/>
    </row>
    <row r="167" spans="6:6">
      <c r="F167" s="120"/>
    </row>
    <row r="168" spans="6:6">
      <c r="F168" s="120"/>
    </row>
    <row r="169" spans="6:6">
      <c r="F169" s="120"/>
    </row>
    <row r="170" spans="6:6">
      <c r="F170" s="120"/>
    </row>
    <row r="171" spans="6:6">
      <c r="F171" s="120"/>
    </row>
    <row r="172" spans="6:6">
      <c r="F172" s="120"/>
    </row>
    <row r="173" spans="6:6">
      <c r="F173" s="120"/>
    </row>
    <row r="174" spans="6:6">
      <c r="F174" s="120"/>
    </row>
    <row r="175" spans="6:6">
      <c r="F175" s="120"/>
    </row>
    <row r="176" spans="6:6">
      <c r="F176" s="120"/>
    </row>
    <row r="177" spans="6:6">
      <c r="F177" s="120"/>
    </row>
    <row r="178" spans="6:6">
      <c r="F178" s="120"/>
    </row>
    <row r="179" spans="6:6">
      <c r="F179" s="120"/>
    </row>
    <row r="180" spans="6:6">
      <c r="F180" s="120"/>
    </row>
    <row r="181" spans="6:6">
      <c r="F181" s="120"/>
    </row>
    <row r="182" spans="6:6">
      <c r="F182" s="120"/>
    </row>
    <row r="183" spans="6:6">
      <c r="F183" s="120"/>
    </row>
    <row r="184" spans="6:6">
      <c r="F184" s="120"/>
    </row>
    <row r="185" spans="6:6">
      <c r="F185" s="120"/>
    </row>
    <row r="186" spans="6:6">
      <c r="F186" s="120"/>
    </row>
    <row r="187" spans="6:6">
      <c r="F187" s="120"/>
    </row>
    <row r="188" spans="6:6">
      <c r="F188" s="120"/>
    </row>
    <row r="189" spans="6:6">
      <c r="F189" s="120"/>
    </row>
    <row r="190" spans="6:6">
      <c r="F190" s="120"/>
    </row>
    <row r="191" spans="6:6">
      <c r="F191" s="120"/>
    </row>
    <row r="192" spans="6:6">
      <c r="F192" s="120"/>
    </row>
    <row r="193" spans="6:6">
      <c r="F193" s="120"/>
    </row>
    <row r="194" spans="6:6">
      <c r="F194" s="120"/>
    </row>
    <row r="195" spans="6:6">
      <c r="F195" s="120"/>
    </row>
    <row r="196" spans="6:6">
      <c r="F196" s="120"/>
    </row>
    <row r="197" spans="6:6">
      <c r="F197" s="120"/>
    </row>
    <row r="198" spans="6:6">
      <c r="F198" s="120"/>
    </row>
    <row r="199" spans="6:6">
      <c r="F199" s="120"/>
    </row>
    <row r="200" spans="6:6">
      <c r="F200" s="120"/>
    </row>
    <row r="201" spans="6:6">
      <c r="F201" s="120"/>
    </row>
    <row r="202" spans="6:6">
      <c r="F202" s="120"/>
    </row>
    <row r="203" spans="6:6">
      <c r="F203" s="120"/>
    </row>
    <row r="204" spans="6:6">
      <c r="F204" s="120"/>
    </row>
    <row r="205" spans="6:6">
      <c r="F205" s="120"/>
    </row>
    <row r="206" spans="6:6">
      <c r="F206" s="120"/>
    </row>
    <row r="207" spans="6:6">
      <c r="F207" s="120"/>
    </row>
    <row r="208" spans="6:6">
      <c r="F208" s="120"/>
    </row>
    <row r="209" spans="6:6">
      <c r="F209" s="120"/>
    </row>
    <row r="210" spans="6:6">
      <c r="F210" s="120"/>
    </row>
    <row r="211" spans="6:6">
      <c r="F211" s="120"/>
    </row>
    <row r="212" spans="6:6">
      <c r="F212" s="120"/>
    </row>
    <row r="213" spans="6:6">
      <c r="F213" s="120"/>
    </row>
    <row r="214" spans="6:6">
      <c r="F214" s="120"/>
    </row>
    <row r="215" spans="6:6">
      <c r="F215" s="120"/>
    </row>
    <row r="216" spans="6:6">
      <c r="F216" s="120"/>
    </row>
    <row r="217" spans="6:6">
      <c r="F217" s="120"/>
    </row>
    <row r="218" spans="6:6">
      <c r="F218" s="120"/>
    </row>
    <row r="219" spans="6:6">
      <c r="F219" s="120"/>
    </row>
    <row r="220" spans="6:6">
      <c r="F220" s="120"/>
    </row>
    <row r="221" spans="6:6">
      <c r="F221" s="120"/>
    </row>
    <row r="222" spans="6:6">
      <c r="F222" s="120"/>
    </row>
    <row r="223" spans="6:6">
      <c r="F223" s="120"/>
    </row>
    <row r="224" spans="6:6">
      <c r="F224" s="120"/>
    </row>
    <row r="225" spans="6:6">
      <c r="F225" s="120"/>
    </row>
    <row r="226" spans="6:6">
      <c r="F226" s="120"/>
    </row>
    <row r="227" spans="6:6">
      <c r="F227" s="120"/>
    </row>
    <row r="228" spans="6:6">
      <c r="F228" s="120"/>
    </row>
    <row r="229" spans="6:6">
      <c r="F229" s="120"/>
    </row>
    <row r="230" spans="6:6">
      <c r="F230" s="120"/>
    </row>
    <row r="231" spans="6:6">
      <c r="F231" s="120"/>
    </row>
    <row r="232" spans="6:6">
      <c r="F232" s="120"/>
    </row>
    <row r="233" spans="6:6">
      <c r="F233" s="120"/>
    </row>
    <row r="234" spans="6:6">
      <c r="F234" s="120"/>
    </row>
    <row r="235" spans="6:6">
      <c r="F235" s="120"/>
    </row>
    <row r="236" spans="6:6">
      <c r="F236" s="120"/>
    </row>
    <row r="237" spans="6:6">
      <c r="F237" s="120"/>
    </row>
    <row r="238" spans="6:6">
      <c r="F238" s="120"/>
    </row>
    <row r="239" spans="6:6">
      <c r="F239" s="120"/>
    </row>
    <row r="240" spans="6:6">
      <c r="F240" s="120"/>
    </row>
    <row r="241" spans="6:6">
      <c r="F241" s="120"/>
    </row>
    <row r="242" spans="6:6">
      <c r="F242" s="120"/>
    </row>
    <row r="243" spans="6:6">
      <c r="F243" s="120"/>
    </row>
    <row r="244" spans="6:6">
      <c r="F244" s="120"/>
    </row>
    <row r="245" spans="6:6">
      <c r="F245" s="120"/>
    </row>
    <row r="246" spans="6:6">
      <c r="F246" s="120"/>
    </row>
    <row r="247" spans="6:6">
      <c r="F247" s="120"/>
    </row>
    <row r="248" spans="6:6">
      <c r="F248" s="120"/>
    </row>
    <row r="249" spans="6:6">
      <c r="F249" s="120"/>
    </row>
    <row r="250" spans="6:6">
      <c r="F250" s="120"/>
    </row>
    <row r="251" spans="6:6">
      <c r="F251" s="120"/>
    </row>
    <row r="252" spans="6:6">
      <c r="F252" s="120"/>
    </row>
    <row r="253" spans="6:6">
      <c r="F253" s="120"/>
    </row>
    <row r="254" spans="6:6">
      <c r="F254" s="120"/>
    </row>
    <row r="255" spans="6:6">
      <c r="F255" s="120"/>
    </row>
    <row r="256" spans="6:6">
      <c r="F256" s="120"/>
    </row>
    <row r="257" spans="6:6">
      <c r="F257" s="120"/>
    </row>
    <row r="258" spans="6:6">
      <c r="F258" s="120"/>
    </row>
    <row r="259" spans="6:6">
      <c r="F259" s="120"/>
    </row>
    <row r="260" spans="6:6">
      <c r="F260" s="120"/>
    </row>
    <row r="261" spans="6:6">
      <c r="F261" s="120"/>
    </row>
    <row r="262" spans="6:6">
      <c r="F262" s="120"/>
    </row>
    <row r="263" spans="6:6">
      <c r="F263" s="120"/>
    </row>
    <row r="264" spans="6:6">
      <c r="F264" s="120"/>
    </row>
    <row r="265" spans="6:6">
      <c r="F265" s="120"/>
    </row>
    <row r="266" spans="6:6">
      <c r="F266" s="120"/>
    </row>
    <row r="267" spans="6:6">
      <c r="F267" s="120"/>
    </row>
    <row r="268" spans="6:6">
      <c r="F268" s="120"/>
    </row>
    <row r="269" spans="6:6">
      <c r="F269" s="120"/>
    </row>
    <row r="270" spans="6:6">
      <c r="F270" s="120"/>
    </row>
    <row r="271" spans="6:6">
      <c r="F271" s="120"/>
    </row>
    <row r="272" spans="6:6">
      <c r="F272" s="120"/>
    </row>
    <row r="273" spans="6:6">
      <c r="F273" s="120"/>
    </row>
    <row r="274" spans="6:6">
      <c r="F274" s="120"/>
    </row>
    <row r="275" spans="6:6">
      <c r="F275" s="120"/>
    </row>
    <row r="276" spans="6:6">
      <c r="F276" s="120"/>
    </row>
    <row r="277" spans="6:6">
      <c r="F277" s="120"/>
    </row>
    <row r="278" spans="6:6">
      <c r="F278" s="120"/>
    </row>
    <row r="279" spans="6:6">
      <c r="F279" s="120"/>
    </row>
    <row r="280" spans="6:6">
      <c r="F280" s="120"/>
    </row>
    <row r="281" spans="6:6">
      <c r="F281" s="120"/>
    </row>
    <row r="282" spans="6:6">
      <c r="F282" s="120"/>
    </row>
    <row r="283" spans="6:6">
      <c r="F283" s="120"/>
    </row>
    <row r="284" spans="6:6">
      <c r="F284" s="120"/>
    </row>
    <row r="285" spans="6:6">
      <c r="F285" s="120"/>
    </row>
    <row r="286" spans="6:6">
      <c r="F286" s="120"/>
    </row>
    <row r="287" spans="6:6">
      <c r="F287" s="120"/>
    </row>
    <row r="288" spans="6:6">
      <c r="F288" s="120"/>
    </row>
    <row r="289" spans="6:6">
      <c r="F289" s="120"/>
    </row>
    <row r="290" spans="6:6">
      <c r="F290" s="120"/>
    </row>
    <row r="291" spans="6:6">
      <c r="F291" s="120"/>
    </row>
    <row r="292" spans="6:6">
      <c r="F292" s="120"/>
    </row>
    <row r="293" spans="6:6">
      <c r="F293" s="120"/>
    </row>
    <row r="294" spans="6:6">
      <c r="F294" s="120"/>
    </row>
    <row r="295" spans="6:6">
      <c r="F295" s="120"/>
    </row>
    <row r="296" spans="6:6">
      <c r="F296" s="120"/>
    </row>
    <row r="297" spans="6:6">
      <c r="F297" s="120"/>
    </row>
    <row r="298" spans="6:6">
      <c r="F298" s="120"/>
    </row>
    <row r="299" spans="6:6">
      <c r="F299" s="120"/>
    </row>
    <row r="300" spans="6:6">
      <c r="F300" s="120"/>
    </row>
    <row r="301" spans="6:6">
      <c r="F301" s="120"/>
    </row>
    <row r="302" spans="6:6">
      <c r="F302" s="120"/>
    </row>
    <row r="303" spans="6:6">
      <c r="F303" s="120"/>
    </row>
    <row r="304" spans="6:6">
      <c r="F304" s="120"/>
    </row>
    <row r="305" spans="6:6">
      <c r="F305" s="120"/>
    </row>
    <row r="306" spans="6:6">
      <c r="F306" s="120"/>
    </row>
    <row r="307" spans="6:6">
      <c r="F307" s="120"/>
    </row>
    <row r="308" spans="6:6">
      <c r="F308" s="120"/>
    </row>
    <row r="309" spans="6:6">
      <c r="F309" s="120"/>
    </row>
    <row r="310" spans="6:6">
      <c r="F310" s="120"/>
    </row>
    <row r="311" spans="6:6">
      <c r="F311" s="120"/>
    </row>
    <row r="312" spans="6:6">
      <c r="F312" s="120"/>
    </row>
    <row r="313" spans="6:6">
      <c r="F313" s="120"/>
    </row>
    <row r="314" spans="6:6">
      <c r="F314" s="120"/>
    </row>
    <row r="315" spans="6:6">
      <c r="F315" s="120"/>
    </row>
    <row r="316" spans="6:6">
      <c r="F316" s="120"/>
    </row>
    <row r="317" spans="6:6">
      <c r="F317" s="120"/>
    </row>
    <row r="318" spans="6:6">
      <c r="F318" s="120"/>
    </row>
    <row r="319" spans="6:6">
      <c r="F319" s="120"/>
    </row>
    <row r="320" spans="6:6">
      <c r="F320" s="120"/>
    </row>
    <row r="321" spans="6:6">
      <c r="F321" s="120"/>
    </row>
    <row r="322" spans="6:6">
      <c r="F322" s="120"/>
    </row>
    <row r="323" spans="6:6">
      <c r="F323" s="120"/>
    </row>
    <row r="324" spans="6:6">
      <c r="F324" s="120"/>
    </row>
    <row r="325" spans="6:6">
      <c r="F325" s="120"/>
    </row>
    <row r="326" spans="6:6">
      <c r="F326" s="120"/>
    </row>
    <row r="327" spans="6:6">
      <c r="F327" s="120"/>
    </row>
    <row r="328" spans="6:6">
      <c r="F328" s="120"/>
    </row>
    <row r="329" spans="6:6">
      <c r="F329" s="120"/>
    </row>
    <row r="330" spans="6:6">
      <c r="F330" s="120"/>
    </row>
    <row r="331" spans="6:6">
      <c r="F331" s="120"/>
    </row>
    <row r="332" spans="6:6">
      <c r="F332" s="120"/>
    </row>
    <row r="333" spans="6:6">
      <c r="F333" s="120"/>
    </row>
    <row r="334" spans="6:6">
      <c r="F334" s="120"/>
    </row>
    <row r="335" spans="6:6">
      <c r="F335" s="120"/>
    </row>
    <row r="336" spans="6:6">
      <c r="F336" s="120"/>
    </row>
    <row r="337" spans="6:6">
      <c r="F337" s="120"/>
    </row>
    <row r="338" spans="6:6">
      <c r="F338" s="120"/>
    </row>
    <row r="339" spans="6:6">
      <c r="F339" s="120"/>
    </row>
    <row r="340" spans="6:6">
      <c r="F340" s="120"/>
    </row>
    <row r="341" spans="6:6">
      <c r="F341" s="120"/>
    </row>
    <row r="342" spans="6:6">
      <c r="F342" s="120"/>
    </row>
    <row r="343" spans="6:6">
      <c r="F343" s="120"/>
    </row>
    <row r="344" spans="6:6">
      <c r="F344" s="120"/>
    </row>
    <row r="345" spans="6:6">
      <c r="F345" s="120"/>
    </row>
    <row r="346" spans="6:6">
      <c r="F346" s="120"/>
    </row>
    <row r="347" spans="6:6">
      <c r="F347" s="120"/>
    </row>
    <row r="348" spans="6:6">
      <c r="F348" s="120"/>
    </row>
    <row r="349" spans="6:6">
      <c r="F349" s="120"/>
    </row>
    <row r="350" spans="6:6">
      <c r="F350" s="120"/>
    </row>
    <row r="351" spans="6:6">
      <c r="F351" s="120"/>
    </row>
    <row r="352" spans="6:6">
      <c r="F352" s="120"/>
    </row>
    <row r="353" spans="6:6">
      <c r="F353" s="120"/>
    </row>
    <row r="354" spans="6:6">
      <c r="F354" s="120"/>
    </row>
    <row r="355" spans="6:6">
      <c r="F355" s="120"/>
    </row>
    <row r="356" spans="6:6">
      <c r="F356" s="120"/>
    </row>
    <row r="357" spans="6:6">
      <c r="F357" s="120"/>
    </row>
    <row r="358" spans="6:6">
      <c r="F358" s="120"/>
    </row>
    <row r="359" spans="6:6">
      <c r="F359" s="120"/>
    </row>
    <row r="360" spans="6:6">
      <c r="F360" s="120"/>
    </row>
    <row r="361" spans="6:6">
      <c r="F361" s="120"/>
    </row>
    <row r="362" spans="6:6">
      <c r="F362" s="120"/>
    </row>
    <row r="363" spans="6:6">
      <c r="F363" s="120"/>
    </row>
    <row r="364" spans="6:6">
      <c r="F364" s="120"/>
    </row>
    <row r="365" spans="6:6">
      <c r="F365" s="120"/>
    </row>
    <row r="366" spans="6:6">
      <c r="F366" s="120"/>
    </row>
    <row r="367" spans="6:6">
      <c r="F367" s="120"/>
    </row>
    <row r="368" spans="6:6">
      <c r="F368" s="120"/>
    </row>
    <row r="369" spans="6:6">
      <c r="F369" s="120"/>
    </row>
    <row r="370" spans="6:6">
      <c r="F370" s="120"/>
    </row>
    <row r="371" spans="6:6">
      <c r="F371" s="120"/>
    </row>
    <row r="372" spans="6:6">
      <c r="F372" s="120"/>
    </row>
    <row r="373" spans="6:6">
      <c r="F373" s="120"/>
    </row>
    <row r="374" spans="6:6">
      <c r="F374" s="120"/>
    </row>
    <row r="375" spans="6:6">
      <c r="F375" s="120"/>
    </row>
    <row r="376" spans="6:6">
      <c r="F376" s="120"/>
    </row>
    <row r="377" spans="6:6">
      <c r="F377" s="120"/>
    </row>
    <row r="378" spans="6:6">
      <c r="F378" s="120"/>
    </row>
    <row r="379" spans="6:6">
      <c r="F379" s="120"/>
    </row>
    <row r="380" spans="6:6">
      <c r="F380" s="120"/>
    </row>
    <row r="381" spans="6:6">
      <c r="F381" s="120"/>
    </row>
    <row r="382" spans="6:6">
      <c r="F382" s="120"/>
    </row>
    <row r="383" spans="6:6">
      <c r="F383" s="120"/>
    </row>
    <row r="384" spans="6:6">
      <c r="F384" s="120"/>
    </row>
    <row r="385" spans="6:6">
      <c r="F385" s="120"/>
    </row>
    <row r="386" spans="6:6">
      <c r="F386" s="120"/>
    </row>
    <row r="387" spans="6:6">
      <c r="F387" s="120"/>
    </row>
    <row r="388" spans="6:6">
      <c r="F388" s="120"/>
    </row>
    <row r="389" spans="6:6">
      <c r="F389" s="120"/>
    </row>
    <row r="390" spans="6:6">
      <c r="F390" s="120"/>
    </row>
    <row r="391" spans="6:6">
      <c r="F391" s="120"/>
    </row>
    <row r="392" spans="6:6">
      <c r="F392" s="120"/>
    </row>
  </sheetData>
  <mergeCells count="5">
    <mergeCell ref="A1:R1"/>
    <mergeCell ref="A2:R2"/>
    <mergeCell ref="A3:R3"/>
    <mergeCell ref="A6:E6"/>
    <mergeCell ref="D80:F80"/>
  </mergeCells>
  <printOptions horizontalCentered="1"/>
  <pageMargins left="0" right="0" top="0.94488188976377963" bottom="0.74803149606299213" header="0.31496062992125984" footer="0.31496062992125984"/>
  <pageSetup paperSize="9" scale="56" orientation="portrait" r:id="rId1"/>
  <headerFooter>
    <oddHeader>&amp;C&amp;"Arial,Bold"&amp;9BUREAU OF THE TREASURY&amp;"Arial,Regular"&amp;10
&amp;"Arial,Italic"Statistical Data Analysis Division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X392"/>
  <sheetViews>
    <sheetView zoomScaleNormal="100" zoomScaleSheetLayoutView="85" workbookViewId="0">
      <pane xSplit="5" ySplit="6" topLeftCell="M25" activePane="bottomRight" state="frozen"/>
      <selection pane="topRight" activeCell="F1" sqref="F1"/>
      <selection pane="bottomLeft" activeCell="A7" sqref="A7"/>
      <selection pane="bottomRight" activeCell="O46" sqref="O46"/>
    </sheetView>
  </sheetViews>
  <sheetFormatPr defaultRowHeight="14.25"/>
  <cols>
    <col min="1" max="4" width="2.140625" style="26" customWidth="1"/>
    <col min="5" max="5" width="25.5703125" style="26" customWidth="1"/>
    <col min="6" max="17" width="8.7109375" style="26" customWidth="1"/>
    <col min="18" max="18" width="9.85546875" style="26" customWidth="1"/>
    <col min="19" max="266" width="9.140625" style="26"/>
    <col min="267" max="270" width="2.140625" style="26" customWidth="1"/>
    <col min="271" max="271" width="25.42578125" style="26" customWidth="1"/>
    <col min="272" max="272" width="8" style="26" bestFit="1" customWidth="1"/>
    <col min="273" max="522" width="9.140625" style="26"/>
    <col min="523" max="526" width="2.140625" style="26" customWidth="1"/>
    <col min="527" max="527" width="25.42578125" style="26" customWidth="1"/>
    <col min="528" max="528" width="8" style="26" bestFit="1" customWidth="1"/>
    <col min="529" max="778" width="9.140625" style="26"/>
    <col min="779" max="782" width="2.140625" style="26" customWidth="1"/>
    <col min="783" max="783" width="25.42578125" style="26" customWidth="1"/>
    <col min="784" max="784" width="8" style="26" bestFit="1" customWidth="1"/>
    <col min="785" max="1034" width="9.140625" style="26"/>
    <col min="1035" max="1038" width="2.140625" style="26" customWidth="1"/>
    <col min="1039" max="1039" width="25.42578125" style="26" customWidth="1"/>
    <col min="1040" max="1040" width="8" style="26" bestFit="1" customWidth="1"/>
    <col min="1041" max="1290" width="9.140625" style="26"/>
    <col min="1291" max="1294" width="2.140625" style="26" customWidth="1"/>
    <col min="1295" max="1295" width="25.42578125" style="26" customWidth="1"/>
    <col min="1296" max="1296" width="8" style="26" bestFit="1" customWidth="1"/>
    <col min="1297" max="1546" width="9.140625" style="26"/>
    <col min="1547" max="1550" width="2.140625" style="26" customWidth="1"/>
    <col min="1551" max="1551" width="25.42578125" style="26" customWidth="1"/>
    <col min="1552" max="1552" width="8" style="26" bestFit="1" customWidth="1"/>
    <col min="1553" max="1802" width="9.140625" style="26"/>
    <col min="1803" max="1806" width="2.140625" style="26" customWidth="1"/>
    <col min="1807" max="1807" width="25.42578125" style="26" customWidth="1"/>
    <col min="1808" max="1808" width="8" style="26" bestFit="1" customWidth="1"/>
    <col min="1809" max="2058" width="9.140625" style="26"/>
    <col min="2059" max="2062" width="2.140625" style="26" customWidth="1"/>
    <col min="2063" max="2063" width="25.42578125" style="26" customWidth="1"/>
    <col min="2064" max="2064" width="8" style="26" bestFit="1" customWidth="1"/>
    <col min="2065" max="2314" width="9.140625" style="26"/>
    <col min="2315" max="2318" width="2.140625" style="26" customWidth="1"/>
    <col min="2319" max="2319" width="25.42578125" style="26" customWidth="1"/>
    <col min="2320" max="2320" width="8" style="26" bestFit="1" customWidth="1"/>
    <col min="2321" max="2570" width="9.140625" style="26"/>
    <col min="2571" max="2574" width="2.140625" style="26" customWidth="1"/>
    <col min="2575" max="2575" width="25.42578125" style="26" customWidth="1"/>
    <col min="2576" max="2576" width="8" style="26" bestFit="1" customWidth="1"/>
    <col min="2577" max="2826" width="9.140625" style="26"/>
    <col min="2827" max="2830" width="2.140625" style="26" customWidth="1"/>
    <col min="2831" max="2831" width="25.42578125" style="26" customWidth="1"/>
    <col min="2832" max="2832" width="8" style="26" bestFit="1" customWidth="1"/>
    <col min="2833" max="3082" width="9.140625" style="26"/>
    <col min="3083" max="3086" width="2.140625" style="26" customWidth="1"/>
    <col min="3087" max="3087" width="25.42578125" style="26" customWidth="1"/>
    <col min="3088" max="3088" width="8" style="26" bestFit="1" customWidth="1"/>
    <col min="3089" max="3338" width="9.140625" style="26"/>
    <col min="3339" max="3342" width="2.140625" style="26" customWidth="1"/>
    <col min="3343" max="3343" width="25.42578125" style="26" customWidth="1"/>
    <col min="3344" max="3344" width="8" style="26" bestFit="1" customWidth="1"/>
    <col min="3345" max="3594" width="9.140625" style="26"/>
    <col min="3595" max="3598" width="2.140625" style="26" customWidth="1"/>
    <col min="3599" max="3599" width="25.42578125" style="26" customWidth="1"/>
    <col min="3600" max="3600" width="8" style="26" bestFit="1" customWidth="1"/>
    <col min="3601" max="3850" width="9.140625" style="26"/>
    <col min="3851" max="3854" width="2.140625" style="26" customWidth="1"/>
    <col min="3855" max="3855" width="25.42578125" style="26" customWidth="1"/>
    <col min="3856" max="3856" width="8" style="26" bestFit="1" customWidth="1"/>
    <col min="3857" max="4106" width="9.140625" style="26"/>
    <col min="4107" max="4110" width="2.140625" style="26" customWidth="1"/>
    <col min="4111" max="4111" width="25.42578125" style="26" customWidth="1"/>
    <col min="4112" max="4112" width="8" style="26" bestFit="1" customWidth="1"/>
    <col min="4113" max="4362" width="9.140625" style="26"/>
    <col min="4363" max="4366" width="2.140625" style="26" customWidth="1"/>
    <col min="4367" max="4367" width="25.42578125" style="26" customWidth="1"/>
    <col min="4368" max="4368" width="8" style="26" bestFit="1" customWidth="1"/>
    <col min="4369" max="4618" width="9.140625" style="26"/>
    <col min="4619" max="4622" width="2.140625" style="26" customWidth="1"/>
    <col min="4623" max="4623" width="25.42578125" style="26" customWidth="1"/>
    <col min="4624" max="4624" width="8" style="26" bestFit="1" customWidth="1"/>
    <col min="4625" max="4874" width="9.140625" style="26"/>
    <col min="4875" max="4878" width="2.140625" style="26" customWidth="1"/>
    <col min="4879" max="4879" width="25.42578125" style="26" customWidth="1"/>
    <col min="4880" max="4880" width="8" style="26" bestFit="1" customWidth="1"/>
    <col min="4881" max="5130" width="9.140625" style="26"/>
    <col min="5131" max="5134" width="2.140625" style="26" customWidth="1"/>
    <col min="5135" max="5135" width="25.42578125" style="26" customWidth="1"/>
    <col min="5136" max="5136" width="8" style="26" bestFit="1" customWidth="1"/>
    <col min="5137" max="5386" width="9.140625" style="26"/>
    <col min="5387" max="5390" width="2.140625" style="26" customWidth="1"/>
    <col min="5391" max="5391" width="25.42578125" style="26" customWidth="1"/>
    <col min="5392" max="5392" width="8" style="26" bestFit="1" customWidth="1"/>
    <col min="5393" max="5642" width="9.140625" style="26"/>
    <col min="5643" max="5646" width="2.140625" style="26" customWidth="1"/>
    <col min="5647" max="5647" width="25.42578125" style="26" customWidth="1"/>
    <col min="5648" max="5648" width="8" style="26" bestFit="1" customWidth="1"/>
    <col min="5649" max="5898" width="9.140625" style="26"/>
    <col min="5899" max="5902" width="2.140625" style="26" customWidth="1"/>
    <col min="5903" max="5903" width="25.42578125" style="26" customWidth="1"/>
    <col min="5904" max="5904" width="8" style="26" bestFit="1" customWidth="1"/>
    <col min="5905" max="6154" width="9.140625" style="26"/>
    <col min="6155" max="6158" width="2.140625" style="26" customWidth="1"/>
    <col min="6159" max="6159" width="25.42578125" style="26" customWidth="1"/>
    <col min="6160" max="6160" width="8" style="26" bestFit="1" customWidth="1"/>
    <col min="6161" max="6410" width="9.140625" style="26"/>
    <col min="6411" max="6414" width="2.140625" style="26" customWidth="1"/>
    <col min="6415" max="6415" width="25.42578125" style="26" customWidth="1"/>
    <col min="6416" max="6416" width="8" style="26" bestFit="1" customWidth="1"/>
    <col min="6417" max="6666" width="9.140625" style="26"/>
    <col min="6667" max="6670" width="2.140625" style="26" customWidth="1"/>
    <col min="6671" max="6671" width="25.42578125" style="26" customWidth="1"/>
    <col min="6672" max="6672" width="8" style="26" bestFit="1" customWidth="1"/>
    <col min="6673" max="6922" width="9.140625" style="26"/>
    <col min="6923" max="6926" width="2.140625" style="26" customWidth="1"/>
    <col min="6927" max="6927" width="25.42578125" style="26" customWidth="1"/>
    <col min="6928" max="6928" width="8" style="26" bestFit="1" customWidth="1"/>
    <col min="6929" max="7178" width="9.140625" style="26"/>
    <col min="7179" max="7182" width="2.140625" style="26" customWidth="1"/>
    <col min="7183" max="7183" width="25.42578125" style="26" customWidth="1"/>
    <col min="7184" max="7184" width="8" style="26" bestFit="1" customWidth="1"/>
    <col min="7185" max="7434" width="9.140625" style="26"/>
    <col min="7435" max="7438" width="2.140625" style="26" customWidth="1"/>
    <col min="7439" max="7439" width="25.42578125" style="26" customWidth="1"/>
    <col min="7440" max="7440" width="8" style="26" bestFit="1" customWidth="1"/>
    <col min="7441" max="7690" width="9.140625" style="26"/>
    <col min="7691" max="7694" width="2.140625" style="26" customWidth="1"/>
    <col min="7695" max="7695" width="25.42578125" style="26" customWidth="1"/>
    <col min="7696" max="7696" width="8" style="26" bestFit="1" customWidth="1"/>
    <col min="7697" max="7946" width="9.140625" style="26"/>
    <col min="7947" max="7950" width="2.140625" style="26" customWidth="1"/>
    <col min="7951" max="7951" width="25.42578125" style="26" customWidth="1"/>
    <col min="7952" max="7952" width="8" style="26" bestFit="1" customWidth="1"/>
    <col min="7953" max="8202" width="9.140625" style="26"/>
    <col min="8203" max="8206" width="2.140625" style="26" customWidth="1"/>
    <col min="8207" max="8207" width="25.42578125" style="26" customWidth="1"/>
    <col min="8208" max="8208" width="8" style="26" bestFit="1" customWidth="1"/>
    <col min="8209" max="8458" width="9.140625" style="26"/>
    <col min="8459" max="8462" width="2.140625" style="26" customWidth="1"/>
    <col min="8463" max="8463" width="25.42578125" style="26" customWidth="1"/>
    <col min="8464" max="8464" width="8" style="26" bestFit="1" customWidth="1"/>
    <col min="8465" max="8714" width="9.140625" style="26"/>
    <col min="8715" max="8718" width="2.140625" style="26" customWidth="1"/>
    <col min="8719" max="8719" width="25.42578125" style="26" customWidth="1"/>
    <col min="8720" max="8720" width="8" style="26" bestFit="1" customWidth="1"/>
    <col min="8721" max="8970" width="9.140625" style="26"/>
    <col min="8971" max="8974" width="2.140625" style="26" customWidth="1"/>
    <col min="8975" max="8975" width="25.42578125" style="26" customWidth="1"/>
    <col min="8976" max="8976" width="8" style="26" bestFit="1" customWidth="1"/>
    <col min="8977" max="9226" width="9.140625" style="26"/>
    <col min="9227" max="9230" width="2.140625" style="26" customWidth="1"/>
    <col min="9231" max="9231" width="25.42578125" style="26" customWidth="1"/>
    <col min="9232" max="9232" width="8" style="26" bestFit="1" customWidth="1"/>
    <col min="9233" max="9482" width="9.140625" style="26"/>
    <col min="9483" max="9486" width="2.140625" style="26" customWidth="1"/>
    <col min="9487" max="9487" width="25.42578125" style="26" customWidth="1"/>
    <col min="9488" max="9488" width="8" style="26" bestFit="1" customWidth="1"/>
    <col min="9489" max="9738" width="9.140625" style="26"/>
    <col min="9739" max="9742" width="2.140625" style="26" customWidth="1"/>
    <col min="9743" max="9743" width="25.42578125" style="26" customWidth="1"/>
    <col min="9744" max="9744" width="8" style="26" bestFit="1" customWidth="1"/>
    <col min="9745" max="9994" width="9.140625" style="26"/>
    <col min="9995" max="9998" width="2.140625" style="26" customWidth="1"/>
    <col min="9999" max="9999" width="25.42578125" style="26" customWidth="1"/>
    <col min="10000" max="10000" width="8" style="26" bestFit="1" customWidth="1"/>
    <col min="10001" max="10250" width="9.140625" style="26"/>
    <col min="10251" max="10254" width="2.140625" style="26" customWidth="1"/>
    <col min="10255" max="10255" width="25.42578125" style="26" customWidth="1"/>
    <col min="10256" max="10256" width="8" style="26" bestFit="1" customWidth="1"/>
    <col min="10257" max="10506" width="9.140625" style="26"/>
    <col min="10507" max="10510" width="2.140625" style="26" customWidth="1"/>
    <col min="10511" max="10511" width="25.42578125" style="26" customWidth="1"/>
    <col min="10512" max="10512" width="8" style="26" bestFit="1" customWidth="1"/>
    <col min="10513" max="10762" width="9.140625" style="26"/>
    <col min="10763" max="10766" width="2.140625" style="26" customWidth="1"/>
    <col min="10767" max="10767" width="25.42578125" style="26" customWidth="1"/>
    <col min="10768" max="10768" width="8" style="26" bestFit="1" customWidth="1"/>
    <col min="10769" max="11018" width="9.140625" style="26"/>
    <col min="11019" max="11022" width="2.140625" style="26" customWidth="1"/>
    <col min="11023" max="11023" width="25.42578125" style="26" customWidth="1"/>
    <col min="11024" max="11024" width="8" style="26" bestFit="1" customWidth="1"/>
    <col min="11025" max="11274" width="9.140625" style="26"/>
    <col min="11275" max="11278" width="2.140625" style="26" customWidth="1"/>
    <col min="11279" max="11279" width="25.42578125" style="26" customWidth="1"/>
    <col min="11280" max="11280" width="8" style="26" bestFit="1" customWidth="1"/>
    <col min="11281" max="11530" width="9.140625" style="26"/>
    <col min="11531" max="11534" width="2.140625" style="26" customWidth="1"/>
    <col min="11535" max="11535" width="25.42578125" style="26" customWidth="1"/>
    <col min="11536" max="11536" width="8" style="26" bestFit="1" customWidth="1"/>
    <col min="11537" max="11786" width="9.140625" style="26"/>
    <col min="11787" max="11790" width="2.140625" style="26" customWidth="1"/>
    <col min="11791" max="11791" width="25.42578125" style="26" customWidth="1"/>
    <col min="11792" max="11792" width="8" style="26" bestFit="1" customWidth="1"/>
    <col min="11793" max="12042" width="9.140625" style="26"/>
    <col min="12043" max="12046" width="2.140625" style="26" customWidth="1"/>
    <col min="12047" max="12047" width="25.42578125" style="26" customWidth="1"/>
    <col min="12048" max="12048" width="8" style="26" bestFit="1" customWidth="1"/>
    <col min="12049" max="12298" width="9.140625" style="26"/>
    <col min="12299" max="12302" width="2.140625" style="26" customWidth="1"/>
    <col min="12303" max="12303" width="25.42578125" style="26" customWidth="1"/>
    <col min="12304" max="12304" width="8" style="26" bestFit="1" customWidth="1"/>
    <col min="12305" max="12554" width="9.140625" style="26"/>
    <col min="12555" max="12558" width="2.140625" style="26" customWidth="1"/>
    <col min="12559" max="12559" width="25.42578125" style="26" customWidth="1"/>
    <col min="12560" max="12560" width="8" style="26" bestFit="1" customWidth="1"/>
    <col min="12561" max="12810" width="9.140625" style="26"/>
    <col min="12811" max="12814" width="2.140625" style="26" customWidth="1"/>
    <col min="12815" max="12815" width="25.42578125" style="26" customWidth="1"/>
    <col min="12816" max="12816" width="8" style="26" bestFit="1" customWidth="1"/>
    <col min="12817" max="13066" width="9.140625" style="26"/>
    <col min="13067" max="13070" width="2.140625" style="26" customWidth="1"/>
    <col min="13071" max="13071" width="25.42578125" style="26" customWidth="1"/>
    <col min="13072" max="13072" width="8" style="26" bestFit="1" customWidth="1"/>
    <col min="13073" max="13322" width="9.140625" style="26"/>
    <col min="13323" max="13326" width="2.140625" style="26" customWidth="1"/>
    <col min="13327" max="13327" width="25.42578125" style="26" customWidth="1"/>
    <col min="13328" max="13328" width="8" style="26" bestFit="1" customWidth="1"/>
    <col min="13329" max="13578" width="9.140625" style="26"/>
    <col min="13579" max="13582" width="2.140625" style="26" customWidth="1"/>
    <col min="13583" max="13583" width="25.42578125" style="26" customWidth="1"/>
    <col min="13584" max="13584" width="8" style="26" bestFit="1" customWidth="1"/>
    <col min="13585" max="13834" width="9.140625" style="26"/>
    <col min="13835" max="13838" width="2.140625" style="26" customWidth="1"/>
    <col min="13839" max="13839" width="25.42578125" style="26" customWidth="1"/>
    <col min="13840" max="13840" width="8" style="26" bestFit="1" customWidth="1"/>
    <col min="13841" max="14090" width="9.140625" style="26"/>
    <col min="14091" max="14094" width="2.140625" style="26" customWidth="1"/>
    <col min="14095" max="14095" width="25.42578125" style="26" customWidth="1"/>
    <col min="14096" max="14096" width="8" style="26" bestFit="1" customWidth="1"/>
    <col min="14097" max="14346" width="9.140625" style="26"/>
    <col min="14347" max="14350" width="2.140625" style="26" customWidth="1"/>
    <col min="14351" max="14351" width="25.42578125" style="26" customWidth="1"/>
    <col min="14352" max="14352" width="8" style="26" bestFit="1" customWidth="1"/>
    <col min="14353" max="14602" width="9.140625" style="26"/>
    <col min="14603" max="14606" width="2.140625" style="26" customWidth="1"/>
    <col min="14607" max="14607" width="25.42578125" style="26" customWidth="1"/>
    <col min="14608" max="14608" width="8" style="26" bestFit="1" customWidth="1"/>
    <col min="14609" max="14858" width="9.140625" style="26"/>
    <col min="14859" max="14862" width="2.140625" style="26" customWidth="1"/>
    <col min="14863" max="14863" width="25.42578125" style="26" customWidth="1"/>
    <col min="14864" max="14864" width="8" style="26" bestFit="1" customWidth="1"/>
    <col min="14865" max="15114" width="9.140625" style="26"/>
    <col min="15115" max="15118" width="2.140625" style="26" customWidth="1"/>
    <col min="15119" max="15119" width="25.42578125" style="26" customWidth="1"/>
    <col min="15120" max="15120" width="8" style="26" bestFit="1" customWidth="1"/>
    <col min="15121" max="15370" width="9.140625" style="26"/>
    <col min="15371" max="15374" width="2.140625" style="26" customWidth="1"/>
    <col min="15375" max="15375" width="25.42578125" style="26" customWidth="1"/>
    <col min="15376" max="15376" width="8" style="26" bestFit="1" customWidth="1"/>
    <col min="15377" max="15626" width="9.140625" style="26"/>
    <col min="15627" max="15630" width="2.140625" style="26" customWidth="1"/>
    <col min="15631" max="15631" width="25.42578125" style="26" customWidth="1"/>
    <col min="15632" max="15632" width="8" style="26" bestFit="1" customWidth="1"/>
    <col min="15633" max="15882" width="9.140625" style="26"/>
    <col min="15883" max="15886" width="2.140625" style="26" customWidth="1"/>
    <col min="15887" max="15887" width="25.42578125" style="26" customWidth="1"/>
    <col min="15888" max="15888" width="8" style="26" bestFit="1" customWidth="1"/>
    <col min="15889" max="16138" width="9.140625" style="26"/>
    <col min="16139" max="16142" width="2.140625" style="26" customWidth="1"/>
    <col min="16143" max="16143" width="25.42578125" style="26" customWidth="1"/>
    <col min="16144" max="16144" width="8" style="26" bestFit="1" customWidth="1"/>
    <col min="16145" max="16384" width="9.140625" style="26"/>
  </cols>
  <sheetData>
    <row r="1" spans="1:18" ht="15">
      <c r="A1" s="181" t="s">
        <v>20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</row>
    <row r="2" spans="1:18" ht="15">
      <c r="A2" s="181" t="s">
        <v>120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</row>
    <row r="3" spans="1:18" ht="15">
      <c r="A3" s="181" t="s">
        <v>110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</row>
    <row r="5" spans="1:18" ht="15">
      <c r="A5" s="24" t="s">
        <v>114</v>
      </c>
    </row>
    <row r="6" spans="1:18" s="41" customFormat="1" ht="25.5" customHeight="1" thickBot="1">
      <c r="A6" s="183" t="s">
        <v>4</v>
      </c>
      <c r="B6" s="184"/>
      <c r="C6" s="184"/>
      <c r="D6" s="184"/>
      <c r="E6" s="184"/>
      <c r="F6" s="110" t="s">
        <v>22</v>
      </c>
      <c r="G6" s="110" t="s">
        <v>23</v>
      </c>
      <c r="H6" s="110" t="s">
        <v>24</v>
      </c>
      <c r="I6" s="110" t="s">
        <v>25</v>
      </c>
      <c r="J6" s="110" t="s">
        <v>26</v>
      </c>
      <c r="K6" s="110" t="s">
        <v>122</v>
      </c>
      <c r="L6" s="110" t="s">
        <v>28</v>
      </c>
      <c r="M6" s="110" t="s">
        <v>29</v>
      </c>
      <c r="N6" s="110" t="s">
        <v>30</v>
      </c>
      <c r="O6" s="110" t="s">
        <v>31</v>
      </c>
      <c r="P6" s="110" t="s">
        <v>32</v>
      </c>
      <c r="Q6" s="110" t="s">
        <v>33</v>
      </c>
      <c r="R6" s="110" t="s">
        <v>121</v>
      </c>
    </row>
    <row r="7" spans="1:18" ht="15" thickTop="1"/>
    <row r="8" spans="1:18" ht="15">
      <c r="A8" s="25" t="s">
        <v>78</v>
      </c>
      <c r="B8" s="25"/>
      <c r="C8" s="25"/>
      <c r="D8" s="25"/>
      <c r="E8" s="25"/>
      <c r="F8" s="105">
        <v>42353</v>
      </c>
      <c r="G8" s="105">
        <v>24230</v>
      </c>
      <c r="H8" s="105">
        <v>31272</v>
      </c>
      <c r="I8" s="105">
        <v>13483</v>
      </c>
      <c r="J8" s="105">
        <v>20966</v>
      </c>
      <c r="K8" s="105">
        <v>19273</v>
      </c>
      <c r="L8" s="105">
        <v>44626</v>
      </c>
      <c r="M8" s="105">
        <v>26370</v>
      </c>
      <c r="N8" s="105">
        <v>26397</v>
      </c>
      <c r="O8" s="105">
        <v>20434</v>
      </c>
      <c r="P8" s="105">
        <v>20583</v>
      </c>
      <c r="Q8" s="105">
        <v>20553.82</v>
      </c>
      <c r="R8" s="105">
        <v>310540.82</v>
      </c>
    </row>
    <row r="9" spans="1:18"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7"/>
    </row>
    <row r="10" spans="1:18">
      <c r="B10" s="26" t="s">
        <v>7</v>
      </c>
      <c r="F10" s="106">
        <v>21322</v>
      </c>
      <c r="G10" s="106">
        <v>16096</v>
      </c>
      <c r="H10" s="106">
        <v>22294</v>
      </c>
      <c r="I10" s="106">
        <v>8163</v>
      </c>
      <c r="J10" s="106">
        <v>18746</v>
      </c>
      <c r="K10" s="106">
        <v>15068</v>
      </c>
      <c r="L10" s="106">
        <v>25482</v>
      </c>
      <c r="M10" s="106">
        <v>16270</v>
      </c>
      <c r="N10" s="106">
        <v>17989</v>
      </c>
      <c r="O10" s="106">
        <v>14724</v>
      </c>
      <c r="P10" s="106">
        <v>18281</v>
      </c>
      <c r="Q10" s="106">
        <v>16040.82</v>
      </c>
      <c r="R10" s="106">
        <v>210475.82</v>
      </c>
    </row>
    <row r="11" spans="1:18">
      <c r="B11" s="26" t="s">
        <v>0</v>
      </c>
      <c r="C11" s="26" t="s">
        <v>8</v>
      </c>
      <c r="F11" s="106">
        <v>21322</v>
      </c>
      <c r="G11" s="106">
        <v>16096</v>
      </c>
      <c r="H11" s="106">
        <v>22294</v>
      </c>
      <c r="I11" s="106">
        <v>8163</v>
      </c>
      <c r="J11" s="106">
        <v>18746</v>
      </c>
      <c r="K11" s="106">
        <v>15068</v>
      </c>
      <c r="L11" s="106">
        <v>25482</v>
      </c>
      <c r="M11" s="106">
        <v>16270</v>
      </c>
      <c r="N11" s="106">
        <v>17989</v>
      </c>
      <c r="O11" s="106">
        <v>14724</v>
      </c>
      <c r="P11" s="106">
        <v>18281</v>
      </c>
      <c r="Q11" s="106">
        <v>16040.82</v>
      </c>
      <c r="R11" s="106">
        <v>210475.82</v>
      </c>
    </row>
    <row r="12" spans="1:18">
      <c r="D12" s="26" t="s">
        <v>34</v>
      </c>
      <c r="F12" s="107">
        <v>173</v>
      </c>
      <c r="G12" s="107">
        <v>174</v>
      </c>
      <c r="H12" s="107">
        <v>179</v>
      </c>
      <c r="I12" s="107">
        <v>252</v>
      </c>
      <c r="J12" s="107">
        <v>378</v>
      </c>
      <c r="K12" s="107">
        <v>298</v>
      </c>
      <c r="L12" s="107">
        <v>330</v>
      </c>
      <c r="M12" s="107">
        <v>426</v>
      </c>
      <c r="N12" s="107">
        <v>724</v>
      </c>
      <c r="O12" s="107">
        <v>367</v>
      </c>
      <c r="P12" s="107">
        <v>362</v>
      </c>
      <c r="Q12" s="107">
        <v>657</v>
      </c>
      <c r="R12" s="107">
        <v>4320</v>
      </c>
    </row>
    <row r="13" spans="1:18" hidden="1">
      <c r="D13" s="26" t="s">
        <v>35</v>
      </c>
      <c r="F13" s="107">
        <v>0</v>
      </c>
      <c r="G13" s="107">
        <v>0</v>
      </c>
      <c r="H13" s="107">
        <v>0</v>
      </c>
      <c r="I13" s="107">
        <v>0</v>
      </c>
      <c r="J13" s="107">
        <v>0</v>
      </c>
      <c r="K13" s="107">
        <v>0</v>
      </c>
      <c r="L13" s="107"/>
      <c r="M13" s="107"/>
      <c r="N13" s="107"/>
      <c r="O13" s="107"/>
      <c r="P13" s="107"/>
      <c r="Q13" s="107"/>
      <c r="R13" s="107">
        <v>0</v>
      </c>
    </row>
    <row r="14" spans="1:18" hidden="1">
      <c r="D14" s="26" t="s">
        <v>36</v>
      </c>
      <c r="F14" s="107">
        <v>0</v>
      </c>
      <c r="G14" s="107">
        <v>0</v>
      </c>
      <c r="H14" s="107">
        <v>0</v>
      </c>
      <c r="I14" s="107">
        <v>0</v>
      </c>
      <c r="J14" s="107">
        <v>0</v>
      </c>
      <c r="K14" s="107">
        <v>0</v>
      </c>
      <c r="L14" s="107"/>
      <c r="M14" s="107"/>
      <c r="N14" s="107"/>
      <c r="O14" s="107"/>
      <c r="P14" s="107"/>
      <c r="Q14" s="107"/>
      <c r="R14" s="107">
        <v>0</v>
      </c>
    </row>
    <row r="15" spans="1:18" hidden="1">
      <c r="D15" s="26" t="s">
        <v>89</v>
      </c>
      <c r="F15" s="107">
        <v>0</v>
      </c>
      <c r="G15" s="107">
        <v>0</v>
      </c>
      <c r="H15" s="107">
        <v>0</v>
      </c>
      <c r="I15" s="107">
        <v>0</v>
      </c>
      <c r="J15" s="107">
        <v>0</v>
      </c>
      <c r="K15" s="107">
        <v>0</v>
      </c>
      <c r="L15" s="107"/>
      <c r="M15" s="107"/>
      <c r="N15" s="107"/>
      <c r="O15" s="107"/>
      <c r="P15" s="107"/>
      <c r="Q15" s="107"/>
      <c r="R15" s="107">
        <v>0</v>
      </c>
    </row>
    <row r="16" spans="1:18">
      <c r="D16" s="26" t="s">
        <v>68</v>
      </c>
      <c r="F16" s="107">
        <v>16812</v>
      </c>
      <c r="G16" s="107">
        <v>14041</v>
      </c>
      <c r="H16" s="107">
        <v>17601</v>
      </c>
      <c r="I16" s="107">
        <v>3580</v>
      </c>
      <c r="J16" s="107">
        <v>16464</v>
      </c>
      <c r="K16" s="107">
        <v>9585</v>
      </c>
      <c r="L16" s="107">
        <v>18869</v>
      </c>
      <c r="M16" s="107">
        <v>13963</v>
      </c>
      <c r="N16" s="107">
        <v>12778</v>
      </c>
      <c r="O16" s="107">
        <v>8064</v>
      </c>
      <c r="P16" s="107">
        <v>16442</v>
      </c>
      <c r="Q16" s="107">
        <v>9997</v>
      </c>
      <c r="R16" s="107">
        <v>158196</v>
      </c>
    </row>
    <row r="17" spans="3:24" hidden="1">
      <c r="D17" s="26" t="s">
        <v>77</v>
      </c>
      <c r="F17" s="107">
        <v>0</v>
      </c>
      <c r="G17" s="107">
        <v>0</v>
      </c>
      <c r="H17" s="107">
        <v>0</v>
      </c>
      <c r="I17" s="107"/>
      <c r="J17" s="107"/>
      <c r="K17" s="107"/>
      <c r="L17" s="107"/>
      <c r="M17" s="107"/>
      <c r="N17" s="107"/>
      <c r="O17" s="107"/>
      <c r="P17" s="107"/>
      <c r="Q17" s="107"/>
      <c r="R17" s="107">
        <v>0</v>
      </c>
    </row>
    <row r="18" spans="3:24">
      <c r="D18" s="26" t="s">
        <v>67</v>
      </c>
      <c r="F18" s="107">
        <v>4331</v>
      </c>
      <c r="G18" s="107">
        <v>1881</v>
      </c>
      <c r="H18" s="107">
        <v>4459</v>
      </c>
      <c r="I18" s="107">
        <v>4331</v>
      </c>
      <c r="J18" s="107">
        <v>1881</v>
      </c>
      <c r="K18" s="107">
        <v>4459</v>
      </c>
      <c r="L18" s="107">
        <v>6264</v>
      </c>
      <c r="M18" s="107">
        <v>1881</v>
      </c>
      <c r="N18" s="107">
        <v>4459</v>
      </c>
      <c r="O18" s="107">
        <v>6265</v>
      </c>
      <c r="P18" s="107">
        <v>1459</v>
      </c>
      <c r="Q18" s="107">
        <v>4458.82</v>
      </c>
      <c r="R18" s="107">
        <v>46128.82</v>
      </c>
    </row>
    <row r="19" spans="3:24" hidden="1">
      <c r="D19" s="26" t="s">
        <v>111</v>
      </c>
      <c r="F19" s="107">
        <v>0</v>
      </c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>
        <v>0</v>
      </c>
    </row>
    <row r="20" spans="3:24" hidden="1">
      <c r="D20" s="26" t="s">
        <v>102</v>
      </c>
      <c r="F20" s="107">
        <v>0</v>
      </c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>
        <v>0</v>
      </c>
    </row>
    <row r="21" spans="3:24" hidden="1">
      <c r="D21" s="26" t="s">
        <v>41</v>
      </c>
      <c r="F21" s="107">
        <v>0</v>
      </c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>
        <v>0</v>
      </c>
    </row>
    <row r="22" spans="3:24" hidden="1">
      <c r="D22" s="26" t="s">
        <v>70</v>
      </c>
      <c r="F22" s="107">
        <v>0</v>
      </c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>
        <v>0</v>
      </c>
    </row>
    <row r="23" spans="3:24" hidden="1">
      <c r="D23" s="26" t="s">
        <v>90</v>
      </c>
      <c r="F23" s="107">
        <v>0</v>
      </c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>
        <v>0</v>
      </c>
    </row>
    <row r="24" spans="3:24" hidden="1">
      <c r="D24" s="26" t="s">
        <v>37</v>
      </c>
      <c r="F24" s="107">
        <v>0</v>
      </c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>
        <v>0</v>
      </c>
    </row>
    <row r="25" spans="3:24">
      <c r="D25" s="26" t="s">
        <v>113</v>
      </c>
      <c r="F25" s="107">
        <v>0</v>
      </c>
      <c r="G25" s="107">
        <v>0</v>
      </c>
      <c r="H25" s="107">
        <v>0</v>
      </c>
      <c r="I25" s="107">
        <v>0</v>
      </c>
      <c r="J25" s="107">
        <v>0</v>
      </c>
      <c r="K25" s="107">
        <v>0</v>
      </c>
      <c r="L25" s="107">
        <v>0</v>
      </c>
      <c r="M25" s="107">
        <v>0</v>
      </c>
      <c r="N25" s="107">
        <v>0</v>
      </c>
      <c r="O25" s="107">
        <v>0</v>
      </c>
      <c r="P25" s="107">
        <v>0</v>
      </c>
      <c r="Q25" s="107">
        <v>0</v>
      </c>
      <c r="R25" s="107">
        <v>0</v>
      </c>
    </row>
    <row r="26" spans="3:24">
      <c r="D26" s="26" t="s">
        <v>38</v>
      </c>
      <c r="F26" s="107">
        <v>6</v>
      </c>
      <c r="G26" s="107">
        <v>0</v>
      </c>
      <c r="H26" s="107">
        <v>55</v>
      </c>
      <c r="I26" s="107">
        <v>0</v>
      </c>
      <c r="J26" s="107">
        <v>23</v>
      </c>
      <c r="K26" s="107">
        <v>726</v>
      </c>
      <c r="L26" s="107">
        <v>19</v>
      </c>
      <c r="M26" s="107">
        <v>0</v>
      </c>
      <c r="N26" s="107">
        <v>28</v>
      </c>
      <c r="O26" s="107">
        <v>28</v>
      </c>
      <c r="P26" s="107">
        <v>18</v>
      </c>
      <c r="Q26" s="107">
        <v>928</v>
      </c>
      <c r="R26" s="107">
        <v>1831</v>
      </c>
    </row>
    <row r="27" spans="3:24">
      <c r="C27" s="26" t="s">
        <v>9</v>
      </c>
      <c r="F27" s="106">
        <v>0</v>
      </c>
      <c r="G27" s="106">
        <v>0</v>
      </c>
      <c r="H27" s="106">
        <v>0</v>
      </c>
      <c r="I27" s="106">
        <v>0</v>
      </c>
      <c r="J27" s="106">
        <v>0</v>
      </c>
      <c r="K27" s="106">
        <v>0</v>
      </c>
      <c r="L27" s="106">
        <v>0</v>
      </c>
      <c r="M27" s="106">
        <v>0</v>
      </c>
      <c r="N27" s="106">
        <v>0</v>
      </c>
      <c r="O27" s="106">
        <v>0</v>
      </c>
      <c r="P27" s="106">
        <v>0</v>
      </c>
      <c r="Q27" s="106">
        <v>0</v>
      </c>
      <c r="R27" s="106">
        <v>0</v>
      </c>
      <c r="X27" s="26" t="s">
        <v>118</v>
      </c>
    </row>
    <row r="28" spans="3:24">
      <c r="D28" s="26" t="s">
        <v>10</v>
      </c>
      <c r="F28" s="107">
        <v>0</v>
      </c>
      <c r="G28" s="107">
        <v>0</v>
      </c>
      <c r="H28" s="107">
        <v>0</v>
      </c>
      <c r="I28" s="107">
        <v>0</v>
      </c>
      <c r="J28" s="107">
        <v>0</v>
      </c>
      <c r="K28" s="107">
        <v>0</v>
      </c>
      <c r="L28" s="107">
        <v>0</v>
      </c>
      <c r="M28" s="107">
        <v>0</v>
      </c>
      <c r="N28" s="107">
        <v>0</v>
      </c>
      <c r="O28" s="107">
        <v>0</v>
      </c>
      <c r="P28" s="107">
        <v>0</v>
      </c>
      <c r="Q28" s="107">
        <v>0</v>
      </c>
      <c r="R28" s="107">
        <v>0</v>
      </c>
    </row>
    <row r="29" spans="3:24">
      <c r="D29" s="26" t="s">
        <v>11</v>
      </c>
      <c r="F29" s="107">
        <v>0</v>
      </c>
      <c r="G29" s="107">
        <v>0</v>
      </c>
      <c r="H29" s="107">
        <v>0</v>
      </c>
      <c r="I29" s="107">
        <v>0</v>
      </c>
      <c r="J29" s="107">
        <v>0</v>
      </c>
      <c r="K29" s="107">
        <v>0</v>
      </c>
      <c r="L29" s="107">
        <v>0</v>
      </c>
      <c r="M29" s="107">
        <v>0</v>
      </c>
      <c r="N29" s="107">
        <v>0</v>
      </c>
      <c r="O29" s="107">
        <v>0</v>
      </c>
      <c r="P29" s="107">
        <v>0</v>
      </c>
      <c r="Q29" s="107">
        <v>0</v>
      </c>
      <c r="R29" s="107">
        <v>0</v>
      </c>
    </row>
    <row r="30" spans="3:24">
      <c r="D30" s="26" t="s">
        <v>16</v>
      </c>
      <c r="F30" s="107">
        <v>0</v>
      </c>
      <c r="G30" s="107">
        <v>0</v>
      </c>
      <c r="H30" s="107">
        <v>0</v>
      </c>
      <c r="I30" s="107">
        <v>0</v>
      </c>
      <c r="J30" s="107">
        <v>0</v>
      </c>
      <c r="K30" s="107">
        <v>0</v>
      </c>
      <c r="L30" s="107">
        <v>0</v>
      </c>
      <c r="M30" s="107">
        <v>0</v>
      </c>
      <c r="N30" s="107">
        <v>0</v>
      </c>
      <c r="O30" s="107">
        <v>0</v>
      </c>
      <c r="P30" s="107">
        <v>0</v>
      </c>
      <c r="Q30" s="107">
        <v>0</v>
      </c>
      <c r="R30" s="107">
        <v>0</v>
      </c>
    </row>
    <row r="31" spans="3:24">
      <c r="D31" s="26" t="s">
        <v>15</v>
      </c>
      <c r="F31" s="107">
        <v>0</v>
      </c>
      <c r="G31" s="107">
        <v>0</v>
      </c>
      <c r="H31" s="107">
        <v>0</v>
      </c>
      <c r="I31" s="107">
        <v>0</v>
      </c>
      <c r="J31" s="107">
        <v>0</v>
      </c>
      <c r="K31" s="107">
        <v>0</v>
      </c>
      <c r="L31" s="107">
        <v>0</v>
      </c>
      <c r="M31" s="107">
        <v>0</v>
      </c>
      <c r="N31" s="107">
        <v>0</v>
      </c>
      <c r="O31" s="107">
        <v>0</v>
      </c>
      <c r="P31" s="107">
        <v>0</v>
      </c>
      <c r="Q31" s="107">
        <v>0</v>
      </c>
      <c r="R31" s="107">
        <v>0</v>
      </c>
    </row>
    <row r="32" spans="3:24"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</row>
    <row r="33" spans="1:18">
      <c r="B33" s="26" t="s">
        <v>12</v>
      </c>
      <c r="F33" s="106">
        <v>21031</v>
      </c>
      <c r="G33" s="106">
        <v>8134</v>
      </c>
      <c r="H33" s="106">
        <v>8978</v>
      </c>
      <c r="I33" s="106">
        <v>5320</v>
      </c>
      <c r="J33" s="106">
        <v>2220</v>
      </c>
      <c r="K33" s="106">
        <v>4205</v>
      </c>
      <c r="L33" s="106">
        <v>19144</v>
      </c>
      <c r="M33" s="106">
        <v>10100</v>
      </c>
      <c r="N33" s="106">
        <v>8408</v>
      </c>
      <c r="O33" s="106">
        <v>5710</v>
      </c>
      <c r="P33" s="106">
        <v>2302</v>
      </c>
      <c r="Q33" s="106">
        <v>4513</v>
      </c>
      <c r="R33" s="106">
        <v>100065</v>
      </c>
    </row>
    <row r="34" spans="1:18">
      <c r="C34" s="26" t="s">
        <v>8</v>
      </c>
      <c r="F34" s="107">
        <v>21031</v>
      </c>
      <c r="G34" s="107">
        <v>8134</v>
      </c>
      <c r="H34" s="107">
        <v>8978</v>
      </c>
      <c r="I34" s="107">
        <v>5320</v>
      </c>
      <c r="J34" s="107">
        <v>2220</v>
      </c>
      <c r="K34" s="107">
        <v>4205</v>
      </c>
      <c r="L34" s="107">
        <v>19144</v>
      </c>
      <c r="M34" s="107">
        <v>10100</v>
      </c>
      <c r="N34" s="107">
        <v>8408</v>
      </c>
      <c r="O34" s="107">
        <v>5710</v>
      </c>
      <c r="P34" s="107">
        <v>2302</v>
      </c>
      <c r="Q34" s="107">
        <v>4513</v>
      </c>
      <c r="R34" s="107">
        <v>100065</v>
      </c>
    </row>
    <row r="35" spans="1:18">
      <c r="C35" s="26" t="s">
        <v>9</v>
      </c>
      <c r="F35" s="106">
        <v>0</v>
      </c>
      <c r="G35" s="106">
        <v>0</v>
      </c>
      <c r="H35" s="106">
        <v>0</v>
      </c>
      <c r="I35" s="106">
        <v>0</v>
      </c>
      <c r="J35" s="106">
        <v>0</v>
      </c>
      <c r="K35" s="106">
        <v>0</v>
      </c>
      <c r="L35" s="106">
        <v>0</v>
      </c>
      <c r="M35" s="106">
        <v>0</v>
      </c>
      <c r="N35" s="106">
        <v>0</v>
      </c>
      <c r="O35" s="106">
        <v>0</v>
      </c>
      <c r="P35" s="106">
        <v>0</v>
      </c>
      <c r="Q35" s="106">
        <v>0</v>
      </c>
      <c r="R35" s="106">
        <v>0</v>
      </c>
    </row>
    <row r="36" spans="1:18" hidden="1">
      <c r="E36" s="26" t="s">
        <v>10</v>
      </c>
      <c r="F36" s="107">
        <v>0</v>
      </c>
      <c r="G36" s="107">
        <v>0</v>
      </c>
      <c r="H36" s="107">
        <v>0</v>
      </c>
      <c r="I36" s="107">
        <v>0</v>
      </c>
      <c r="J36" s="107">
        <v>0</v>
      </c>
      <c r="K36" s="107">
        <v>0</v>
      </c>
      <c r="L36" s="107">
        <v>0</v>
      </c>
      <c r="M36" s="107">
        <v>0</v>
      </c>
      <c r="N36" s="107">
        <v>0</v>
      </c>
      <c r="O36" s="107">
        <v>0</v>
      </c>
      <c r="P36" s="107">
        <v>0</v>
      </c>
      <c r="Q36" s="107">
        <v>0</v>
      </c>
      <c r="R36" s="107">
        <v>0</v>
      </c>
    </row>
    <row r="37" spans="1:18" hidden="1">
      <c r="E37" s="26" t="s">
        <v>11</v>
      </c>
      <c r="F37" s="107">
        <v>0</v>
      </c>
      <c r="G37" s="107">
        <v>0</v>
      </c>
      <c r="H37" s="107">
        <v>0</v>
      </c>
      <c r="I37" s="107">
        <v>0</v>
      </c>
      <c r="J37" s="107">
        <v>0</v>
      </c>
      <c r="K37" s="107">
        <v>0</v>
      </c>
      <c r="L37" s="107">
        <v>0</v>
      </c>
      <c r="M37" s="107">
        <v>0</v>
      </c>
      <c r="N37" s="107">
        <v>0</v>
      </c>
      <c r="O37" s="107">
        <v>0</v>
      </c>
      <c r="P37" s="107">
        <v>0</v>
      </c>
      <c r="Q37" s="107">
        <v>0</v>
      </c>
      <c r="R37" s="107">
        <v>0</v>
      </c>
    </row>
    <row r="38" spans="1:18" hidden="1">
      <c r="E38" s="26" t="s">
        <v>83</v>
      </c>
      <c r="F38" s="107">
        <v>0</v>
      </c>
      <c r="G38" s="107">
        <v>0</v>
      </c>
      <c r="H38" s="107">
        <v>0</v>
      </c>
      <c r="I38" s="107">
        <v>0</v>
      </c>
      <c r="J38" s="107">
        <v>0</v>
      </c>
      <c r="K38" s="107">
        <v>0</v>
      </c>
      <c r="L38" s="107">
        <v>0</v>
      </c>
      <c r="M38" s="107">
        <v>0</v>
      </c>
      <c r="N38" s="107">
        <v>0</v>
      </c>
      <c r="O38" s="107">
        <v>0</v>
      </c>
      <c r="P38" s="107">
        <v>0</v>
      </c>
      <c r="Q38" s="107">
        <v>0</v>
      </c>
      <c r="R38" s="107">
        <v>0</v>
      </c>
    </row>
    <row r="39" spans="1:18" hidden="1">
      <c r="E39" s="26" t="s">
        <v>15</v>
      </c>
      <c r="F39" s="107">
        <v>0</v>
      </c>
      <c r="G39" s="107">
        <v>0</v>
      </c>
      <c r="H39" s="107">
        <v>0</v>
      </c>
      <c r="I39" s="107">
        <v>0</v>
      </c>
      <c r="J39" s="107">
        <v>0</v>
      </c>
      <c r="K39" s="107">
        <v>0</v>
      </c>
      <c r="L39" s="107">
        <v>0</v>
      </c>
      <c r="M39" s="107">
        <v>0</v>
      </c>
      <c r="N39" s="107">
        <v>0</v>
      </c>
      <c r="O39" s="107">
        <v>0</v>
      </c>
      <c r="P39" s="107">
        <v>0</v>
      </c>
      <c r="Q39" s="107">
        <v>0</v>
      </c>
      <c r="R39" s="107">
        <v>0</v>
      </c>
    </row>
    <row r="40" spans="1:18">
      <c r="E40" s="26" t="s">
        <v>16</v>
      </c>
      <c r="F40" s="107">
        <v>0</v>
      </c>
      <c r="G40" s="107">
        <v>0</v>
      </c>
      <c r="H40" s="107">
        <v>0</v>
      </c>
      <c r="I40" s="107">
        <v>0</v>
      </c>
      <c r="J40" s="107">
        <v>0</v>
      </c>
      <c r="K40" s="107">
        <v>0</v>
      </c>
      <c r="L40" s="107">
        <v>0</v>
      </c>
      <c r="M40" s="107">
        <v>0</v>
      </c>
      <c r="N40" s="107">
        <v>0</v>
      </c>
      <c r="O40" s="107">
        <v>0</v>
      </c>
      <c r="P40" s="107">
        <v>0</v>
      </c>
      <c r="Q40" s="107">
        <v>0</v>
      </c>
      <c r="R40" s="107">
        <v>0</v>
      </c>
    </row>
    <row r="41" spans="1:18">
      <c r="E41" s="26" t="s">
        <v>55</v>
      </c>
      <c r="F41" s="107">
        <v>0</v>
      </c>
      <c r="G41" s="107">
        <v>0</v>
      </c>
      <c r="H41" s="107">
        <v>0</v>
      </c>
      <c r="I41" s="107">
        <v>0</v>
      </c>
      <c r="J41" s="107">
        <v>0</v>
      </c>
      <c r="K41" s="107">
        <v>0</v>
      </c>
      <c r="L41" s="107">
        <v>0</v>
      </c>
      <c r="M41" s="107">
        <v>0</v>
      </c>
      <c r="N41" s="107">
        <v>0</v>
      </c>
      <c r="O41" s="107">
        <v>0</v>
      </c>
      <c r="P41" s="107">
        <v>0</v>
      </c>
      <c r="Q41" s="107">
        <v>0</v>
      </c>
      <c r="R41" s="107">
        <v>0</v>
      </c>
    </row>
    <row r="42" spans="1:18">
      <c r="E42" s="26" t="s">
        <v>13</v>
      </c>
      <c r="F42" s="107">
        <v>0</v>
      </c>
      <c r="G42" s="107">
        <v>0</v>
      </c>
      <c r="H42" s="107">
        <v>0</v>
      </c>
      <c r="I42" s="107">
        <v>0</v>
      </c>
      <c r="J42" s="107">
        <v>0</v>
      </c>
      <c r="K42" s="107">
        <v>0</v>
      </c>
      <c r="L42" s="107">
        <v>0</v>
      </c>
      <c r="M42" s="107">
        <v>0</v>
      </c>
      <c r="N42" s="107">
        <v>0</v>
      </c>
      <c r="O42" s="107">
        <v>0</v>
      </c>
      <c r="P42" s="107">
        <v>0</v>
      </c>
      <c r="Q42" s="107">
        <v>0</v>
      </c>
      <c r="R42" s="107">
        <v>0</v>
      </c>
    </row>
    <row r="43" spans="1:18">
      <c r="E43" s="26" t="s">
        <v>80</v>
      </c>
      <c r="F43" s="107">
        <v>0</v>
      </c>
      <c r="G43" s="107">
        <v>0</v>
      </c>
      <c r="H43" s="107">
        <v>0</v>
      </c>
      <c r="I43" s="107">
        <v>0</v>
      </c>
      <c r="J43" s="107">
        <v>0</v>
      </c>
      <c r="K43" s="107">
        <v>0</v>
      </c>
      <c r="L43" s="107">
        <v>0</v>
      </c>
      <c r="M43" s="107">
        <v>0</v>
      </c>
      <c r="N43" s="107">
        <v>0</v>
      </c>
      <c r="O43" s="107">
        <v>0</v>
      </c>
      <c r="P43" s="107">
        <v>0</v>
      </c>
      <c r="Q43" s="107">
        <v>0</v>
      </c>
      <c r="R43" s="107">
        <v>0</v>
      </c>
    </row>
    <row r="44" spans="1:18"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8" ht="15">
      <c r="A45" s="25" t="s">
        <v>17</v>
      </c>
      <c r="B45" s="25"/>
      <c r="C45" s="25"/>
      <c r="D45" s="25"/>
      <c r="E45" s="25"/>
      <c r="F45" s="105">
        <v>47653</v>
      </c>
      <c r="G45" s="105">
        <v>4365</v>
      </c>
      <c r="H45" s="105">
        <v>15679</v>
      </c>
      <c r="I45" s="105">
        <v>18822</v>
      </c>
      <c r="J45" s="105">
        <v>6657</v>
      </c>
      <c r="K45" s="105">
        <v>5770</v>
      </c>
      <c r="L45" s="105">
        <v>1992</v>
      </c>
      <c r="M45" s="105">
        <v>4757</v>
      </c>
      <c r="N45" s="105">
        <v>5310</v>
      </c>
      <c r="O45" s="105">
        <v>4392</v>
      </c>
      <c r="P45" s="105">
        <v>56959</v>
      </c>
      <c r="Q45" s="105">
        <v>7409</v>
      </c>
      <c r="R45" s="105">
        <v>179765</v>
      </c>
    </row>
    <row r="46" spans="1:18"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</row>
    <row r="47" spans="1:18">
      <c r="B47" s="26" t="s">
        <v>7</v>
      </c>
      <c r="F47" s="106">
        <v>20064</v>
      </c>
      <c r="G47" s="106">
        <v>0</v>
      </c>
      <c r="H47" s="106">
        <v>10451</v>
      </c>
      <c r="I47" s="106">
        <v>15000</v>
      </c>
      <c r="J47" s="106">
        <v>136</v>
      </c>
      <c r="K47" s="106">
        <v>219</v>
      </c>
      <c r="L47" s="106">
        <v>148</v>
      </c>
      <c r="M47" s="106">
        <v>0</v>
      </c>
      <c r="N47" s="106">
        <v>308</v>
      </c>
      <c r="O47" s="106">
        <v>193</v>
      </c>
      <c r="P47" s="106">
        <v>50115</v>
      </c>
      <c r="Q47" s="106">
        <v>575</v>
      </c>
      <c r="R47" s="106">
        <v>97209</v>
      </c>
    </row>
    <row r="48" spans="1:18">
      <c r="C48" s="26" t="s">
        <v>104</v>
      </c>
      <c r="F48" s="107">
        <f>SUM(F49:F51)</f>
        <v>20064</v>
      </c>
      <c r="G48" s="107">
        <f t="shared" ref="G48:R48" si="0">SUM(G49:G51)</f>
        <v>0</v>
      </c>
      <c r="H48" s="107">
        <f t="shared" si="0"/>
        <v>10451</v>
      </c>
      <c r="I48" s="107">
        <f t="shared" si="0"/>
        <v>15000</v>
      </c>
      <c r="J48" s="107">
        <f t="shared" si="0"/>
        <v>136</v>
      </c>
      <c r="K48" s="107">
        <f t="shared" si="0"/>
        <v>219</v>
      </c>
      <c r="L48" s="107">
        <f t="shared" si="0"/>
        <v>148</v>
      </c>
      <c r="M48" s="107">
        <f t="shared" si="0"/>
        <v>0</v>
      </c>
      <c r="N48" s="107">
        <f t="shared" si="0"/>
        <v>308</v>
      </c>
      <c r="O48" s="107">
        <f t="shared" si="0"/>
        <v>193</v>
      </c>
      <c r="P48" s="107">
        <f t="shared" si="0"/>
        <v>50115</v>
      </c>
      <c r="Q48" s="107">
        <f t="shared" si="0"/>
        <v>575</v>
      </c>
      <c r="R48" s="107">
        <f t="shared" si="0"/>
        <v>97209</v>
      </c>
    </row>
    <row r="49" spans="2:18">
      <c r="B49" s="26" t="s">
        <v>0</v>
      </c>
      <c r="C49" s="26" t="s">
        <v>0</v>
      </c>
      <c r="D49" s="26" t="s">
        <v>135</v>
      </c>
      <c r="F49" s="107">
        <v>20000</v>
      </c>
      <c r="G49" s="107">
        <v>0</v>
      </c>
      <c r="H49" s="107">
        <v>10000</v>
      </c>
      <c r="I49" s="107">
        <v>15000</v>
      </c>
      <c r="J49" s="107">
        <v>0</v>
      </c>
      <c r="K49" s="107">
        <v>0</v>
      </c>
      <c r="L49" s="107">
        <v>0</v>
      </c>
      <c r="M49" s="107">
        <v>0</v>
      </c>
      <c r="N49" s="107">
        <v>0</v>
      </c>
      <c r="O49" s="107">
        <v>0</v>
      </c>
      <c r="P49" s="107">
        <v>50000</v>
      </c>
      <c r="Q49" s="107">
        <v>0</v>
      </c>
      <c r="R49" s="107">
        <v>95000</v>
      </c>
    </row>
    <row r="50" spans="2:18">
      <c r="D50" s="26" t="s">
        <v>102</v>
      </c>
      <c r="F50" s="107">
        <v>0</v>
      </c>
      <c r="G50" s="107">
        <v>0</v>
      </c>
      <c r="H50" s="107">
        <v>0</v>
      </c>
      <c r="I50" s="107">
        <v>0</v>
      </c>
      <c r="J50" s="107">
        <v>0</v>
      </c>
      <c r="K50" s="107">
        <v>0</v>
      </c>
      <c r="L50" s="107">
        <v>0</v>
      </c>
      <c r="M50" s="107">
        <v>0</v>
      </c>
      <c r="N50" s="107">
        <v>0</v>
      </c>
      <c r="O50" s="107">
        <v>0</v>
      </c>
      <c r="P50" s="107">
        <v>0</v>
      </c>
      <c r="Q50" s="107">
        <v>0</v>
      </c>
      <c r="R50" s="107">
        <v>0</v>
      </c>
    </row>
    <row r="51" spans="2:18">
      <c r="D51" s="26" t="s">
        <v>124</v>
      </c>
      <c r="F51" s="107">
        <v>64</v>
      </c>
      <c r="G51" s="107">
        <v>0</v>
      </c>
      <c r="H51" s="107">
        <v>451</v>
      </c>
      <c r="I51" s="107">
        <v>0</v>
      </c>
      <c r="J51" s="107">
        <v>136</v>
      </c>
      <c r="K51" s="107">
        <v>219</v>
      </c>
      <c r="L51" s="107">
        <v>148</v>
      </c>
      <c r="M51" s="107">
        <v>0</v>
      </c>
      <c r="N51" s="107">
        <v>308</v>
      </c>
      <c r="O51" s="107">
        <v>193</v>
      </c>
      <c r="P51" s="107">
        <v>115</v>
      </c>
      <c r="Q51" s="107">
        <v>575</v>
      </c>
      <c r="R51" s="107">
        <v>2209</v>
      </c>
    </row>
    <row r="52" spans="2:18"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</row>
    <row r="53" spans="2:18">
      <c r="C53" s="26" t="s">
        <v>9</v>
      </c>
      <c r="F53" s="106">
        <v>0</v>
      </c>
      <c r="G53" s="106">
        <v>0</v>
      </c>
      <c r="H53" s="106">
        <v>0</v>
      </c>
      <c r="I53" s="106">
        <v>0</v>
      </c>
      <c r="J53" s="106">
        <v>0</v>
      </c>
      <c r="K53" s="106">
        <v>0</v>
      </c>
      <c r="L53" s="106">
        <v>0</v>
      </c>
      <c r="M53" s="106">
        <v>0</v>
      </c>
      <c r="N53" s="106">
        <v>0</v>
      </c>
      <c r="O53" s="106">
        <v>0</v>
      </c>
      <c r="P53" s="106">
        <v>0</v>
      </c>
      <c r="Q53" s="106">
        <v>0</v>
      </c>
      <c r="R53" s="106">
        <v>0</v>
      </c>
    </row>
    <row r="54" spans="2:18">
      <c r="E54" s="26" t="s">
        <v>10</v>
      </c>
      <c r="F54" s="107">
        <v>0</v>
      </c>
      <c r="G54" s="107">
        <v>0</v>
      </c>
      <c r="H54" s="107">
        <v>0</v>
      </c>
      <c r="I54" s="107">
        <v>0</v>
      </c>
      <c r="J54" s="107">
        <v>0</v>
      </c>
      <c r="K54" s="107">
        <v>0</v>
      </c>
      <c r="L54" s="107">
        <v>0</v>
      </c>
      <c r="M54" s="107">
        <v>0</v>
      </c>
      <c r="N54" s="107">
        <v>0</v>
      </c>
      <c r="O54" s="107">
        <v>0</v>
      </c>
      <c r="P54" s="107">
        <v>0</v>
      </c>
      <c r="Q54" s="107">
        <v>0</v>
      </c>
      <c r="R54" s="107">
        <v>0</v>
      </c>
    </row>
    <row r="55" spans="2:18">
      <c r="E55" s="26" t="s">
        <v>11</v>
      </c>
      <c r="F55" s="107">
        <v>0</v>
      </c>
      <c r="G55" s="107">
        <v>0</v>
      </c>
      <c r="H55" s="107">
        <v>0</v>
      </c>
      <c r="I55" s="107">
        <v>0</v>
      </c>
      <c r="J55" s="107">
        <v>0</v>
      </c>
      <c r="K55" s="107">
        <v>0</v>
      </c>
      <c r="L55" s="107">
        <v>0</v>
      </c>
      <c r="M55" s="107">
        <v>0</v>
      </c>
      <c r="N55" s="107">
        <v>0</v>
      </c>
      <c r="O55" s="107">
        <v>0</v>
      </c>
      <c r="P55" s="107">
        <v>0</v>
      </c>
      <c r="Q55" s="107">
        <v>0</v>
      </c>
      <c r="R55" s="107">
        <v>0</v>
      </c>
    </row>
    <row r="56" spans="2:18">
      <c r="E56" s="26" t="s">
        <v>16</v>
      </c>
      <c r="F56" s="107">
        <v>0</v>
      </c>
      <c r="G56" s="107">
        <v>0</v>
      </c>
      <c r="H56" s="107">
        <v>0</v>
      </c>
      <c r="I56" s="107">
        <v>0</v>
      </c>
      <c r="J56" s="107">
        <v>0</v>
      </c>
      <c r="K56" s="107">
        <v>0</v>
      </c>
      <c r="L56" s="107">
        <v>0</v>
      </c>
      <c r="M56" s="107">
        <v>0</v>
      </c>
      <c r="N56" s="107">
        <v>0</v>
      </c>
      <c r="O56" s="107">
        <v>0</v>
      </c>
      <c r="P56" s="107">
        <v>0</v>
      </c>
      <c r="Q56" s="107">
        <v>0</v>
      </c>
      <c r="R56" s="107">
        <v>0</v>
      </c>
    </row>
    <row r="57" spans="2:18">
      <c r="E57" s="26" t="s">
        <v>39</v>
      </c>
      <c r="F57" s="107">
        <v>0</v>
      </c>
      <c r="G57" s="107">
        <v>0</v>
      </c>
      <c r="H57" s="107">
        <v>0</v>
      </c>
      <c r="I57" s="107">
        <v>0</v>
      </c>
      <c r="J57" s="107">
        <v>0</v>
      </c>
      <c r="K57" s="107">
        <v>0</v>
      </c>
      <c r="L57" s="107">
        <v>0</v>
      </c>
      <c r="M57" s="107">
        <v>0</v>
      </c>
      <c r="N57" s="107">
        <v>0</v>
      </c>
      <c r="O57" s="107">
        <v>0</v>
      </c>
      <c r="P57" s="107">
        <v>0</v>
      </c>
      <c r="Q57" s="107">
        <v>0</v>
      </c>
      <c r="R57" s="107">
        <v>0</v>
      </c>
    </row>
    <row r="58" spans="2:18"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</row>
    <row r="59" spans="2:18">
      <c r="B59" s="26" t="s">
        <v>12</v>
      </c>
      <c r="F59" s="106">
        <v>27589</v>
      </c>
      <c r="G59" s="106">
        <v>4365</v>
      </c>
      <c r="H59" s="106">
        <v>5228</v>
      </c>
      <c r="I59" s="106">
        <v>3822</v>
      </c>
      <c r="J59" s="106">
        <v>6521</v>
      </c>
      <c r="K59" s="106">
        <v>5551</v>
      </c>
      <c r="L59" s="106">
        <v>1844</v>
      </c>
      <c r="M59" s="106">
        <v>4757</v>
      </c>
      <c r="N59" s="106">
        <v>5002</v>
      </c>
      <c r="O59" s="106">
        <v>4199</v>
      </c>
      <c r="P59" s="106">
        <v>6844</v>
      </c>
      <c r="Q59" s="106">
        <v>6834</v>
      </c>
      <c r="R59" s="106">
        <v>82556</v>
      </c>
    </row>
    <row r="60" spans="2:18">
      <c r="C60" s="26" t="s">
        <v>8</v>
      </c>
      <c r="F60" s="107">
        <v>27589</v>
      </c>
      <c r="G60" s="107">
        <v>4365</v>
      </c>
      <c r="H60" s="107">
        <v>5228</v>
      </c>
      <c r="I60" s="107">
        <v>3822</v>
      </c>
      <c r="J60" s="107">
        <v>6521</v>
      </c>
      <c r="K60" s="107">
        <v>5551</v>
      </c>
      <c r="L60" s="107">
        <v>1844</v>
      </c>
      <c r="M60" s="107">
        <v>4757</v>
      </c>
      <c r="N60" s="107">
        <v>5002</v>
      </c>
      <c r="O60" s="107">
        <v>4199</v>
      </c>
      <c r="P60" s="107">
        <v>6844</v>
      </c>
      <c r="Q60" s="107">
        <v>6834</v>
      </c>
      <c r="R60" s="107">
        <v>82556</v>
      </c>
    </row>
    <row r="61" spans="2:18">
      <c r="C61" s="26" t="s">
        <v>92</v>
      </c>
      <c r="F61" s="107">
        <v>0</v>
      </c>
      <c r="G61" s="107">
        <v>0</v>
      </c>
      <c r="H61" s="107">
        <v>0</v>
      </c>
      <c r="I61" s="107">
        <v>0</v>
      </c>
      <c r="J61" s="107">
        <v>0</v>
      </c>
      <c r="K61" s="107">
        <v>0</v>
      </c>
      <c r="L61" s="107">
        <v>0</v>
      </c>
      <c r="M61" s="107">
        <v>0</v>
      </c>
      <c r="N61" s="107">
        <v>0</v>
      </c>
      <c r="O61" s="107">
        <v>0</v>
      </c>
      <c r="P61" s="107">
        <v>0</v>
      </c>
      <c r="Q61" s="107">
        <v>0</v>
      </c>
      <c r="R61" s="107">
        <v>0</v>
      </c>
    </row>
    <row r="62" spans="2:18">
      <c r="C62" s="26" t="s">
        <v>9</v>
      </c>
      <c r="F62" s="106">
        <v>0</v>
      </c>
      <c r="G62" s="106">
        <v>0</v>
      </c>
      <c r="H62" s="106">
        <v>0</v>
      </c>
      <c r="I62" s="106">
        <v>0</v>
      </c>
      <c r="J62" s="106">
        <v>0</v>
      </c>
      <c r="K62" s="106">
        <v>0</v>
      </c>
      <c r="L62" s="106">
        <v>0</v>
      </c>
      <c r="M62" s="106">
        <v>0</v>
      </c>
      <c r="N62" s="106">
        <v>0</v>
      </c>
      <c r="O62" s="106">
        <v>0</v>
      </c>
      <c r="P62" s="106">
        <v>0</v>
      </c>
      <c r="Q62" s="106">
        <v>0</v>
      </c>
      <c r="R62" s="106">
        <v>0</v>
      </c>
    </row>
    <row r="63" spans="2:18">
      <c r="E63" s="26" t="s">
        <v>10</v>
      </c>
      <c r="F63" s="107">
        <v>0</v>
      </c>
      <c r="G63" s="107">
        <v>0</v>
      </c>
      <c r="H63" s="107">
        <v>0</v>
      </c>
      <c r="I63" s="107">
        <v>0</v>
      </c>
      <c r="J63" s="107">
        <v>0</v>
      </c>
      <c r="K63" s="107">
        <v>0</v>
      </c>
      <c r="L63" s="107">
        <v>0</v>
      </c>
      <c r="M63" s="107">
        <v>0</v>
      </c>
      <c r="N63" s="107">
        <v>0</v>
      </c>
      <c r="O63" s="107">
        <v>0</v>
      </c>
      <c r="P63" s="107">
        <v>0</v>
      </c>
      <c r="Q63" s="107">
        <v>0</v>
      </c>
      <c r="R63" s="107">
        <v>0</v>
      </c>
    </row>
    <row r="64" spans="2:18" hidden="1">
      <c r="E64" s="26" t="s">
        <v>11</v>
      </c>
      <c r="F64" s="107">
        <v>0</v>
      </c>
      <c r="G64" s="107">
        <v>0</v>
      </c>
      <c r="H64" s="107">
        <v>0</v>
      </c>
      <c r="I64" s="107">
        <v>0</v>
      </c>
      <c r="J64" s="107">
        <v>0</v>
      </c>
      <c r="K64" s="107">
        <v>0</v>
      </c>
      <c r="L64" s="107">
        <v>0</v>
      </c>
      <c r="M64" s="107">
        <v>0</v>
      </c>
      <c r="N64" s="107">
        <v>0</v>
      </c>
      <c r="O64" s="107">
        <v>0</v>
      </c>
      <c r="P64" s="107">
        <v>0</v>
      </c>
      <c r="Q64" s="107">
        <v>0</v>
      </c>
      <c r="R64" s="107">
        <v>0</v>
      </c>
    </row>
    <row r="65" spans="1:18" hidden="1">
      <c r="E65" s="26" t="s">
        <v>13</v>
      </c>
      <c r="F65" s="107">
        <v>0</v>
      </c>
      <c r="G65" s="107">
        <v>0</v>
      </c>
      <c r="H65" s="107">
        <v>0</v>
      </c>
      <c r="I65" s="107">
        <v>0</v>
      </c>
      <c r="J65" s="107">
        <v>0</v>
      </c>
      <c r="K65" s="107">
        <v>0</v>
      </c>
      <c r="L65" s="107">
        <v>0</v>
      </c>
      <c r="M65" s="107">
        <v>0</v>
      </c>
      <c r="N65" s="107">
        <v>0</v>
      </c>
      <c r="O65" s="107">
        <v>0</v>
      </c>
      <c r="P65" s="107">
        <v>0</v>
      </c>
      <c r="Q65" s="107">
        <v>0</v>
      </c>
      <c r="R65" s="107">
        <v>0</v>
      </c>
    </row>
    <row r="66" spans="1:18" hidden="1">
      <c r="E66" s="26" t="s">
        <v>88</v>
      </c>
      <c r="F66" s="107">
        <v>0</v>
      </c>
      <c r="G66" s="107">
        <v>0</v>
      </c>
      <c r="H66" s="107">
        <v>0</v>
      </c>
      <c r="I66" s="107">
        <v>0</v>
      </c>
      <c r="J66" s="107">
        <v>0</v>
      </c>
      <c r="K66" s="107">
        <v>0</v>
      </c>
      <c r="L66" s="107">
        <v>0</v>
      </c>
      <c r="M66" s="107">
        <v>0</v>
      </c>
      <c r="N66" s="107">
        <v>0</v>
      </c>
      <c r="O66" s="107">
        <v>0</v>
      </c>
      <c r="P66" s="107">
        <v>0</v>
      </c>
      <c r="Q66" s="107">
        <v>0</v>
      </c>
      <c r="R66" s="107">
        <v>0</v>
      </c>
    </row>
    <row r="67" spans="1:18" hidden="1">
      <c r="E67" s="26" t="s">
        <v>15</v>
      </c>
      <c r="F67" s="107">
        <v>0</v>
      </c>
      <c r="G67" s="107">
        <v>0</v>
      </c>
      <c r="H67" s="107">
        <v>0</v>
      </c>
      <c r="I67" s="107">
        <v>0</v>
      </c>
      <c r="J67" s="107">
        <v>0</v>
      </c>
      <c r="K67" s="107">
        <v>0</v>
      </c>
      <c r="L67" s="107">
        <v>0</v>
      </c>
      <c r="M67" s="107">
        <v>0</v>
      </c>
      <c r="N67" s="107">
        <v>0</v>
      </c>
      <c r="O67" s="107">
        <v>0</v>
      </c>
      <c r="P67" s="107">
        <v>0</v>
      </c>
      <c r="Q67" s="107">
        <v>0</v>
      </c>
      <c r="R67" s="107">
        <v>0</v>
      </c>
    </row>
    <row r="68" spans="1:18">
      <c r="E68" s="26" t="s">
        <v>16</v>
      </c>
      <c r="F68" s="107">
        <v>0</v>
      </c>
      <c r="G68" s="107">
        <v>0</v>
      </c>
      <c r="H68" s="107">
        <v>0</v>
      </c>
      <c r="I68" s="107">
        <v>0</v>
      </c>
      <c r="J68" s="107">
        <v>0</v>
      </c>
      <c r="K68" s="107">
        <v>0</v>
      </c>
      <c r="L68" s="107">
        <v>0</v>
      </c>
      <c r="M68" s="107">
        <v>0</v>
      </c>
      <c r="N68" s="107">
        <v>0</v>
      </c>
      <c r="O68" s="107">
        <v>0</v>
      </c>
      <c r="P68" s="107">
        <v>0</v>
      </c>
      <c r="Q68" s="107">
        <v>0</v>
      </c>
      <c r="R68" s="107">
        <v>0</v>
      </c>
    </row>
    <row r="69" spans="1:18" hidden="1">
      <c r="E69" s="26" t="s">
        <v>55</v>
      </c>
      <c r="F69" s="107">
        <v>0</v>
      </c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6">
        <v>0</v>
      </c>
    </row>
    <row r="70" spans="1:18" hidden="1">
      <c r="E70" s="26" t="s">
        <v>80</v>
      </c>
      <c r="F70" s="107">
        <v>0</v>
      </c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6">
        <v>0</v>
      </c>
    </row>
    <row r="71" spans="1:18" hidden="1">
      <c r="E71" s="26" t="s">
        <v>82</v>
      </c>
      <c r="F71" s="107">
        <v>0</v>
      </c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6">
        <v>0</v>
      </c>
    </row>
    <row r="72" spans="1:18"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</row>
    <row r="73" spans="1:18" ht="15">
      <c r="A73" s="25"/>
      <c r="B73" s="25"/>
      <c r="C73" s="25"/>
      <c r="D73" s="25"/>
      <c r="E73" s="36" t="s">
        <v>18</v>
      </c>
      <c r="F73" s="109">
        <v>90006</v>
      </c>
      <c r="G73" s="109">
        <v>28595</v>
      </c>
      <c r="H73" s="109">
        <v>46951</v>
      </c>
      <c r="I73" s="109">
        <v>32305</v>
      </c>
      <c r="J73" s="109">
        <v>27623</v>
      </c>
      <c r="K73" s="109">
        <v>25043</v>
      </c>
      <c r="L73" s="109">
        <v>46618</v>
      </c>
      <c r="M73" s="109">
        <v>31127</v>
      </c>
      <c r="N73" s="109">
        <v>31707</v>
      </c>
      <c r="O73" s="109">
        <v>24826</v>
      </c>
      <c r="P73" s="109">
        <v>77542</v>
      </c>
      <c r="Q73" s="109">
        <v>27962.82</v>
      </c>
      <c r="R73" s="109">
        <v>490305.82</v>
      </c>
    </row>
    <row r="74" spans="1:18" ht="15">
      <c r="A74" s="25"/>
      <c r="B74" s="25"/>
      <c r="C74" s="25"/>
      <c r="D74" s="25"/>
      <c r="E74" s="36"/>
      <c r="F74" s="37"/>
    </row>
    <row r="75" spans="1:18" ht="15" thickBot="1">
      <c r="A75" s="38"/>
      <c r="B75" s="38"/>
      <c r="C75" s="38"/>
      <c r="D75" s="38"/>
      <c r="E75" s="38"/>
      <c r="F75" s="30"/>
    </row>
    <row r="76" spans="1:18" ht="15" thickTop="1">
      <c r="A76" s="101" t="s">
        <v>115</v>
      </c>
      <c r="F76" s="30"/>
    </row>
    <row r="77" spans="1:18" ht="18" customHeight="1">
      <c r="A77" s="41"/>
      <c r="B77" s="182" t="s">
        <v>123</v>
      </c>
      <c r="C77" s="182"/>
      <c r="D77" s="182"/>
      <c r="E77" s="182"/>
      <c r="F77" s="182"/>
    </row>
    <row r="78" spans="1:18" ht="18" customHeight="1">
      <c r="A78" s="41"/>
      <c r="B78" s="182"/>
      <c r="C78" s="182"/>
      <c r="D78" s="182"/>
      <c r="E78" s="182"/>
      <c r="F78" s="182"/>
    </row>
    <row r="79" spans="1:18" ht="18" customHeight="1">
      <c r="A79" s="41"/>
      <c r="B79" s="182"/>
      <c r="C79" s="182"/>
      <c r="D79" s="182"/>
      <c r="E79" s="182"/>
      <c r="F79" s="182"/>
    </row>
    <row r="80" spans="1:18">
      <c r="A80" s="41"/>
      <c r="B80" s="111"/>
      <c r="C80" s="111"/>
      <c r="D80" s="111"/>
      <c r="E80" s="111"/>
      <c r="F80" s="30"/>
    </row>
    <row r="81" spans="1:6">
      <c r="A81" s="41" t="s">
        <v>105</v>
      </c>
      <c r="F81" s="30"/>
    </row>
    <row r="82" spans="1:6">
      <c r="A82" s="41"/>
      <c r="F82" s="30"/>
    </row>
    <row r="83" spans="1:6">
      <c r="A83" s="41" t="s">
        <v>71</v>
      </c>
      <c r="B83" s="41"/>
      <c r="C83" s="41"/>
      <c r="D83" s="41"/>
      <c r="E83" s="41"/>
      <c r="F83" s="54"/>
    </row>
    <row r="84" spans="1:6">
      <c r="A84" s="41" t="s">
        <v>72</v>
      </c>
      <c r="B84" s="41"/>
      <c r="C84" s="41"/>
      <c r="D84" s="41"/>
      <c r="E84" s="41"/>
      <c r="F84" s="54"/>
    </row>
    <row r="85" spans="1:6">
      <c r="F85" s="30"/>
    </row>
    <row r="86" spans="1:6">
      <c r="F86" s="30"/>
    </row>
    <row r="87" spans="1:6">
      <c r="F87" s="30"/>
    </row>
    <row r="88" spans="1:6">
      <c r="F88" s="30"/>
    </row>
    <row r="89" spans="1:6">
      <c r="F89" s="30"/>
    </row>
    <row r="90" spans="1:6">
      <c r="F90" s="30"/>
    </row>
    <row r="91" spans="1:6">
      <c r="F91" s="30"/>
    </row>
    <row r="92" spans="1:6">
      <c r="F92" s="30"/>
    </row>
    <row r="93" spans="1:6">
      <c r="F93" s="30"/>
    </row>
    <row r="94" spans="1:6">
      <c r="F94" s="30"/>
    </row>
    <row r="95" spans="1:6">
      <c r="F95" s="30"/>
    </row>
    <row r="96" spans="1:6">
      <c r="F96" s="30"/>
    </row>
    <row r="97" spans="6:6">
      <c r="F97" s="30"/>
    </row>
    <row r="98" spans="6:6">
      <c r="F98" s="30"/>
    </row>
    <row r="99" spans="6:6">
      <c r="F99" s="30"/>
    </row>
    <row r="100" spans="6:6">
      <c r="F100" s="30"/>
    </row>
    <row r="101" spans="6:6">
      <c r="F101" s="30"/>
    </row>
    <row r="102" spans="6:6">
      <c r="F102" s="30"/>
    </row>
    <row r="103" spans="6:6">
      <c r="F103" s="30"/>
    </row>
    <row r="104" spans="6:6">
      <c r="F104" s="30"/>
    </row>
    <row r="105" spans="6:6">
      <c r="F105" s="30"/>
    </row>
    <row r="106" spans="6:6">
      <c r="F106" s="30"/>
    </row>
    <row r="107" spans="6:6">
      <c r="F107" s="30"/>
    </row>
    <row r="108" spans="6:6">
      <c r="F108" s="30"/>
    </row>
    <row r="109" spans="6:6">
      <c r="F109" s="30"/>
    </row>
    <row r="110" spans="6:6">
      <c r="F110" s="30"/>
    </row>
    <row r="111" spans="6:6">
      <c r="F111" s="30"/>
    </row>
    <row r="112" spans="6:6">
      <c r="F112" s="30"/>
    </row>
    <row r="113" spans="6:6">
      <c r="F113" s="30"/>
    </row>
    <row r="114" spans="6:6">
      <c r="F114" s="30"/>
    </row>
    <row r="115" spans="6:6">
      <c r="F115" s="30"/>
    </row>
    <row r="116" spans="6:6">
      <c r="F116" s="30"/>
    </row>
    <row r="117" spans="6:6">
      <c r="F117" s="30"/>
    </row>
    <row r="118" spans="6:6">
      <c r="F118" s="30"/>
    </row>
    <row r="119" spans="6:6">
      <c r="F119" s="30"/>
    </row>
    <row r="120" spans="6:6">
      <c r="F120" s="30"/>
    </row>
    <row r="121" spans="6:6">
      <c r="F121" s="30"/>
    </row>
    <row r="122" spans="6:6">
      <c r="F122" s="30"/>
    </row>
    <row r="123" spans="6:6">
      <c r="F123" s="30"/>
    </row>
    <row r="124" spans="6:6">
      <c r="F124" s="30"/>
    </row>
    <row r="125" spans="6:6">
      <c r="F125" s="30"/>
    </row>
    <row r="126" spans="6:6">
      <c r="F126" s="30"/>
    </row>
    <row r="127" spans="6:6">
      <c r="F127" s="30"/>
    </row>
    <row r="128" spans="6:6">
      <c r="F128" s="30"/>
    </row>
    <row r="129" spans="6:6">
      <c r="F129" s="30"/>
    </row>
    <row r="130" spans="6:6">
      <c r="F130" s="30"/>
    </row>
    <row r="131" spans="6:6">
      <c r="F131" s="30"/>
    </row>
    <row r="132" spans="6:6">
      <c r="F132" s="30"/>
    </row>
    <row r="133" spans="6:6">
      <c r="F133" s="30"/>
    </row>
    <row r="134" spans="6:6">
      <c r="F134" s="30"/>
    </row>
    <row r="135" spans="6:6">
      <c r="F135" s="30"/>
    </row>
    <row r="136" spans="6:6">
      <c r="F136" s="30"/>
    </row>
    <row r="137" spans="6:6">
      <c r="F137" s="30"/>
    </row>
    <row r="138" spans="6:6">
      <c r="F138" s="30"/>
    </row>
    <row r="139" spans="6:6">
      <c r="F139" s="30"/>
    </row>
    <row r="140" spans="6:6">
      <c r="F140" s="30"/>
    </row>
    <row r="141" spans="6:6">
      <c r="F141" s="30"/>
    </row>
    <row r="142" spans="6:6">
      <c r="F142" s="30"/>
    </row>
    <row r="143" spans="6:6">
      <c r="F143" s="30"/>
    </row>
    <row r="144" spans="6:6">
      <c r="F144" s="30"/>
    </row>
    <row r="145" spans="6:6">
      <c r="F145" s="30"/>
    </row>
    <row r="146" spans="6:6">
      <c r="F146" s="30"/>
    </row>
    <row r="147" spans="6:6">
      <c r="F147" s="30"/>
    </row>
    <row r="148" spans="6:6">
      <c r="F148" s="30"/>
    </row>
    <row r="149" spans="6:6">
      <c r="F149" s="30"/>
    </row>
    <row r="150" spans="6:6">
      <c r="F150" s="30"/>
    </row>
    <row r="151" spans="6:6">
      <c r="F151" s="30"/>
    </row>
    <row r="152" spans="6:6">
      <c r="F152" s="30"/>
    </row>
    <row r="153" spans="6:6">
      <c r="F153" s="30"/>
    </row>
    <row r="154" spans="6:6">
      <c r="F154" s="30"/>
    </row>
    <row r="155" spans="6:6">
      <c r="F155" s="30"/>
    </row>
    <row r="156" spans="6:6">
      <c r="F156" s="30"/>
    </row>
    <row r="157" spans="6:6">
      <c r="F157" s="30"/>
    </row>
    <row r="158" spans="6:6">
      <c r="F158" s="30"/>
    </row>
    <row r="159" spans="6:6">
      <c r="F159" s="30"/>
    </row>
    <row r="160" spans="6:6">
      <c r="F160" s="30"/>
    </row>
    <row r="161" spans="6:6">
      <c r="F161" s="30"/>
    </row>
    <row r="162" spans="6:6">
      <c r="F162" s="30"/>
    </row>
    <row r="163" spans="6:6">
      <c r="F163" s="30"/>
    </row>
    <row r="164" spans="6:6">
      <c r="F164" s="30"/>
    </row>
    <row r="165" spans="6:6">
      <c r="F165" s="30"/>
    </row>
    <row r="166" spans="6:6">
      <c r="F166" s="30"/>
    </row>
    <row r="167" spans="6:6">
      <c r="F167" s="30"/>
    </row>
    <row r="168" spans="6:6">
      <c r="F168" s="30"/>
    </row>
    <row r="169" spans="6:6">
      <c r="F169" s="30"/>
    </row>
    <row r="170" spans="6:6">
      <c r="F170" s="30"/>
    </row>
    <row r="171" spans="6:6">
      <c r="F171" s="30"/>
    </row>
    <row r="172" spans="6:6">
      <c r="F172" s="30"/>
    </row>
    <row r="173" spans="6:6">
      <c r="F173" s="30"/>
    </row>
    <row r="174" spans="6:6">
      <c r="F174" s="30"/>
    </row>
    <row r="175" spans="6:6">
      <c r="F175" s="30"/>
    </row>
    <row r="176" spans="6:6">
      <c r="F176" s="30"/>
    </row>
    <row r="177" spans="6:6">
      <c r="F177" s="30"/>
    </row>
    <row r="178" spans="6:6">
      <c r="F178" s="30"/>
    </row>
    <row r="179" spans="6:6">
      <c r="F179" s="30"/>
    </row>
    <row r="180" spans="6:6">
      <c r="F180" s="30"/>
    </row>
    <row r="181" spans="6:6">
      <c r="F181" s="30"/>
    </row>
    <row r="182" spans="6:6">
      <c r="F182" s="30"/>
    </row>
    <row r="183" spans="6:6">
      <c r="F183" s="30"/>
    </row>
    <row r="184" spans="6:6">
      <c r="F184" s="30"/>
    </row>
    <row r="185" spans="6:6">
      <c r="F185" s="30"/>
    </row>
    <row r="186" spans="6:6">
      <c r="F186" s="30"/>
    </row>
    <row r="187" spans="6:6">
      <c r="F187" s="30"/>
    </row>
    <row r="188" spans="6:6">
      <c r="F188" s="30"/>
    </row>
    <row r="189" spans="6:6">
      <c r="F189" s="30"/>
    </row>
    <row r="190" spans="6:6">
      <c r="F190" s="30"/>
    </row>
    <row r="191" spans="6:6">
      <c r="F191" s="30"/>
    </row>
    <row r="192" spans="6:6">
      <c r="F192" s="30"/>
    </row>
    <row r="193" spans="6:6">
      <c r="F193" s="30"/>
    </row>
    <row r="194" spans="6:6">
      <c r="F194" s="30"/>
    </row>
    <row r="195" spans="6:6">
      <c r="F195" s="30"/>
    </row>
    <row r="196" spans="6:6">
      <c r="F196" s="30"/>
    </row>
    <row r="197" spans="6:6">
      <c r="F197" s="30"/>
    </row>
    <row r="198" spans="6:6">
      <c r="F198" s="30"/>
    </row>
    <row r="199" spans="6:6">
      <c r="F199" s="30"/>
    </row>
    <row r="200" spans="6:6">
      <c r="F200" s="30"/>
    </row>
    <row r="201" spans="6:6">
      <c r="F201" s="30"/>
    </row>
    <row r="202" spans="6:6">
      <c r="F202" s="30"/>
    </row>
    <row r="203" spans="6:6">
      <c r="F203" s="30"/>
    </row>
    <row r="204" spans="6:6">
      <c r="F204" s="30"/>
    </row>
    <row r="205" spans="6:6">
      <c r="F205" s="30"/>
    </row>
    <row r="206" spans="6:6">
      <c r="F206" s="30"/>
    </row>
    <row r="207" spans="6:6">
      <c r="F207" s="30"/>
    </row>
    <row r="208" spans="6:6">
      <c r="F208" s="30"/>
    </row>
    <row r="209" spans="6:6">
      <c r="F209" s="30"/>
    </row>
    <row r="210" spans="6:6">
      <c r="F210" s="30"/>
    </row>
    <row r="211" spans="6:6">
      <c r="F211" s="30"/>
    </row>
    <row r="212" spans="6:6">
      <c r="F212" s="30"/>
    </row>
    <row r="213" spans="6:6">
      <c r="F213" s="30"/>
    </row>
    <row r="214" spans="6:6">
      <c r="F214" s="30"/>
    </row>
    <row r="215" spans="6:6">
      <c r="F215" s="30"/>
    </row>
    <row r="216" spans="6:6">
      <c r="F216" s="30"/>
    </row>
    <row r="217" spans="6:6">
      <c r="F217" s="30"/>
    </row>
    <row r="218" spans="6:6">
      <c r="F218" s="30"/>
    </row>
    <row r="219" spans="6:6">
      <c r="F219" s="30"/>
    </row>
    <row r="220" spans="6:6">
      <c r="F220" s="30"/>
    </row>
    <row r="221" spans="6:6">
      <c r="F221" s="30"/>
    </row>
    <row r="222" spans="6:6">
      <c r="F222" s="30"/>
    </row>
    <row r="223" spans="6:6">
      <c r="F223" s="30"/>
    </row>
    <row r="224" spans="6:6">
      <c r="F224" s="30"/>
    </row>
    <row r="225" spans="6:6">
      <c r="F225" s="30"/>
    </row>
    <row r="226" spans="6:6">
      <c r="F226" s="30"/>
    </row>
    <row r="227" spans="6:6">
      <c r="F227" s="30"/>
    </row>
    <row r="228" spans="6:6">
      <c r="F228" s="30"/>
    </row>
    <row r="229" spans="6:6">
      <c r="F229" s="30"/>
    </row>
    <row r="230" spans="6:6">
      <c r="F230" s="30"/>
    </row>
    <row r="231" spans="6:6">
      <c r="F231" s="30"/>
    </row>
    <row r="232" spans="6:6">
      <c r="F232" s="30"/>
    </row>
    <row r="233" spans="6:6">
      <c r="F233" s="30"/>
    </row>
    <row r="234" spans="6:6">
      <c r="F234" s="30"/>
    </row>
    <row r="235" spans="6:6">
      <c r="F235" s="30"/>
    </row>
    <row r="236" spans="6:6">
      <c r="F236" s="30"/>
    </row>
    <row r="237" spans="6:6">
      <c r="F237" s="30"/>
    </row>
    <row r="238" spans="6:6">
      <c r="F238" s="30"/>
    </row>
    <row r="239" spans="6:6">
      <c r="F239" s="30"/>
    </row>
    <row r="240" spans="6:6">
      <c r="F240" s="30"/>
    </row>
    <row r="241" spans="6:6">
      <c r="F241" s="30"/>
    </row>
    <row r="242" spans="6:6">
      <c r="F242" s="30"/>
    </row>
    <row r="243" spans="6:6">
      <c r="F243" s="30"/>
    </row>
    <row r="244" spans="6:6">
      <c r="F244" s="30"/>
    </row>
    <row r="245" spans="6:6">
      <c r="F245" s="30"/>
    </row>
    <row r="246" spans="6:6">
      <c r="F246" s="30"/>
    </row>
    <row r="247" spans="6:6">
      <c r="F247" s="30"/>
    </row>
    <row r="248" spans="6:6">
      <c r="F248" s="30"/>
    </row>
    <row r="249" spans="6:6">
      <c r="F249" s="30"/>
    </row>
    <row r="250" spans="6:6">
      <c r="F250" s="30"/>
    </row>
    <row r="251" spans="6:6">
      <c r="F251" s="30"/>
    </row>
    <row r="252" spans="6:6">
      <c r="F252" s="30"/>
    </row>
    <row r="253" spans="6:6">
      <c r="F253" s="30"/>
    </row>
    <row r="254" spans="6:6">
      <c r="F254" s="30"/>
    </row>
    <row r="255" spans="6:6">
      <c r="F255" s="30"/>
    </row>
    <row r="256" spans="6:6">
      <c r="F256" s="30"/>
    </row>
    <row r="257" spans="6:6">
      <c r="F257" s="30"/>
    </row>
    <row r="258" spans="6:6">
      <c r="F258" s="30"/>
    </row>
    <row r="259" spans="6:6">
      <c r="F259" s="30"/>
    </row>
    <row r="260" spans="6:6">
      <c r="F260" s="30"/>
    </row>
    <row r="261" spans="6:6">
      <c r="F261" s="30"/>
    </row>
    <row r="262" spans="6:6">
      <c r="F262" s="30"/>
    </row>
    <row r="263" spans="6:6">
      <c r="F263" s="30"/>
    </row>
    <row r="264" spans="6:6">
      <c r="F264" s="30"/>
    </row>
    <row r="265" spans="6:6">
      <c r="F265" s="30"/>
    </row>
    <row r="266" spans="6:6">
      <c r="F266" s="30"/>
    </row>
    <row r="267" spans="6:6">
      <c r="F267" s="30"/>
    </row>
    <row r="268" spans="6:6">
      <c r="F268" s="30"/>
    </row>
    <row r="269" spans="6:6">
      <c r="F269" s="30"/>
    </row>
    <row r="270" spans="6:6">
      <c r="F270" s="30"/>
    </row>
    <row r="271" spans="6:6">
      <c r="F271" s="30"/>
    </row>
    <row r="272" spans="6:6">
      <c r="F272" s="30"/>
    </row>
    <row r="273" spans="6:6">
      <c r="F273" s="30"/>
    </row>
    <row r="274" spans="6:6">
      <c r="F274" s="30"/>
    </row>
    <row r="275" spans="6:6">
      <c r="F275" s="30"/>
    </row>
    <row r="276" spans="6:6">
      <c r="F276" s="30"/>
    </row>
    <row r="277" spans="6:6">
      <c r="F277" s="30"/>
    </row>
    <row r="278" spans="6:6">
      <c r="F278" s="30"/>
    </row>
    <row r="279" spans="6:6">
      <c r="F279" s="30"/>
    </row>
    <row r="280" spans="6:6">
      <c r="F280" s="30"/>
    </row>
    <row r="281" spans="6:6">
      <c r="F281" s="30"/>
    </row>
    <row r="282" spans="6:6">
      <c r="F282" s="30"/>
    </row>
    <row r="283" spans="6:6">
      <c r="F283" s="30"/>
    </row>
    <row r="284" spans="6:6">
      <c r="F284" s="30"/>
    </row>
    <row r="285" spans="6:6">
      <c r="F285" s="30"/>
    </row>
    <row r="286" spans="6:6">
      <c r="F286" s="30"/>
    </row>
    <row r="287" spans="6:6">
      <c r="F287" s="30"/>
    </row>
    <row r="288" spans="6:6">
      <c r="F288" s="30"/>
    </row>
    <row r="289" spans="6:6">
      <c r="F289" s="30"/>
    </row>
    <row r="290" spans="6:6">
      <c r="F290" s="30"/>
    </row>
    <row r="291" spans="6:6">
      <c r="F291" s="30"/>
    </row>
    <row r="292" spans="6:6">
      <c r="F292" s="30"/>
    </row>
    <row r="293" spans="6:6">
      <c r="F293" s="30"/>
    </row>
    <row r="294" spans="6:6">
      <c r="F294" s="30"/>
    </row>
    <row r="295" spans="6:6">
      <c r="F295" s="30"/>
    </row>
    <row r="296" spans="6:6">
      <c r="F296" s="30"/>
    </row>
    <row r="297" spans="6:6">
      <c r="F297" s="30"/>
    </row>
    <row r="298" spans="6:6">
      <c r="F298" s="30"/>
    </row>
    <row r="299" spans="6:6">
      <c r="F299" s="30"/>
    </row>
    <row r="300" spans="6:6">
      <c r="F300" s="30"/>
    </row>
    <row r="301" spans="6:6">
      <c r="F301" s="30"/>
    </row>
    <row r="302" spans="6:6">
      <c r="F302" s="30"/>
    </row>
    <row r="303" spans="6:6">
      <c r="F303" s="30"/>
    </row>
    <row r="304" spans="6:6">
      <c r="F304" s="30"/>
    </row>
    <row r="305" spans="6:6">
      <c r="F305" s="30"/>
    </row>
    <row r="306" spans="6:6">
      <c r="F306" s="30"/>
    </row>
    <row r="307" spans="6:6">
      <c r="F307" s="30"/>
    </row>
    <row r="308" spans="6:6">
      <c r="F308" s="30"/>
    </row>
    <row r="309" spans="6:6">
      <c r="F309" s="30"/>
    </row>
    <row r="310" spans="6:6">
      <c r="F310" s="30"/>
    </row>
    <row r="311" spans="6:6">
      <c r="F311" s="30"/>
    </row>
    <row r="312" spans="6:6">
      <c r="F312" s="30"/>
    </row>
    <row r="313" spans="6:6">
      <c r="F313" s="30"/>
    </row>
    <row r="314" spans="6:6">
      <c r="F314" s="30"/>
    </row>
    <row r="315" spans="6:6">
      <c r="F315" s="30"/>
    </row>
    <row r="316" spans="6:6">
      <c r="F316" s="30"/>
    </row>
    <row r="317" spans="6:6">
      <c r="F317" s="30"/>
    </row>
    <row r="318" spans="6:6">
      <c r="F318" s="30"/>
    </row>
    <row r="319" spans="6:6">
      <c r="F319" s="30"/>
    </row>
    <row r="320" spans="6:6">
      <c r="F320" s="30"/>
    </row>
    <row r="321" spans="6:6">
      <c r="F321" s="30"/>
    </row>
    <row r="322" spans="6:6">
      <c r="F322" s="30"/>
    </row>
    <row r="323" spans="6:6">
      <c r="F323" s="30"/>
    </row>
    <row r="324" spans="6:6">
      <c r="F324" s="30"/>
    </row>
    <row r="325" spans="6:6">
      <c r="F325" s="30"/>
    </row>
    <row r="326" spans="6:6">
      <c r="F326" s="30"/>
    </row>
    <row r="327" spans="6:6">
      <c r="F327" s="30"/>
    </row>
    <row r="328" spans="6:6">
      <c r="F328" s="30"/>
    </row>
    <row r="329" spans="6:6">
      <c r="F329" s="30"/>
    </row>
    <row r="330" spans="6:6">
      <c r="F330" s="30"/>
    </row>
    <row r="331" spans="6:6">
      <c r="F331" s="30"/>
    </row>
    <row r="332" spans="6:6">
      <c r="F332" s="30"/>
    </row>
    <row r="333" spans="6:6">
      <c r="F333" s="30"/>
    </row>
    <row r="334" spans="6:6">
      <c r="F334" s="30"/>
    </row>
    <row r="335" spans="6:6">
      <c r="F335" s="30"/>
    </row>
    <row r="336" spans="6:6">
      <c r="F336" s="30"/>
    </row>
    <row r="337" spans="6:6">
      <c r="F337" s="30"/>
    </row>
    <row r="338" spans="6:6">
      <c r="F338" s="30"/>
    </row>
    <row r="339" spans="6:6">
      <c r="F339" s="30"/>
    </row>
    <row r="340" spans="6:6">
      <c r="F340" s="30"/>
    </row>
    <row r="341" spans="6:6">
      <c r="F341" s="30"/>
    </row>
    <row r="342" spans="6:6">
      <c r="F342" s="30"/>
    </row>
    <row r="343" spans="6:6">
      <c r="F343" s="30"/>
    </row>
    <row r="344" spans="6:6">
      <c r="F344" s="30"/>
    </row>
    <row r="345" spans="6:6">
      <c r="F345" s="30"/>
    </row>
    <row r="346" spans="6:6">
      <c r="F346" s="30"/>
    </row>
    <row r="347" spans="6:6">
      <c r="F347" s="30"/>
    </row>
    <row r="348" spans="6:6">
      <c r="F348" s="30"/>
    </row>
    <row r="349" spans="6:6">
      <c r="F349" s="30"/>
    </row>
    <row r="350" spans="6:6">
      <c r="F350" s="30"/>
    </row>
    <row r="351" spans="6:6">
      <c r="F351" s="30"/>
    </row>
    <row r="352" spans="6:6">
      <c r="F352" s="30"/>
    </row>
    <row r="353" spans="6:6">
      <c r="F353" s="30"/>
    </row>
    <row r="354" spans="6:6">
      <c r="F354" s="30"/>
    </row>
    <row r="355" spans="6:6">
      <c r="F355" s="30"/>
    </row>
    <row r="356" spans="6:6">
      <c r="F356" s="30"/>
    </row>
    <row r="357" spans="6:6">
      <c r="F357" s="30"/>
    </row>
    <row r="358" spans="6:6">
      <c r="F358" s="30"/>
    </row>
    <row r="359" spans="6:6">
      <c r="F359" s="30"/>
    </row>
    <row r="360" spans="6:6">
      <c r="F360" s="30"/>
    </row>
    <row r="361" spans="6:6">
      <c r="F361" s="30"/>
    </row>
    <row r="362" spans="6:6">
      <c r="F362" s="30"/>
    </row>
    <row r="363" spans="6:6">
      <c r="F363" s="30"/>
    </row>
    <row r="364" spans="6:6">
      <c r="F364" s="30"/>
    </row>
    <row r="365" spans="6:6">
      <c r="F365" s="30"/>
    </row>
    <row r="366" spans="6:6">
      <c r="F366" s="30"/>
    </row>
    <row r="367" spans="6:6">
      <c r="F367" s="30"/>
    </row>
    <row r="368" spans="6:6">
      <c r="F368" s="30"/>
    </row>
    <row r="369" spans="6:6">
      <c r="F369" s="30"/>
    </row>
    <row r="370" spans="6:6">
      <c r="F370" s="30"/>
    </row>
    <row r="371" spans="6:6">
      <c r="F371" s="30"/>
    </row>
    <row r="372" spans="6:6">
      <c r="F372" s="30"/>
    </row>
    <row r="373" spans="6:6">
      <c r="F373" s="30"/>
    </row>
    <row r="374" spans="6:6">
      <c r="F374" s="30"/>
    </row>
    <row r="375" spans="6:6">
      <c r="F375" s="30"/>
    </row>
    <row r="376" spans="6:6">
      <c r="F376" s="30"/>
    </row>
    <row r="377" spans="6:6">
      <c r="F377" s="30"/>
    </row>
    <row r="378" spans="6:6">
      <c r="F378" s="30"/>
    </row>
    <row r="379" spans="6:6">
      <c r="F379" s="30"/>
    </row>
    <row r="380" spans="6:6">
      <c r="F380" s="30"/>
    </row>
    <row r="381" spans="6:6">
      <c r="F381" s="30"/>
    </row>
    <row r="382" spans="6:6">
      <c r="F382" s="30"/>
    </row>
    <row r="383" spans="6:6">
      <c r="F383" s="30"/>
    </row>
    <row r="384" spans="6:6">
      <c r="F384" s="30"/>
    </row>
    <row r="385" spans="6:6">
      <c r="F385" s="30"/>
    </row>
    <row r="386" spans="6:6">
      <c r="F386" s="30"/>
    </row>
    <row r="387" spans="6:6">
      <c r="F387" s="30"/>
    </row>
    <row r="388" spans="6:6">
      <c r="F388" s="30"/>
    </row>
    <row r="389" spans="6:6">
      <c r="F389" s="30"/>
    </row>
    <row r="390" spans="6:6">
      <c r="F390" s="30"/>
    </row>
    <row r="391" spans="6:6">
      <c r="F391" s="30"/>
    </row>
    <row r="392" spans="6:6">
      <c r="F392" s="30"/>
    </row>
  </sheetData>
  <mergeCells count="5">
    <mergeCell ref="A1:R1"/>
    <mergeCell ref="A2:R2"/>
    <mergeCell ref="A3:R3"/>
    <mergeCell ref="B77:F79"/>
    <mergeCell ref="A6:E6"/>
  </mergeCells>
  <printOptions horizontalCentered="1"/>
  <pageMargins left="0" right="0" top="0.94488188976377963" bottom="0.74803149606299213" header="0.31496062992125984" footer="0.31496062992125984"/>
  <pageSetup paperSize="9" scale="69" orientation="portrait" r:id="rId1"/>
  <headerFooter>
    <oddHeader>&amp;C&amp;"Arial,Bold"&amp;9BUREAU OF THE TREASURY&amp;"Arial,Regular"&amp;10
&amp;"Arial,Italic"&amp;9Statistical Data Analysis Division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X395"/>
  <sheetViews>
    <sheetView topLeftCell="A3" zoomScaleNormal="100" zoomScaleSheetLayoutView="85" workbookViewId="0">
      <pane xSplit="5" ySplit="4" topLeftCell="K7" activePane="bottomRight" state="frozen"/>
      <selection activeCell="A3" sqref="A3"/>
      <selection pane="topRight" activeCell="F3" sqref="F3"/>
      <selection pane="bottomLeft" activeCell="A7" sqref="A7"/>
      <selection pane="bottomRight" activeCell="Q80" sqref="Q80"/>
    </sheetView>
  </sheetViews>
  <sheetFormatPr defaultRowHeight="14.25"/>
  <cols>
    <col min="1" max="4" width="2.140625" style="26" customWidth="1"/>
    <col min="5" max="5" width="22.85546875" style="26" customWidth="1"/>
    <col min="6" max="18" width="9.7109375" style="26" customWidth="1"/>
    <col min="19" max="266" width="9.140625" style="26"/>
    <col min="267" max="270" width="2.140625" style="26" customWidth="1"/>
    <col min="271" max="271" width="25.42578125" style="26" customWidth="1"/>
    <col min="272" max="272" width="8" style="26" bestFit="1" customWidth="1"/>
    <col min="273" max="522" width="9.140625" style="26"/>
    <col min="523" max="526" width="2.140625" style="26" customWidth="1"/>
    <col min="527" max="527" width="25.42578125" style="26" customWidth="1"/>
    <col min="528" max="528" width="8" style="26" bestFit="1" customWidth="1"/>
    <col min="529" max="778" width="9.140625" style="26"/>
    <col min="779" max="782" width="2.140625" style="26" customWidth="1"/>
    <col min="783" max="783" width="25.42578125" style="26" customWidth="1"/>
    <col min="784" max="784" width="8" style="26" bestFit="1" customWidth="1"/>
    <col min="785" max="1034" width="9.140625" style="26"/>
    <col min="1035" max="1038" width="2.140625" style="26" customWidth="1"/>
    <col min="1039" max="1039" width="25.42578125" style="26" customWidth="1"/>
    <col min="1040" max="1040" width="8" style="26" bestFit="1" customWidth="1"/>
    <col min="1041" max="1290" width="9.140625" style="26"/>
    <col min="1291" max="1294" width="2.140625" style="26" customWidth="1"/>
    <col min="1295" max="1295" width="25.42578125" style="26" customWidth="1"/>
    <col min="1296" max="1296" width="8" style="26" bestFit="1" customWidth="1"/>
    <col min="1297" max="1546" width="9.140625" style="26"/>
    <col min="1547" max="1550" width="2.140625" style="26" customWidth="1"/>
    <col min="1551" max="1551" width="25.42578125" style="26" customWidth="1"/>
    <col min="1552" max="1552" width="8" style="26" bestFit="1" customWidth="1"/>
    <col min="1553" max="1802" width="9.140625" style="26"/>
    <col min="1803" max="1806" width="2.140625" style="26" customWidth="1"/>
    <col min="1807" max="1807" width="25.42578125" style="26" customWidth="1"/>
    <col min="1808" max="1808" width="8" style="26" bestFit="1" customWidth="1"/>
    <col min="1809" max="2058" width="9.140625" style="26"/>
    <col min="2059" max="2062" width="2.140625" style="26" customWidth="1"/>
    <col min="2063" max="2063" width="25.42578125" style="26" customWidth="1"/>
    <col min="2064" max="2064" width="8" style="26" bestFit="1" customWidth="1"/>
    <col min="2065" max="2314" width="9.140625" style="26"/>
    <col min="2315" max="2318" width="2.140625" style="26" customWidth="1"/>
    <col min="2319" max="2319" width="25.42578125" style="26" customWidth="1"/>
    <col min="2320" max="2320" width="8" style="26" bestFit="1" customWidth="1"/>
    <col min="2321" max="2570" width="9.140625" style="26"/>
    <col min="2571" max="2574" width="2.140625" style="26" customWidth="1"/>
    <col min="2575" max="2575" width="25.42578125" style="26" customWidth="1"/>
    <col min="2576" max="2576" width="8" style="26" bestFit="1" customWidth="1"/>
    <col min="2577" max="2826" width="9.140625" style="26"/>
    <col min="2827" max="2830" width="2.140625" style="26" customWidth="1"/>
    <col min="2831" max="2831" width="25.42578125" style="26" customWidth="1"/>
    <col min="2832" max="2832" width="8" style="26" bestFit="1" customWidth="1"/>
    <col min="2833" max="3082" width="9.140625" style="26"/>
    <col min="3083" max="3086" width="2.140625" style="26" customWidth="1"/>
    <col min="3087" max="3087" width="25.42578125" style="26" customWidth="1"/>
    <col min="3088" max="3088" width="8" style="26" bestFit="1" customWidth="1"/>
    <col min="3089" max="3338" width="9.140625" style="26"/>
    <col min="3339" max="3342" width="2.140625" style="26" customWidth="1"/>
    <col min="3343" max="3343" width="25.42578125" style="26" customWidth="1"/>
    <col min="3344" max="3344" width="8" style="26" bestFit="1" customWidth="1"/>
    <col min="3345" max="3594" width="9.140625" style="26"/>
    <col min="3595" max="3598" width="2.140625" style="26" customWidth="1"/>
    <col min="3599" max="3599" width="25.42578125" style="26" customWidth="1"/>
    <col min="3600" max="3600" width="8" style="26" bestFit="1" customWidth="1"/>
    <col min="3601" max="3850" width="9.140625" style="26"/>
    <col min="3851" max="3854" width="2.140625" style="26" customWidth="1"/>
    <col min="3855" max="3855" width="25.42578125" style="26" customWidth="1"/>
    <col min="3856" max="3856" width="8" style="26" bestFit="1" customWidth="1"/>
    <col min="3857" max="4106" width="9.140625" style="26"/>
    <col min="4107" max="4110" width="2.140625" style="26" customWidth="1"/>
    <col min="4111" max="4111" width="25.42578125" style="26" customWidth="1"/>
    <col min="4112" max="4112" width="8" style="26" bestFit="1" customWidth="1"/>
    <col min="4113" max="4362" width="9.140625" style="26"/>
    <col min="4363" max="4366" width="2.140625" style="26" customWidth="1"/>
    <col min="4367" max="4367" width="25.42578125" style="26" customWidth="1"/>
    <col min="4368" max="4368" width="8" style="26" bestFit="1" customWidth="1"/>
    <col min="4369" max="4618" width="9.140625" style="26"/>
    <col min="4619" max="4622" width="2.140625" style="26" customWidth="1"/>
    <col min="4623" max="4623" width="25.42578125" style="26" customWidth="1"/>
    <col min="4624" max="4624" width="8" style="26" bestFit="1" customWidth="1"/>
    <col min="4625" max="4874" width="9.140625" style="26"/>
    <col min="4875" max="4878" width="2.140625" style="26" customWidth="1"/>
    <col min="4879" max="4879" width="25.42578125" style="26" customWidth="1"/>
    <col min="4880" max="4880" width="8" style="26" bestFit="1" customWidth="1"/>
    <col min="4881" max="5130" width="9.140625" style="26"/>
    <col min="5131" max="5134" width="2.140625" style="26" customWidth="1"/>
    <col min="5135" max="5135" width="25.42578125" style="26" customWidth="1"/>
    <col min="5136" max="5136" width="8" style="26" bestFit="1" customWidth="1"/>
    <col min="5137" max="5386" width="9.140625" style="26"/>
    <col min="5387" max="5390" width="2.140625" style="26" customWidth="1"/>
    <col min="5391" max="5391" width="25.42578125" style="26" customWidth="1"/>
    <col min="5392" max="5392" width="8" style="26" bestFit="1" customWidth="1"/>
    <col min="5393" max="5642" width="9.140625" style="26"/>
    <col min="5643" max="5646" width="2.140625" style="26" customWidth="1"/>
    <col min="5647" max="5647" width="25.42578125" style="26" customWidth="1"/>
    <col min="5648" max="5648" width="8" style="26" bestFit="1" customWidth="1"/>
    <col min="5649" max="5898" width="9.140625" style="26"/>
    <col min="5899" max="5902" width="2.140625" style="26" customWidth="1"/>
    <col min="5903" max="5903" width="25.42578125" style="26" customWidth="1"/>
    <col min="5904" max="5904" width="8" style="26" bestFit="1" customWidth="1"/>
    <col min="5905" max="6154" width="9.140625" style="26"/>
    <col min="6155" max="6158" width="2.140625" style="26" customWidth="1"/>
    <col min="6159" max="6159" width="25.42578125" style="26" customWidth="1"/>
    <col min="6160" max="6160" width="8" style="26" bestFit="1" customWidth="1"/>
    <col min="6161" max="6410" width="9.140625" style="26"/>
    <col min="6411" max="6414" width="2.140625" style="26" customWidth="1"/>
    <col min="6415" max="6415" width="25.42578125" style="26" customWidth="1"/>
    <col min="6416" max="6416" width="8" style="26" bestFit="1" customWidth="1"/>
    <col min="6417" max="6666" width="9.140625" style="26"/>
    <col min="6667" max="6670" width="2.140625" style="26" customWidth="1"/>
    <col min="6671" max="6671" width="25.42578125" style="26" customWidth="1"/>
    <col min="6672" max="6672" width="8" style="26" bestFit="1" customWidth="1"/>
    <col min="6673" max="6922" width="9.140625" style="26"/>
    <col min="6923" max="6926" width="2.140625" style="26" customWidth="1"/>
    <col min="6927" max="6927" width="25.42578125" style="26" customWidth="1"/>
    <col min="6928" max="6928" width="8" style="26" bestFit="1" customWidth="1"/>
    <col min="6929" max="7178" width="9.140625" style="26"/>
    <col min="7179" max="7182" width="2.140625" style="26" customWidth="1"/>
    <col min="7183" max="7183" width="25.42578125" style="26" customWidth="1"/>
    <col min="7184" max="7184" width="8" style="26" bestFit="1" customWidth="1"/>
    <col min="7185" max="7434" width="9.140625" style="26"/>
    <col min="7435" max="7438" width="2.140625" style="26" customWidth="1"/>
    <col min="7439" max="7439" width="25.42578125" style="26" customWidth="1"/>
    <col min="7440" max="7440" width="8" style="26" bestFit="1" customWidth="1"/>
    <col min="7441" max="7690" width="9.140625" style="26"/>
    <col min="7691" max="7694" width="2.140625" style="26" customWidth="1"/>
    <col min="7695" max="7695" width="25.42578125" style="26" customWidth="1"/>
    <col min="7696" max="7696" width="8" style="26" bestFit="1" customWidth="1"/>
    <col min="7697" max="7946" width="9.140625" style="26"/>
    <col min="7947" max="7950" width="2.140625" style="26" customWidth="1"/>
    <col min="7951" max="7951" width="25.42578125" style="26" customWidth="1"/>
    <col min="7952" max="7952" width="8" style="26" bestFit="1" customWidth="1"/>
    <col min="7953" max="8202" width="9.140625" style="26"/>
    <col min="8203" max="8206" width="2.140625" style="26" customWidth="1"/>
    <col min="8207" max="8207" width="25.42578125" style="26" customWidth="1"/>
    <col min="8208" max="8208" width="8" style="26" bestFit="1" customWidth="1"/>
    <col min="8209" max="8458" width="9.140625" style="26"/>
    <col min="8459" max="8462" width="2.140625" style="26" customWidth="1"/>
    <col min="8463" max="8463" width="25.42578125" style="26" customWidth="1"/>
    <col min="8464" max="8464" width="8" style="26" bestFit="1" customWidth="1"/>
    <col min="8465" max="8714" width="9.140625" style="26"/>
    <col min="8715" max="8718" width="2.140625" style="26" customWidth="1"/>
    <col min="8719" max="8719" width="25.42578125" style="26" customWidth="1"/>
    <col min="8720" max="8720" width="8" style="26" bestFit="1" customWidth="1"/>
    <col min="8721" max="8970" width="9.140625" style="26"/>
    <col min="8971" max="8974" width="2.140625" style="26" customWidth="1"/>
    <col min="8975" max="8975" width="25.42578125" style="26" customWidth="1"/>
    <col min="8976" max="8976" width="8" style="26" bestFit="1" customWidth="1"/>
    <col min="8977" max="9226" width="9.140625" style="26"/>
    <col min="9227" max="9230" width="2.140625" style="26" customWidth="1"/>
    <col min="9231" max="9231" width="25.42578125" style="26" customWidth="1"/>
    <col min="9232" max="9232" width="8" style="26" bestFit="1" customWidth="1"/>
    <col min="9233" max="9482" width="9.140625" style="26"/>
    <col min="9483" max="9486" width="2.140625" style="26" customWidth="1"/>
    <col min="9487" max="9487" width="25.42578125" style="26" customWidth="1"/>
    <col min="9488" max="9488" width="8" style="26" bestFit="1" customWidth="1"/>
    <col min="9489" max="9738" width="9.140625" style="26"/>
    <col min="9739" max="9742" width="2.140625" style="26" customWidth="1"/>
    <col min="9743" max="9743" width="25.42578125" style="26" customWidth="1"/>
    <col min="9744" max="9744" width="8" style="26" bestFit="1" customWidth="1"/>
    <col min="9745" max="9994" width="9.140625" style="26"/>
    <col min="9995" max="9998" width="2.140625" style="26" customWidth="1"/>
    <col min="9999" max="9999" width="25.42578125" style="26" customWidth="1"/>
    <col min="10000" max="10000" width="8" style="26" bestFit="1" customWidth="1"/>
    <col min="10001" max="10250" width="9.140625" style="26"/>
    <col min="10251" max="10254" width="2.140625" style="26" customWidth="1"/>
    <col min="10255" max="10255" width="25.42578125" style="26" customWidth="1"/>
    <col min="10256" max="10256" width="8" style="26" bestFit="1" customWidth="1"/>
    <col min="10257" max="10506" width="9.140625" style="26"/>
    <col min="10507" max="10510" width="2.140625" style="26" customWidth="1"/>
    <col min="10511" max="10511" width="25.42578125" style="26" customWidth="1"/>
    <col min="10512" max="10512" width="8" style="26" bestFit="1" customWidth="1"/>
    <col min="10513" max="10762" width="9.140625" style="26"/>
    <col min="10763" max="10766" width="2.140625" style="26" customWidth="1"/>
    <col min="10767" max="10767" width="25.42578125" style="26" customWidth="1"/>
    <col min="10768" max="10768" width="8" style="26" bestFit="1" customWidth="1"/>
    <col min="10769" max="11018" width="9.140625" style="26"/>
    <col min="11019" max="11022" width="2.140625" style="26" customWidth="1"/>
    <col min="11023" max="11023" width="25.42578125" style="26" customWidth="1"/>
    <col min="11024" max="11024" width="8" style="26" bestFit="1" customWidth="1"/>
    <col min="11025" max="11274" width="9.140625" style="26"/>
    <col min="11275" max="11278" width="2.140625" style="26" customWidth="1"/>
    <col min="11279" max="11279" width="25.42578125" style="26" customWidth="1"/>
    <col min="11280" max="11280" width="8" style="26" bestFit="1" customWidth="1"/>
    <col min="11281" max="11530" width="9.140625" style="26"/>
    <col min="11531" max="11534" width="2.140625" style="26" customWidth="1"/>
    <col min="11535" max="11535" width="25.42578125" style="26" customWidth="1"/>
    <col min="11536" max="11536" width="8" style="26" bestFit="1" customWidth="1"/>
    <col min="11537" max="11786" width="9.140625" style="26"/>
    <col min="11787" max="11790" width="2.140625" style="26" customWidth="1"/>
    <col min="11791" max="11791" width="25.42578125" style="26" customWidth="1"/>
    <col min="11792" max="11792" width="8" style="26" bestFit="1" customWidth="1"/>
    <col min="11793" max="12042" width="9.140625" style="26"/>
    <col min="12043" max="12046" width="2.140625" style="26" customWidth="1"/>
    <col min="12047" max="12047" width="25.42578125" style="26" customWidth="1"/>
    <col min="12048" max="12048" width="8" style="26" bestFit="1" customWidth="1"/>
    <col min="12049" max="12298" width="9.140625" style="26"/>
    <col min="12299" max="12302" width="2.140625" style="26" customWidth="1"/>
    <col min="12303" max="12303" width="25.42578125" style="26" customWidth="1"/>
    <col min="12304" max="12304" width="8" style="26" bestFit="1" customWidth="1"/>
    <col min="12305" max="12554" width="9.140625" style="26"/>
    <col min="12555" max="12558" width="2.140625" style="26" customWidth="1"/>
    <col min="12559" max="12559" width="25.42578125" style="26" customWidth="1"/>
    <col min="12560" max="12560" width="8" style="26" bestFit="1" customWidth="1"/>
    <col min="12561" max="12810" width="9.140625" style="26"/>
    <col min="12811" max="12814" width="2.140625" style="26" customWidth="1"/>
    <col min="12815" max="12815" width="25.42578125" style="26" customWidth="1"/>
    <col min="12816" max="12816" width="8" style="26" bestFit="1" customWidth="1"/>
    <col min="12817" max="13066" width="9.140625" style="26"/>
    <col min="13067" max="13070" width="2.140625" style="26" customWidth="1"/>
    <col min="13071" max="13071" width="25.42578125" style="26" customWidth="1"/>
    <col min="13072" max="13072" width="8" style="26" bestFit="1" customWidth="1"/>
    <col min="13073" max="13322" width="9.140625" style="26"/>
    <col min="13323" max="13326" width="2.140625" style="26" customWidth="1"/>
    <col min="13327" max="13327" width="25.42578125" style="26" customWidth="1"/>
    <col min="13328" max="13328" width="8" style="26" bestFit="1" customWidth="1"/>
    <col min="13329" max="13578" width="9.140625" style="26"/>
    <col min="13579" max="13582" width="2.140625" style="26" customWidth="1"/>
    <col min="13583" max="13583" width="25.42578125" style="26" customWidth="1"/>
    <col min="13584" max="13584" width="8" style="26" bestFit="1" customWidth="1"/>
    <col min="13585" max="13834" width="9.140625" style="26"/>
    <col min="13835" max="13838" width="2.140625" style="26" customWidth="1"/>
    <col min="13839" max="13839" width="25.42578125" style="26" customWidth="1"/>
    <col min="13840" max="13840" width="8" style="26" bestFit="1" customWidth="1"/>
    <col min="13841" max="14090" width="9.140625" style="26"/>
    <col min="14091" max="14094" width="2.140625" style="26" customWidth="1"/>
    <col min="14095" max="14095" width="25.42578125" style="26" customWidth="1"/>
    <col min="14096" max="14096" width="8" style="26" bestFit="1" customWidth="1"/>
    <col min="14097" max="14346" width="9.140625" style="26"/>
    <col min="14347" max="14350" width="2.140625" style="26" customWidth="1"/>
    <col min="14351" max="14351" width="25.42578125" style="26" customWidth="1"/>
    <col min="14352" max="14352" width="8" style="26" bestFit="1" customWidth="1"/>
    <col min="14353" max="14602" width="9.140625" style="26"/>
    <col min="14603" max="14606" width="2.140625" style="26" customWidth="1"/>
    <col min="14607" max="14607" width="25.42578125" style="26" customWidth="1"/>
    <col min="14608" max="14608" width="8" style="26" bestFit="1" customWidth="1"/>
    <col min="14609" max="14858" width="9.140625" style="26"/>
    <col min="14859" max="14862" width="2.140625" style="26" customWidth="1"/>
    <col min="14863" max="14863" width="25.42578125" style="26" customWidth="1"/>
    <col min="14864" max="14864" width="8" style="26" bestFit="1" customWidth="1"/>
    <col min="14865" max="15114" width="9.140625" style="26"/>
    <col min="15115" max="15118" width="2.140625" style="26" customWidth="1"/>
    <col min="15119" max="15119" width="25.42578125" style="26" customWidth="1"/>
    <col min="15120" max="15120" width="8" style="26" bestFit="1" customWidth="1"/>
    <col min="15121" max="15370" width="9.140625" style="26"/>
    <col min="15371" max="15374" width="2.140625" style="26" customWidth="1"/>
    <col min="15375" max="15375" width="25.42578125" style="26" customWidth="1"/>
    <col min="15376" max="15376" width="8" style="26" bestFit="1" customWidth="1"/>
    <col min="15377" max="15626" width="9.140625" style="26"/>
    <col min="15627" max="15630" width="2.140625" style="26" customWidth="1"/>
    <col min="15631" max="15631" width="25.42578125" style="26" customWidth="1"/>
    <col min="15632" max="15632" width="8" style="26" bestFit="1" customWidth="1"/>
    <col min="15633" max="15882" width="9.140625" style="26"/>
    <col min="15883" max="15886" width="2.140625" style="26" customWidth="1"/>
    <col min="15887" max="15887" width="25.42578125" style="26" customWidth="1"/>
    <col min="15888" max="15888" width="8" style="26" bestFit="1" customWidth="1"/>
    <col min="15889" max="16138" width="9.140625" style="26"/>
    <col min="16139" max="16142" width="2.140625" style="26" customWidth="1"/>
    <col min="16143" max="16143" width="25.42578125" style="26" customWidth="1"/>
    <col min="16144" max="16144" width="8" style="26" bestFit="1" customWidth="1"/>
    <col min="16145" max="16384" width="9.140625" style="26"/>
  </cols>
  <sheetData>
    <row r="1" spans="1:19" ht="15">
      <c r="A1" s="181" t="s">
        <v>20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</row>
    <row r="2" spans="1:19" ht="15">
      <c r="A2" s="181" t="s">
        <v>120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</row>
    <row r="3" spans="1:19" ht="15">
      <c r="A3" s="181" t="s">
        <v>110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</row>
    <row r="5" spans="1:19" ht="15">
      <c r="A5" s="24" t="s">
        <v>117</v>
      </c>
    </row>
    <row r="6" spans="1:19" s="41" customFormat="1" ht="25.5" customHeight="1" thickBot="1">
      <c r="A6" s="183" t="s">
        <v>4</v>
      </c>
      <c r="B6" s="184"/>
      <c r="C6" s="184"/>
      <c r="D6" s="184"/>
      <c r="E6" s="184"/>
      <c r="F6" s="110" t="s">
        <v>22</v>
      </c>
      <c r="G6" s="110" t="s">
        <v>23</v>
      </c>
      <c r="H6" s="110" t="s">
        <v>24</v>
      </c>
      <c r="I6" s="110" t="s">
        <v>25</v>
      </c>
      <c r="J6" s="110" t="s">
        <v>26</v>
      </c>
      <c r="K6" s="110" t="s">
        <v>122</v>
      </c>
      <c r="L6" s="110" t="s">
        <v>28</v>
      </c>
      <c r="M6" s="110" t="s">
        <v>29</v>
      </c>
      <c r="N6" s="110" t="s">
        <v>30</v>
      </c>
      <c r="O6" s="110" t="s">
        <v>31</v>
      </c>
      <c r="P6" s="110" t="s">
        <v>32</v>
      </c>
      <c r="Q6" s="110" t="s">
        <v>33</v>
      </c>
      <c r="R6" s="110" t="s">
        <v>121</v>
      </c>
    </row>
    <row r="7" spans="1:19" ht="15" thickTop="1"/>
    <row r="8" spans="1:19" ht="15">
      <c r="A8" s="25" t="s">
        <v>78</v>
      </c>
      <c r="B8" s="25"/>
      <c r="C8" s="25"/>
      <c r="D8" s="25"/>
      <c r="E8" s="25"/>
      <c r="F8" s="105">
        <v>42353</v>
      </c>
      <c r="G8" s="105">
        <v>24230</v>
      </c>
      <c r="H8" s="105">
        <v>31272</v>
      </c>
      <c r="I8" s="105">
        <v>13483</v>
      </c>
      <c r="J8" s="105">
        <v>20966</v>
      </c>
      <c r="K8" s="105">
        <v>19273</v>
      </c>
      <c r="L8" s="105">
        <v>44626</v>
      </c>
      <c r="M8" s="105">
        <v>26370</v>
      </c>
      <c r="N8" s="105">
        <v>26397</v>
      </c>
      <c r="O8" s="105">
        <v>20434</v>
      </c>
      <c r="P8" s="105">
        <v>20583</v>
      </c>
      <c r="Q8" s="105">
        <v>20553.82</v>
      </c>
      <c r="R8" s="105">
        <v>310540.82</v>
      </c>
    </row>
    <row r="9" spans="1:19"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</row>
    <row r="10" spans="1:19">
      <c r="B10" s="26" t="s">
        <v>7</v>
      </c>
      <c r="F10" s="106">
        <v>21322</v>
      </c>
      <c r="G10" s="106">
        <v>16096</v>
      </c>
      <c r="H10" s="106">
        <v>22294</v>
      </c>
      <c r="I10" s="106">
        <v>8163</v>
      </c>
      <c r="J10" s="106">
        <v>18746</v>
      </c>
      <c r="K10" s="106">
        <v>15068</v>
      </c>
      <c r="L10" s="106">
        <v>25482</v>
      </c>
      <c r="M10" s="106">
        <v>16270</v>
      </c>
      <c r="N10" s="106">
        <v>17989</v>
      </c>
      <c r="O10" s="106">
        <v>14724</v>
      </c>
      <c r="P10" s="106">
        <v>18281</v>
      </c>
      <c r="Q10" s="106">
        <v>16040.82</v>
      </c>
      <c r="R10" s="106">
        <v>210475.82</v>
      </c>
      <c r="S10" s="107"/>
    </row>
    <row r="11" spans="1:19">
      <c r="B11" s="26" t="s">
        <v>0</v>
      </c>
      <c r="C11" s="26" t="s">
        <v>8</v>
      </c>
      <c r="F11" s="106">
        <v>21322</v>
      </c>
      <c r="G11" s="106">
        <v>16096</v>
      </c>
      <c r="H11" s="106">
        <v>22294</v>
      </c>
      <c r="I11" s="106">
        <v>8163</v>
      </c>
      <c r="J11" s="106">
        <v>18746</v>
      </c>
      <c r="K11" s="106">
        <v>15068</v>
      </c>
      <c r="L11" s="106">
        <v>25482</v>
      </c>
      <c r="M11" s="106">
        <v>16270</v>
      </c>
      <c r="N11" s="106">
        <v>17989</v>
      </c>
      <c r="O11" s="106">
        <v>14724</v>
      </c>
      <c r="P11" s="106">
        <v>18281</v>
      </c>
      <c r="Q11" s="106">
        <v>16040.82</v>
      </c>
      <c r="R11" s="106">
        <v>210475.82</v>
      </c>
    </row>
    <row r="12" spans="1:19">
      <c r="D12" s="26" t="s">
        <v>34</v>
      </c>
      <c r="F12" s="107">
        <v>173</v>
      </c>
      <c r="G12" s="107">
        <v>174</v>
      </c>
      <c r="H12" s="107">
        <v>179</v>
      </c>
      <c r="I12" s="107">
        <v>252</v>
      </c>
      <c r="J12" s="107">
        <v>378</v>
      </c>
      <c r="K12" s="107">
        <v>298</v>
      </c>
      <c r="L12" s="107">
        <v>330</v>
      </c>
      <c r="M12" s="107">
        <v>426</v>
      </c>
      <c r="N12" s="107">
        <v>724</v>
      </c>
      <c r="O12" s="107">
        <v>367</v>
      </c>
      <c r="P12" s="107">
        <v>362</v>
      </c>
      <c r="Q12" s="107">
        <v>657</v>
      </c>
      <c r="R12" s="107">
        <v>4320</v>
      </c>
    </row>
    <row r="13" spans="1:19" hidden="1">
      <c r="D13" s="26" t="s">
        <v>35</v>
      </c>
      <c r="F13" s="107">
        <v>0</v>
      </c>
      <c r="G13" s="107">
        <v>0</v>
      </c>
      <c r="H13" s="107">
        <v>0</v>
      </c>
      <c r="I13" s="107">
        <v>0</v>
      </c>
      <c r="J13" s="107">
        <v>0</v>
      </c>
      <c r="K13" s="107">
        <v>0</v>
      </c>
      <c r="L13" s="107"/>
      <c r="M13" s="107"/>
      <c r="N13" s="107"/>
      <c r="O13" s="107"/>
      <c r="P13" s="107"/>
      <c r="Q13" s="107"/>
      <c r="R13" s="107">
        <v>0</v>
      </c>
    </row>
    <row r="14" spans="1:19" hidden="1">
      <c r="D14" s="26" t="s">
        <v>36</v>
      </c>
      <c r="F14" s="107">
        <v>0</v>
      </c>
      <c r="G14" s="107">
        <v>0</v>
      </c>
      <c r="H14" s="107">
        <v>0</v>
      </c>
      <c r="I14" s="107">
        <v>0</v>
      </c>
      <c r="J14" s="107">
        <v>0</v>
      </c>
      <c r="K14" s="107">
        <v>0</v>
      </c>
      <c r="L14" s="107"/>
      <c r="M14" s="107"/>
      <c r="N14" s="107"/>
      <c r="O14" s="107"/>
      <c r="P14" s="107"/>
      <c r="Q14" s="107"/>
      <c r="R14" s="107">
        <v>0</v>
      </c>
    </row>
    <row r="15" spans="1:19" hidden="1">
      <c r="D15" s="26" t="s">
        <v>89</v>
      </c>
      <c r="F15" s="107">
        <v>0</v>
      </c>
      <c r="G15" s="107">
        <v>0</v>
      </c>
      <c r="H15" s="107">
        <v>0</v>
      </c>
      <c r="I15" s="107">
        <v>0</v>
      </c>
      <c r="J15" s="107">
        <v>0</v>
      </c>
      <c r="K15" s="107">
        <v>0</v>
      </c>
      <c r="L15" s="107"/>
      <c r="M15" s="107"/>
      <c r="N15" s="107"/>
      <c r="O15" s="107"/>
      <c r="P15" s="107"/>
      <c r="Q15" s="107"/>
      <c r="R15" s="107">
        <v>0</v>
      </c>
    </row>
    <row r="16" spans="1:19">
      <c r="D16" s="26" t="s">
        <v>68</v>
      </c>
      <c r="F16" s="107">
        <v>16812</v>
      </c>
      <c r="G16" s="107">
        <v>14041</v>
      </c>
      <c r="H16" s="107">
        <v>17601</v>
      </c>
      <c r="I16" s="107">
        <v>3580</v>
      </c>
      <c r="J16" s="107">
        <v>16464</v>
      </c>
      <c r="K16" s="107">
        <v>9585</v>
      </c>
      <c r="L16" s="107">
        <v>18869</v>
      </c>
      <c r="M16" s="107">
        <v>13963</v>
      </c>
      <c r="N16" s="107">
        <v>12778</v>
      </c>
      <c r="O16" s="107">
        <v>8064</v>
      </c>
      <c r="P16" s="107">
        <v>16442</v>
      </c>
      <c r="Q16" s="107">
        <v>9997</v>
      </c>
      <c r="R16" s="107">
        <v>158196</v>
      </c>
    </row>
    <row r="17" spans="3:24" hidden="1">
      <c r="D17" s="26" t="s">
        <v>77</v>
      </c>
      <c r="F17" s="107">
        <v>0</v>
      </c>
      <c r="G17" s="107">
        <v>0</v>
      </c>
      <c r="H17" s="107">
        <v>0</v>
      </c>
      <c r="I17" s="107"/>
      <c r="J17" s="107"/>
      <c r="K17" s="107"/>
      <c r="L17" s="107"/>
      <c r="M17" s="107"/>
      <c r="N17" s="107"/>
      <c r="O17" s="107"/>
      <c r="P17" s="107"/>
      <c r="Q17" s="107"/>
      <c r="R17" s="107">
        <v>0</v>
      </c>
    </row>
    <row r="18" spans="3:24">
      <c r="D18" s="26" t="s">
        <v>67</v>
      </c>
      <c r="F18" s="107">
        <v>4331</v>
      </c>
      <c r="G18" s="107">
        <v>1881</v>
      </c>
      <c r="H18" s="107">
        <v>4459</v>
      </c>
      <c r="I18" s="107">
        <v>4331</v>
      </c>
      <c r="J18" s="107">
        <v>1881</v>
      </c>
      <c r="K18" s="107">
        <v>4459</v>
      </c>
      <c r="L18" s="107">
        <v>6264</v>
      </c>
      <c r="M18" s="107">
        <v>1881</v>
      </c>
      <c r="N18" s="107">
        <v>4459</v>
      </c>
      <c r="O18" s="107">
        <v>6265</v>
      </c>
      <c r="P18" s="107">
        <v>1459</v>
      </c>
      <c r="Q18" s="107">
        <v>4458.82</v>
      </c>
      <c r="R18" s="107">
        <v>46128.82</v>
      </c>
    </row>
    <row r="19" spans="3:24" hidden="1">
      <c r="D19" s="26" t="s">
        <v>111</v>
      </c>
      <c r="F19" s="107">
        <v>0</v>
      </c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>
        <v>0</v>
      </c>
    </row>
    <row r="20" spans="3:24" hidden="1">
      <c r="D20" s="26" t="s">
        <v>102</v>
      </c>
      <c r="F20" s="107">
        <v>0</v>
      </c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>
        <v>0</v>
      </c>
    </row>
    <row r="21" spans="3:24" hidden="1">
      <c r="D21" s="26" t="s">
        <v>41</v>
      </c>
      <c r="F21" s="107">
        <v>0</v>
      </c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>
        <v>0</v>
      </c>
    </row>
    <row r="22" spans="3:24" hidden="1">
      <c r="D22" s="26" t="s">
        <v>70</v>
      </c>
      <c r="F22" s="107">
        <v>0</v>
      </c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>
        <v>0</v>
      </c>
    </row>
    <row r="23" spans="3:24" hidden="1">
      <c r="D23" s="26" t="s">
        <v>90</v>
      </c>
      <c r="F23" s="107">
        <v>0</v>
      </c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>
        <v>0</v>
      </c>
    </row>
    <row r="24" spans="3:24" hidden="1">
      <c r="D24" s="26" t="s">
        <v>37</v>
      </c>
      <c r="F24" s="107">
        <v>0</v>
      </c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>
        <v>0</v>
      </c>
    </row>
    <row r="25" spans="3:24">
      <c r="D25" s="26" t="s">
        <v>113</v>
      </c>
      <c r="F25" s="107">
        <v>0</v>
      </c>
      <c r="G25" s="107">
        <v>0</v>
      </c>
      <c r="H25" s="107">
        <v>0</v>
      </c>
      <c r="I25" s="107">
        <v>0</v>
      </c>
      <c r="J25" s="107">
        <v>0</v>
      </c>
      <c r="K25" s="107">
        <v>0</v>
      </c>
      <c r="L25" s="107">
        <v>0</v>
      </c>
      <c r="M25" s="107">
        <v>0</v>
      </c>
      <c r="N25" s="107">
        <v>0</v>
      </c>
      <c r="O25" s="107">
        <v>0</v>
      </c>
      <c r="P25" s="107">
        <v>0</v>
      </c>
      <c r="Q25" s="107">
        <v>0</v>
      </c>
      <c r="R25" s="107">
        <v>0</v>
      </c>
    </row>
    <row r="26" spans="3:24">
      <c r="D26" s="26" t="s">
        <v>38</v>
      </c>
      <c r="F26" s="107">
        <v>6</v>
      </c>
      <c r="G26" s="107">
        <v>0</v>
      </c>
      <c r="H26" s="107">
        <v>55</v>
      </c>
      <c r="I26" s="107">
        <v>0</v>
      </c>
      <c r="J26" s="107">
        <v>23</v>
      </c>
      <c r="K26" s="107">
        <v>726</v>
      </c>
      <c r="L26" s="107">
        <v>19</v>
      </c>
      <c r="M26" s="107">
        <v>0</v>
      </c>
      <c r="N26" s="107">
        <v>28</v>
      </c>
      <c r="O26" s="107">
        <v>28</v>
      </c>
      <c r="P26" s="107">
        <v>18</v>
      </c>
      <c r="Q26" s="107">
        <v>928</v>
      </c>
      <c r="R26" s="107">
        <v>1831</v>
      </c>
    </row>
    <row r="27" spans="3:24">
      <c r="C27" s="26" t="s">
        <v>9</v>
      </c>
      <c r="F27" s="106">
        <v>0</v>
      </c>
      <c r="G27" s="106">
        <v>0</v>
      </c>
      <c r="H27" s="106">
        <v>0</v>
      </c>
      <c r="I27" s="106">
        <v>0</v>
      </c>
      <c r="J27" s="106">
        <v>0</v>
      </c>
      <c r="K27" s="106">
        <v>0</v>
      </c>
      <c r="L27" s="106">
        <v>0</v>
      </c>
      <c r="M27" s="106">
        <v>0</v>
      </c>
      <c r="N27" s="106">
        <v>0</v>
      </c>
      <c r="O27" s="106">
        <v>0</v>
      </c>
      <c r="P27" s="106">
        <v>0</v>
      </c>
      <c r="Q27" s="106">
        <v>0</v>
      </c>
      <c r="R27" s="106">
        <v>0</v>
      </c>
      <c r="X27" s="26" t="s">
        <v>118</v>
      </c>
    </row>
    <row r="28" spans="3:24">
      <c r="D28" s="26" t="s">
        <v>10</v>
      </c>
      <c r="F28" s="107">
        <v>0</v>
      </c>
      <c r="G28" s="107">
        <v>0</v>
      </c>
      <c r="H28" s="107">
        <v>0</v>
      </c>
      <c r="I28" s="107">
        <v>0</v>
      </c>
      <c r="J28" s="107">
        <v>0</v>
      </c>
      <c r="K28" s="107">
        <v>0</v>
      </c>
      <c r="L28" s="107">
        <v>0</v>
      </c>
      <c r="M28" s="107">
        <v>0</v>
      </c>
      <c r="N28" s="107">
        <v>0</v>
      </c>
      <c r="O28" s="107">
        <v>0</v>
      </c>
      <c r="P28" s="107">
        <v>0</v>
      </c>
      <c r="Q28" s="107">
        <v>0</v>
      </c>
      <c r="R28" s="107">
        <v>0</v>
      </c>
    </row>
    <row r="29" spans="3:24">
      <c r="D29" s="26" t="s">
        <v>11</v>
      </c>
      <c r="F29" s="107">
        <v>0</v>
      </c>
      <c r="G29" s="107">
        <v>0</v>
      </c>
      <c r="H29" s="107">
        <v>0</v>
      </c>
      <c r="I29" s="107">
        <v>0</v>
      </c>
      <c r="J29" s="107">
        <v>0</v>
      </c>
      <c r="K29" s="107">
        <v>0</v>
      </c>
      <c r="L29" s="107">
        <v>0</v>
      </c>
      <c r="M29" s="107">
        <v>0</v>
      </c>
      <c r="N29" s="107">
        <v>0</v>
      </c>
      <c r="O29" s="107">
        <v>0</v>
      </c>
      <c r="P29" s="107">
        <v>0</v>
      </c>
      <c r="Q29" s="107">
        <v>0</v>
      </c>
      <c r="R29" s="107">
        <v>0</v>
      </c>
    </row>
    <row r="30" spans="3:24">
      <c r="D30" s="26" t="s">
        <v>16</v>
      </c>
      <c r="F30" s="107">
        <v>0</v>
      </c>
      <c r="G30" s="107">
        <v>0</v>
      </c>
      <c r="H30" s="107">
        <v>0</v>
      </c>
      <c r="I30" s="107">
        <v>0</v>
      </c>
      <c r="J30" s="107">
        <v>0</v>
      </c>
      <c r="K30" s="107">
        <v>0</v>
      </c>
      <c r="L30" s="107">
        <v>0</v>
      </c>
      <c r="M30" s="107">
        <v>0</v>
      </c>
      <c r="N30" s="107">
        <v>0</v>
      </c>
      <c r="O30" s="107">
        <v>0</v>
      </c>
      <c r="P30" s="107">
        <v>0</v>
      </c>
      <c r="Q30" s="107">
        <v>0</v>
      </c>
      <c r="R30" s="107">
        <v>0</v>
      </c>
    </row>
    <row r="31" spans="3:24">
      <c r="D31" s="26" t="s">
        <v>15</v>
      </c>
      <c r="F31" s="107">
        <v>0</v>
      </c>
      <c r="G31" s="107">
        <v>0</v>
      </c>
      <c r="H31" s="107">
        <v>0</v>
      </c>
      <c r="I31" s="107">
        <v>0</v>
      </c>
      <c r="J31" s="107">
        <v>0</v>
      </c>
      <c r="K31" s="107">
        <v>0</v>
      </c>
      <c r="L31" s="107">
        <v>0</v>
      </c>
      <c r="M31" s="107">
        <v>0</v>
      </c>
      <c r="N31" s="107">
        <v>0</v>
      </c>
      <c r="O31" s="107">
        <v>0</v>
      </c>
      <c r="P31" s="107">
        <v>0</v>
      </c>
      <c r="Q31" s="107">
        <v>0</v>
      </c>
      <c r="R31" s="107">
        <v>0</v>
      </c>
    </row>
    <row r="32" spans="3:24"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</row>
    <row r="33" spans="1:18">
      <c r="B33" s="26" t="s">
        <v>12</v>
      </c>
      <c r="F33" s="106">
        <v>21031</v>
      </c>
      <c r="G33" s="106">
        <v>8134</v>
      </c>
      <c r="H33" s="106">
        <v>8978</v>
      </c>
      <c r="I33" s="106">
        <v>5320</v>
      </c>
      <c r="J33" s="106">
        <v>2220</v>
      </c>
      <c r="K33" s="106">
        <v>4205</v>
      </c>
      <c r="L33" s="106">
        <v>19144</v>
      </c>
      <c r="M33" s="106">
        <v>10100</v>
      </c>
      <c r="N33" s="106">
        <v>8408</v>
      </c>
      <c r="O33" s="106">
        <v>5710</v>
      </c>
      <c r="P33" s="106">
        <v>2302</v>
      </c>
      <c r="Q33" s="106">
        <v>4513</v>
      </c>
      <c r="R33" s="106">
        <v>100065</v>
      </c>
    </row>
    <row r="34" spans="1:18">
      <c r="C34" s="26" t="s">
        <v>8</v>
      </c>
      <c r="F34" s="107">
        <v>21031</v>
      </c>
      <c r="G34" s="107">
        <v>8134</v>
      </c>
      <c r="H34" s="107">
        <v>8978</v>
      </c>
      <c r="I34" s="107">
        <v>5320</v>
      </c>
      <c r="J34" s="107">
        <v>2220</v>
      </c>
      <c r="K34" s="107">
        <v>4205</v>
      </c>
      <c r="L34" s="107">
        <v>19144</v>
      </c>
      <c r="M34" s="107">
        <v>10100</v>
      </c>
      <c r="N34" s="107">
        <v>8408</v>
      </c>
      <c r="O34" s="107">
        <v>5710</v>
      </c>
      <c r="P34" s="107">
        <v>2302</v>
      </c>
      <c r="Q34" s="107">
        <v>4513</v>
      </c>
      <c r="R34" s="107">
        <v>100065</v>
      </c>
    </row>
    <row r="35" spans="1:18">
      <c r="C35" s="26" t="s">
        <v>9</v>
      </c>
      <c r="F35" s="106">
        <v>0</v>
      </c>
      <c r="G35" s="106">
        <v>0</v>
      </c>
      <c r="H35" s="106">
        <v>0</v>
      </c>
      <c r="I35" s="106">
        <v>0</v>
      </c>
      <c r="J35" s="106">
        <v>0</v>
      </c>
      <c r="K35" s="106">
        <v>0</v>
      </c>
      <c r="L35" s="106">
        <v>0</v>
      </c>
      <c r="M35" s="106">
        <v>0</v>
      </c>
      <c r="N35" s="106">
        <v>0</v>
      </c>
      <c r="O35" s="106">
        <v>0</v>
      </c>
      <c r="P35" s="106">
        <v>0</v>
      </c>
      <c r="Q35" s="106">
        <v>0</v>
      </c>
      <c r="R35" s="106">
        <v>0</v>
      </c>
    </row>
    <row r="36" spans="1:18" hidden="1">
      <c r="E36" s="26" t="s">
        <v>10</v>
      </c>
      <c r="F36" s="107">
        <v>0</v>
      </c>
      <c r="G36" s="107"/>
      <c r="H36" s="107"/>
      <c r="I36" s="107"/>
      <c r="J36" s="107"/>
      <c r="K36" s="107"/>
      <c r="L36" s="107"/>
      <c r="M36" s="107"/>
      <c r="N36" s="107">
        <v>0</v>
      </c>
      <c r="O36" s="107">
        <v>0</v>
      </c>
      <c r="P36" s="107">
        <v>0</v>
      </c>
      <c r="Q36" s="107">
        <v>0</v>
      </c>
      <c r="R36" s="107">
        <v>0</v>
      </c>
    </row>
    <row r="37" spans="1:18" hidden="1">
      <c r="E37" s="26" t="s">
        <v>11</v>
      </c>
      <c r="F37" s="107">
        <v>0</v>
      </c>
      <c r="G37" s="107"/>
      <c r="H37" s="107"/>
      <c r="I37" s="107"/>
      <c r="J37" s="107"/>
      <c r="K37" s="107"/>
      <c r="L37" s="107"/>
      <c r="M37" s="107"/>
      <c r="N37" s="107">
        <v>0</v>
      </c>
      <c r="O37" s="107">
        <v>0</v>
      </c>
      <c r="P37" s="107">
        <v>0</v>
      </c>
      <c r="Q37" s="107">
        <v>0</v>
      </c>
      <c r="R37" s="107">
        <v>0</v>
      </c>
    </row>
    <row r="38" spans="1:18" hidden="1">
      <c r="E38" s="26" t="s">
        <v>83</v>
      </c>
      <c r="F38" s="107">
        <v>0</v>
      </c>
      <c r="G38" s="107"/>
      <c r="H38" s="107"/>
      <c r="I38" s="107"/>
      <c r="J38" s="107"/>
      <c r="K38" s="107"/>
      <c r="L38" s="107"/>
      <c r="M38" s="107"/>
      <c r="N38" s="107">
        <v>0</v>
      </c>
      <c r="O38" s="107">
        <v>0</v>
      </c>
      <c r="P38" s="107">
        <v>0</v>
      </c>
      <c r="Q38" s="107">
        <v>0</v>
      </c>
      <c r="R38" s="107">
        <v>0</v>
      </c>
    </row>
    <row r="39" spans="1:18" hidden="1">
      <c r="E39" s="26" t="s">
        <v>15</v>
      </c>
      <c r="F39" s="107">
        <v>0</v>
      </c>
      <c r="G39" s="107"/>
      <c r="H39" s="107"/>
      <c r="I39" s="107"/>
      <c r="J39" s="107"/>
      <c r="K39" s="107"/>
      <c r="L39" s="107"/>
      <c r="M39" s="107"/>
      <c r="N39" s="107">
        <v>0</v>
      </c>
      <c r="O39" s="107">
        <v>0</v>
      </c>
      <c r="P39" s="107">
        <v>0</v>
      </c>
      <c r="Q39" s="107">
        <v>0</v>
      </c>
      <c r="R39" s="107">
        <v>0</v>
      </c>
    </row>
    <row r="40" spans="1:18">
      <c r="E40" s="26" t="s">
        <v>16</v>
      </c>
      <c r="F40" s="107">
        <v>0</v>
      </c>
      <c r="G40" s="107">
        <v>0</v>
      </c>
      <c r="H40" s="107">
        <v>0</v>
      </c>
      <c r="I40" s="107">
        <v>0</v>
      </c>
      <c r="J40" s="107">
        <v>0</v>
      </c>
      <c r="K40" s="107">
        <v>0</v>
      </c>
      <c r="L40" s="107">
        <v>0</v>
      </c>
      <c r="M40" s="107">
        <v>0</v>
      </c>
      <c r="N40" s="107">
        <v>0</v>
      </c>
      <c r="O40" s="107">
        <v>0</v>
      </c>
      <c r="P40" s="107">
        <v>0</v>
      </c>
      <c r="Q40" s="107">
        <v>0</v>
      </c>
      <c r="R40" s="107">
        <v>0</v>
      </c>
    </row>
    <row r="41" spans="1:18">
      <c r="E41" s="26" t="s">
        <v>55</v>
      </c>
      <c r="F41" s="107">
        <v>0</v>
      </c>
      <c r="G41" s="107">
        <v>0</v>
      </c>
      <c r="H41" s="107">
        <v>0</v>
      </c>
      <c r="I41" s="107">
        <v>0</v>
      </c>
      <c r="J41" s="107">
        <v>0</v>
      </c>
      <c r="K41" s="107">
        <v>0</v>
      </c>
      <c r="L41" s="107">
        <v>0</v>
      </c>
      <c r="M41" s="107">
        <v>0</v>
      </c>
      <c r="N41" s="107">
        <v>0</v>
      </c>
      <c r="O41" s="107">
        <v>0</v>
      </c>
      <c r="P41" s="107">
        <v>0</v>
      </c>
      <c r="Q41" s="107">
        <v>0</v>
      </c>
      <c r="R41" s="107">
        <v>0</v>
      </c>
    </row>
    <row r="42" spans="1:18">
      <c r="E42" s="26" t="s">
        <v>13</v>
      </c>
      <c r="F42" s="107">
        <v>0</v>
      </c>
      <c r="G42" s="107">
        <v>0</v>
      </c>
      <c r="H42" s="107">
        <v>0</v>
      </c>
      <c r="I42" s="107">
        <v>0</v>
      </c>
      <c r="J42" s="107">
        <v>0</v>
      </c>
      <c r="K42" s="107">
        <v>0</v>
      </c>
      <c r="L42" s="107">
        <v>0</v>
      </c>
      <c r="M42" s="107">
        <v>0</v>
      </c>
      <c r="N42" s="107">
        <v>0</v>
      </c>
      <c r="O42" s="107">
        <v>0</v>
      </c>
      <c r="P42" s="107">
        <v>0</v>
      </c>
      <c r="Q42" s="107">
        <v>0</v>
      </c>
      <c r="R42" s="107">
        <v>0</v>
      </c>
    </row>
    <row r="43" spans="1:18">
      <c r="E43" s="26" t="s">
        <v>80</v>
      </c>
      <c r="F43" s="107">
        <v>0</v>
      </c>
      <c r="G43" s="107">
        <v>0</v>
      </c>
      <c r="H43" s="107">
        <v>0</v>
      </c>
      <c r="I43" s="107">
        <v>0</v>
      </c>
      <c r="J43" s="107">
        <v>0</v>
      </c>
      <c r="K43" s="107">
        <v>0</v>
      </c>
      <c r="L43" s="107">
        <v>0</v>
      </c>
      <c r="M43" s="107">
        <v>0</v>
      </c>
      <c r="N43" s="107">
        <v>0</v>
      </c>
      <c r="O43" s="107">
        <v>0</v>
      </c>
      <c r="P43" s="107">
        <v>0</v>
      </c>
      <c r="Q43" s="107">
        <v>0</v>
      </c>
      <c r="R43" s="107">
        <v>0</v>
      </c>
    </row>
    <row r="44" spans="1:18"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8" ht="15">
      <c r="A45" s="25" t="s">
        <v>17</v>
      </c>
      <c r="B45" s="25"/>
      <c r="C45" s="25"/>
      <c r="D45" s="25"/>
      <c r="E45" s="25"/>
      <c r="F45" s="105">
        <v>27653</v>
      </c>
      <c r="G45" s="105">
        <v>62343</v>
      </c>
      <c r="H45" s="105">
        <v>60799</v>
      </c>
      <c r="I45" s="105">
        <v>12806</v>
      </c>
      <c r="J45" s="105">
        <v>57421</v>
      </c>
      <c r="K45" s="105">
        <v>5770</v>
      </c>
      <c r="L45" s="105">
        <v>55033.58</v>
      </c>
      <c r="M45" s="105">
        <v>46798</v>
      </c>
      <c r="N45" s="105">
        <v>5310</v>
      </c>
      <c r="O45" s="105">
        <v>13524</v>
      </c>
      <c r="P45" s="105">
        <v>15059</v>
      </c>
      <c r="Q45" s="105">
        <v>7409</v>
      </c>
      <c r="R45" s="105">
        <v>369925.58</v>
      </c>
    </row>
    <row r="46" spans="1:18"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</row>
    <row r="47" spans="1:18">
      <c r="B47" s="26" t="s">
        <v>7</v>
      </c>
      <c r="F47" s="106">
        <v>64</v>
      </c>
      <c r="G47" s="106">
        <v>0</v>
      </c>
      <c r="H47" s="106">
        <v>55571</v>
      </c>
      <c r="I47" s="106">
        <v>8984</v>
      </c>
      <c r="J47" s="106">
        <v>50900</v>
      </c>
      <c r="K47" s="106">
        <v>219</v>
      </c>
      <c r="L47" s="106">
        <v>53190</v>
      </c>
      <c r="M47" s="106">
        <v>42041</v>
      </c>
      <c r="N47" s="106">
        <v>308</v>
      </c>
      <c r="O47" s="106">
        <v>9325</v>
      </c>
      <c r="P47" s="106">
        <v>8215</v>
      </c>
      <c r="Q47" s="106">
        <v>575</v>
      </c>
      <c r="R47" s="106">
        <v>229392</v>
      </c>
    </row>
    <row r="48" spans="1:18">
      <c r="C48" s="26" t="s">
        <v>104</v>
      </c>
      <c r="F48" s="107">
        <f>SUM(F49:F51)</f>
        <v>64</v>
      </c>
      <c r="G48" s="107">
        <f t="shared" ref="G48:R48" si="0">SUM(G49:G51)</f>
        <v>0</v>
      </c>
      <c r="H48" s="107">
        <f t="shared" si="0"/>
        <v>55571</v>
      </c>
      <c r="I48" s="107">
        <f t="shared" si="0"/>
        <v>8984</v>
      </c>
      <c r="J48" s="107">
        <f t="shared" si="0"/>
        <v>50900</v>
      </c>
      <c r="K48" s="107">
        <f t="shared" si="0"/>
        <v>219</v>
      </c>
      <c r="L48" s="107">
        <f t="shared" si="0"/>
        <v>53190</v>
      </c>
      <c r="M48" s="107">
        <f t="shared" si="0"/>
        <v>42041</v>
      </c>
      <c r="N48" s="107">
        <f t="shared" si="0"/>
        <v>308</v>
      </c>
      <c r="O48" s="107">
        <f t="shared" si="0"/>
        <v>9325</v>
      </c>
      <c r="P48" s="107">
        <f t="shared" si="0"/>
        <v>8215</v>
      </c>
      <c r="Q48" s="107">
        <f t="shared" si="0"/>
        <v>575</v>
      </c>
      <c r="R48" s="107">
        <f t="shared" si="0"/>
        <v>229392</v>
      </c>
    </row>
    <row r="49" spans="2:19">
      <c r="D49" s="26" t="s">
        <v>135</v>
      </c>
      <c r="F49" s="107">
        <v>0</v>
      </c>
      <c r="G49" s="107">
        <v>0</v>
      </c>
      <c r="H49" s="107">
        <v>55120</v>
      </c>
      <c r="I49" s="107">
        <v>8984</v>
      </c>
      <c r="J49" s="107">
        <v>50764</v>
      </c>
      <c r="K49" s="107">
        <v>0</v>
      </c>
      <c r="L49" s="107">
        <v>53042</v>
      </c>
      <c r="M49" s="107">
        <v>42041</v>
      </c>
      <c r="N49" s="107">
        <v>0</v>
      </c>
      <c r="O49" s="107">
        <v>9132</v>
      </c>
      <c r="P49" s="107">
        <v>8100</v>
      </c>
      <c r="Q49" s="107">
        <v>0</v>
      </c>
      <c r="R49" s="107">
        <f>SUM(F49:Q49)</f>
        <v>227183</v>
      </c>
    </row>
    <row r="50" spans="2:19">
      <c r="D50" s="26" t="s">
        <v>102</v>
      </c>
      <c r="F50" s="107">
        <v>0</v>
      </c>
      <c r="G50" s="107">
        <v>0</v>
      </c>
      <c r="H50" s="107">
        <v>0</v>
      </c>
      <c r="I50" s="107">
        <v>0</v>
      </c>
      <c r="J50" s="107">
        <v>0</v>
      </c>
      <c r="K50" s="107">
        <v>0</v>
      </c>
      <c r="L50" s="107">
        <v>0</v>
      </c>
      <c r="M50" s="107">
        <v>0</v>
      </c>
      <c r="N50" s="107">
        <v>0</v>
      </c>
      <c r="O50" s="107">
        <v>0</v>
      </c>
      <c r="P50" s="107">
        <v>0</v>
      </c>
      <c r="Q50" s="107">
        <v>0</v>
      </c>
      <c r="R50" s="107">
        <f t="shared" ref="R50:R51" si="1">SUM(F50:Q50)</f>
        <v>0</v>
      </c>
    </row>
    <row r="51" spans="2:19">
      <c r="D51" s="26" t="s">
        <v>124</v>
      </c>
      <c r="F51" s="107">
        <v>64</v>
      </c>
      <c r="G51" s="108">
        <v>0</v>
      </c>
      <c r="H51" s="108">
        <v>451</v>
      </c>
      <c r="I51" s="108">
        <v>0</v>
      </c>
      <c r="J51" s="108">
        <v>136</v>
      </c>
      <c r="K51" s="108">
        <v>219</v>
      </c>
      <c r="L51" s="108">
        <v>148</v>
      </c>
      <c r="M51" s="108">
        <v>0</v>
      </c>
      <c r="N51" s="108">
        <v>308</v>
      </c>
      <c r="O51" s="108">
        <v>193</v>
      </c>
      <c r="P51" s="108">
        <v>115</v>
      </c>
      <c r="Q51" s="108">
        <v>575</v>
      </c>
      <c r="R51" s="107">
        <f t="shared" si="1"/>
        <v>2209</v>
      </c>
    </row>
    <row r="52" spans="2:19">
      <c r="F52" s="107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7"/>
    </row>
    <row r="53" spans="2:19" hidden="1">
      <c r="F53" s="107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7"/>
    </row>
    <row r="54" spans="2:19" hidden="1">
      <c r="F54" s="107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7"/>
    </row>
    <row r="55" spans="2:19" hidden="1">
      <c r="C55" s="26" t="s">
        <v>9</v>
      </c>
      <c r="F55" s="106">
        <v>0</v>
      </c>
      <c r="G55" s="106">
        <v>0</v>
      </c>
      <c r="H55" s="106">
        <v>0</v>
      </c>
      <c r="I55" s="106">
        <v>0</v>
      </c>
      <c r="J55" s="106">
        <v>0</v>
      </c>
      <c r="K55" s="106">
        <v>0</v>
      </c>
      <c r="L55" s="106">
        <v>0</v>
      </c>
      <c r="M55" s="106"/>
      <c r="N55" s="106"/>
      <c r="O55" s="106"/>
      <c r="P55" s="106"/>
      <c r="Q55" s="106"/>
      <c r="R55" s="106">
        <v>0</v>
      </c>
    </row>
    <row r="56" spans="2:19" hidden="1">
      <c r="E56" s="26" t="s">
        <v>10</v>
      </c>
      <c r="F56" s="107">
        <v>0</v>
      </c>
      <c r="G56" s="107">
        <v>0</v>
      </c>
      <c r="H56" s="107">
        <v>0</v>
      </c>
      <c r="I56" s="107">
        <v>0</v>
      </c>
      <c r="J56" s="107">
        <v>0</v>
      </c>
      <c r="K56" s="107">
        <v>0</v>
      </c>
      <c r="L56" s="107">
        <v>0</v>
      </c>
      <c r="M56" s="107"/>
      <c r="N56" s="107"/>
      <c r="O56" s="107"/>
      <c r="P56" s="107"/>
      <c r="Q56" s="107"/>
      <c r="R56" s="107">
        <v>0</v>
      </c>
    </row>
    <row r="57" spans="2:19" hidden="1">
      <c r="E57" s="26" t="s">
        <v>11</v>
      </c>
      <c r="F57" s="107">
        <v>0</v>
      </c>
      <c r="G57" s="107">
        <v>0</v>
      </c>
      <c r="H57" s="107">
        <v>0</v>
      </c>
      <c r="I57" s="107"/>
      <c r="J57" s="107"/>
      <c r="K57" s="107"/>
      <c r="L57" s="107"/>
      <c r="M57" s="107"/>
      <c r="N57" s="107"/>
      <c r="O57" s="107"/>
      <c r="P57" s="107"/>
      <c r="Q57" s="107"/>
      <c r="R57" s="107">
        <v>0</v>
      </c>
    </row>
    <row r="58" spans="2:19" hidden="1">
      <c r="E58" s="26" t="s">
        <v>16</v>
      </c>
      <c r="F58" s="107">
        <v>0</v>
      </c>
      <c r="G58" s="107">
        <v>0</v>
      </c>
      <c r="H58" s="107">
        <v>0</v>
      </c>
      <c r="I58" s="107">
        <v>0</v>
      </c>
      <c r="J58" s="107">
        <v>0</v>
      </c>
      <c r="K58" s="107">
        <v>0</v>
      </c>
      <c r="L58" s="107">
        <v>0</v>
      </c>
      <c r="M58" s="107"/>
      <c r="N58" s="107"/>
      <c r="O58" s="107"/>
      <c r="P58" s="107"/>
      <c r="Q58" s="107"/>
      <c r="R58" s="107">
        <v>0</v>
      </c>
    </row>
    <row r="59" spans="2:19" hidden="1">
      <c r="E59" s="26" t="s">
        <v>39</v>
      </c>
      <c r="F59" s="107">
        <v>0</v>
      </c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</row>
    <row r="60" spans="2:19" hidden="1"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</row>
    <row r="61" spans="2:19">
      <c r="B61" s="26" t="s">
        <v>12</v>
      </c>
      <c r="F61" s="106">
        <v>27589</v>
      </c>
      <c r="G61" s="106">
        <v>62343</v>
      </c>
      <c r="H61" s="106">
        <v>5228</v>
      </c>
      <c r="I61" s="106">
        <v>3822</v>
      </c>
      <c r="J61" s="106">
        <v>6521</v>
      </c>
      <c r="K61" s="106">
        <v>5551</v>
      </c>
      <c r="L61" s="106">
        <v>1843.58</v>
      </c>
      <c r="M61" s="106">
        <v>4757</v>
      </c>
      <c r="N61" s="106">
        <v>5002</v>
      </c>
      <c r="O61" s="106">
        <v>4199</v>
      </c>
      <c r="P61" s="106">
        <v>6844</v>
      </c>
      <c r="Q61" s="106">
        <v>6834</v>
      </c>
      <c r="R61" s="106">
        <v>140533.58000000002</v>
      </c>
    </row>
    <row r="62" spans="2:19">
      <c r="C62" s="26" t="s">
        <v>8</v>
      </c>
      <c r="F62" s="107">
        <v>27589</v>
      </c>
      <c r="G62" s="107">
        <v>4365</v>
      </c>
      <c r="H62" s="107">
        <v>5228</v>
      </c>
      <c r="I62" s="107">
        <v>3822</v>
      </c>
      <c r="J62" s="107">
        <v>6521</v>
      </c>
      <c r="K62" s="107">
        <v>5551</v>
      </c>
      <c r="L62" s="107">
        <v>1843.58</v>
      </c>
      <c r="M62" s="107">
        <v>4757</v>
      </c>
      <c r="N62" s="107">
        <v>5002</v>
      </c>
      <c r="O62" s="107">
        <v>4199</v>
      </c>
      <c r="P62" s="107">
        <v>6844</v>
      </c>
      <c r="Q62" s="107">
        <v>6834</v>
      </c>
      <c r="R62" s="107">
        <v>82555.58</v>
      </c>
      <c r="S62" s="30"/>
    </row>
    <row r="63" spans="2:19">
      <c r="C63" s="26" t="s">
        <v>92</v>
      </c>
      <c r="F63" s="107">
        <v>0</v>
      </c>
      <c r="G63" s="107">
        <v>57978</v>
      </c>
      <c r="H63" s="107">
        <v>0</v>
      </c>
      <c r="I63" s="107">
        <v>0</v>
      </c>
      <c r="J63" s="107">
        <v>0</v>
      </c>
      <c r="K63" s="107">
        <v>0</v>
      </c>
      <c r="L63" s="107">
        <v>0</v>
      </c>
      <c r="M63" s="107">
        <v>0</v>
      </c>
      <c r="N63" s="107">
        <v>0</v>
      </c>
      <c r="O63" s="107">
        <v>0</v>
      </c>
      <c r="P63" s="107">
        <v>0</v>
      </c>
      <c r="Q63" s="107">
        <v>0</v>
      </c>
      <c r="R63" s="107">
        <v>57978</v>
      </c>
    </row>
    <row r="64" spans="2:19">
      <c r="C64" s="26" t="s">
        <v>9</v>
      </c>
      <c r="F64" s="106">
        <v>0</v>
      </c>
      <c r="G64" s="106">
        <v>0</v>
      </c>
      <c r="H64" s="106">
        <v>0</v>
      </c>
      <c r="I64" s="106">
        <v>0</v>
      </c>
      <c r="J64" s="106">
        <v>0</v>
      </c>
      <c r="K64" s="106">
        <v>0</v>
      </c>
      <c r="L64" s="106">
        <v>0</v>
      </c>
      <c r="M64" s="106">
        <v>0</v>
      </c>
      <c r="N64" s="106">
        <v>0</v>
      </c>
      <c r="O64" s="106">
        <v>0</v>
      </c>
      <c r="P64" s="106">
        <v>0</v>
      </c>
      <c r="Q64" s="106">
        <v>0</v>
      </c>
      <c r="R64" s="106">
        <v>0</v>
      </c>
    </row>
    <row r="65" spans="1:18">
      <c r="E65" s="26" t="s">
        <v>10</v>
      </c>
      <c r="F65" s="107">
        <v>0</v>
      </c>
      <c r="G65" s="107">
        <v>0</v>
      </c>
      <c r="H65" s="107">
        <v>0</v>
      </c>
      <c r="I65" s="107">
        <v>0</v>
      </c>
      <c r="J65" s="107">
        <v>0</v>
      </c>
      <c r="K65" s="107">
        <v>0</v>
      </c>
      <c r="L65" s="107">
        <v>0</v>
      </c>
      <c r="M65" s="107">
        <v>0</v>
      </c>
      <c r="N65" s="107">
        <v>0</v>
      </c>
      <c r="O65" s="107">
        <v>0</v>
      </c>
      <c r="P65" s="107">
        <v>0</v>
      </c>
      <c r="Q65" s="107">
        <v>0</v>
      </c>
      <c r="R65" s="107">
        <v>0</v>
      </c>
    </row>
    <row r="66" spans="1:18" hidden="1">
      <c r="E66" s="26" t="s">
        <v>11</v>
      </c>
      <c r="F66" s="107">
        <v>0</v>
      </c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>
        <v>0</v>
      </c>
    </row>
    <row r="67" spans="1:18" hidden="1">
      <c r="E67" s="26" t="s">
        <v>13</v>
      </c>
      <c r="F67" s="107">
        <v>0</v>
      </c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>
        <v>0</v>
      </c>
    </row>
    <row r="68" spans="1:18" hidden="1">
      <c r="E68" s="26" t="s">
        <v>88</v>
      </c>
      <c r="F68" s="107">
        <v>0</v>
      </c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>
        <v>0</v>
      </c>
    </row>
    <row r="69" spans="1:18" hidden="1">
      <c r="E69" s="26" t="s">
        <v>15</v>
      </c>
      <c r="F69" s="107">
        <v>0</v>
      </c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>
        <v>0</v>
      </c>
    </row>
    <row r="70" spans="1:18">
      <c r="E70" s="26" t="s">
        <v>16</v>
      </c>
      <c r="F70" s="107">
        <v>0</v>
      </c>
      <c r="G70" s="107">
        <v>0</v>
      </c>
      <c r="H70" s="107">
        <v>0</v>
      </c>
      <c r="I70" s="107">
        <v>0</v>
      </c>
      <c r="J70" s="107">
        <v>0</v>
      </c>
      <c r="K70" s="107">
        <v>0</v>
      </c>
      <c r="L70" s="107">
        <v>0</v>
      </c>
      <c r="M70" s="107">
        <v>0</v>
      </c>
      <c r="N70" s="107">
        <v>0</v>
      </c>
      <c r="O70" s="107">
        <v>0</v>
      </c>
      <c r="P70" s="107">
        <v>0</v>
      </c>
      <c r="Q70" s="107">
        <v>0</v>
      </c>
      <c r="R70" s="107">
        <v>0</v>
      </c>
    </row>
    <row r="71" spans="1:18" hidden="1">
      <c r="E71" s="26" t="s">
        <v>55</v>
      </c>
      <c r="F71" s="107">
        <v>0</v>
      </c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</row>
    <row r="72" spans="1:18" hidden="1">
      <c r="E72" s="26" t="s">
        <v>80</v>
      </c>
      <c r="F72" s="107">
        <v>0</v>
      </c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</row>
    <row r="73" spans="1:18" hidden="1">
      <c r="E73" s="26" t="s">
        <v>82</v>
      </c>
      <c r="F73" s="107">
        <v>0</v>
      </c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</row>
    <row r="74" spans="1:18"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</row>
    <row r="75" spans="1:18" ht="15">
      <c r="A75" s="25"/>
      <c r="B75" s="25"/>
      <c r="C75" s="25"/>
      <c r="D75" s="25"/>
      <c r="E75" s="36" t="s">
        <v>18</v>
      </c>
      <c r="F75" s="109">
        <v>70006</v>
      </c>
      <c r="G75" s="109">
        <v>86573</v>
      </c>
      <c r="H75" s="109">
        <v>92071</v>
      </c>
      <c r="I75" s="109">
        <v>26289</v>
      </c>
      <c r="J75" s="109">
        <v>78387</v>
      </c>
      <c r="K75" s="109">
        <v>25043</v>
      </c>
      <c r="L75" s="109">
        <v>99659.58</v>
      </c>
      <c r="M75" s="109">
        <v>73168</v>
      </c>
      <c r="N75" s="109">
        <v>31707</v>
      </c>
      <c r="O75" s="109">
        <v>33958</v>
      </c>
      <c r="P75" s="109">
        <v>35642</v>
      </c>
      <c r="Q75" s="109">
        <v>27962.82</v>
      </c>
      <c r="R75" s="109">
        <v>680466.4</v>
      </c>
    </row>
    <row r="76" spans="1:18" ht="15">
      <c r="A76" s="25"/>
      <c r="B76" s="25"/>
      <c r="C76" s="25"/>
      <c r="D76" s="25"/>
      <c r="E76" s="36"/>
      <c r="F76" s="37"/>
    </row>
    <row r="77" spans="1:18" ht="15" thickBot="1">
      <c r="A77" s="38"/>
      <c r="B77" s="38"/>
      <c r="C77" s="38"/>
      <c r="D77" s="38"/>
      <c r="E77" s="38"/>
      <c r="F77" s="30"/>
    </row>
    <row r="78" spans="1:18" ht="15" thickTop="1">
      <c r="A78" s="101" t="s">
        <v>115</v>
      </c>
      <c r="F78" s="30"/>
    </row>
    <row r="79" spans="1:18" ht="12.75" customHeight="1">
      <c r="A79" s="41"/>
      <c r="B79" s="103"/>
      <c r="C79" s="185" t="s">
        <v>130</v>
      </c>
      <c r="D79" s="185"/>
      <c r="E79" s="185"/>
      <c r="F79" s="185"/>
      <c r="G79" s="185"/>
      <c r="H79" s="102"/>
    </row>
    <row r="80" spans="1:18" ht="15">
      <c r="B80" s="103"/>
      <c r="C80" s="185"/>
      <c r="D80" s="185"/>
      <c r="E80" s="185"/>
      <c r="F80" s="185"/>
      <c r="G80" s="185"/>
      <c r="H80" s="102"/>
    </row>
    <row r="81" spans="1:8" ht="15">
      <c r="B81" s="103"/>
      <c r="C81" s="185"/>
      <c r="D81" s="185"/>
      <c r="E81" s="185"/>
      <c r="F81" s="185"/>
      <c r="G81" s="185"/>
      <c r="H81" s="102"/>
    </row>
    <row r="82" spans="1:8" ht="15">
      <c r="B82" s="103"/>
      <c r="C82" s="185"/>
      <c r="D82" s="185"/>
      <c r="E82" s="185"/>
      <c r="F82" s="185"/>
      <c r="G82" s="185"/>
      <c r="H82" s="102"/>
    </row>
    <row r="83" spans="1:8" ht="15">
      <c r="B83" s="103"/>
      <c r="C83" s="102"/>
      <c r="D83" s="102"/>
      <c r="E83" s="102"/>
      <c r="F83" s="102"/>
      <c r="G83" s="102"/>
      <c r="H83" s="102"/>
    </row>
    <row r="84" spans="1:8" ht="15">
      <c r="A84" s="41" t="s">
        <v>105</v>
      </c>
      <c r="B84" s="103"/>
      <c r="C84" s="102"/>
      <c r="D84" s="102"/>
      <c r="E84" s="102"/>
      <c r="F84" s="102"/>
      <c r="G84" s="102"/>
      <c r="H84" s="102"/>
    </row>
    <row r="85" spans="1:8">
      <c r="F85" s="30"/>
    </row>
    <row r="86" spans="1:8">
      <c r="A86" s="41" t="s">
        <v>71</v>
      </c>
      <c r="B86" s="41"/>
      <c r="C86" s="41"/>
      <c r="D86" s="41"/>
      <c r="E86" s="41"/>
      <c r="F86" s="54"/>
    </row>
    <row r="87" spans="1:8">
      <c r="A87" s="41" t="s">
        <v>72</v>
      </c>
      <c r="B87" s="41"/>
      <c r="C87" s="41"/>
      <c r="D87" s="41"/>
      <c r="E87" s="41"/>
      <c r="F87" s="54"/>
    </row>
    <row r="88" spans="1:8">
      <c r="F88" s="30"/>
    </row>
    <row r="89" spans="1:8">
      <c r="F89" s="30"/>
    </row>
    <row r="90" spans="1:8">
      <c r="F90" s="30"/>
    </row>
    <row r="91" spans="1:8">
      <c r="F91" s="30"/>
    </row>
    <row r="92" spans="1:8">
      <c r="F92" s="30"/>
    </row>
    <row r="93" spans="1:8">
      <c r="F93" s="30"/>
    </row>
    <row r="94" spans="1:8">
      <c r="F94" s="30"/>
    </row>
    <row r="95" spans="1:8">
      <c r="F95" s="30"/>
    </row>
    <row r="96" spans="1:8">
      <c r="F96" s="30"/>
    </row>
    <row r="97" spans="6:6">
      <c r="F97" s="30"/>
    </row>
    <row r="98" spans="6:6">
      <c r="F98" s="30"/>
    </row>
    <row r="99" spans="6:6">
      <c r="F99" s="30"/>
    </row>
    <row r="100" spans="6:6">
      <c r="F100" s="30"/>
    </row>
    <row r="101" spans="6:6">
      <c r="F101" s="30"/>
    </row>
    <row r="102" spans="6:6">
      <c r="F102" s="30"/>
    </row>
    <row r="103" spans="6:6">
      <c r="F103" s="30"/>
    </row>
    <row r="104" spans="6:6">
      <c r="F104" s="30"/>
    </row>
    <row r="105" spans="6:6">
      <c r="F105" s="30"/>
    </row>
    <row r="106" spans="6:6">
      <c r="F106" s="30"/>
    </row>
    <row r="107" spans="6:6">
      <c r="F107" s="30"/>
    </row>
    <row r="108" spans="6:6">
      <c r="F108" s="30"/>
    </row>
    <row r="109" spans="6:6">
      <c r="F109" s="30"/>
    </row>
    <row r="110" spans="6:6">
      <c r="F110" s="30"/>
    </row>
    <row r="111" spans="6:6">
      <c r="F111" s="30"/>
    </row>
    <row r="112" spans="6:6">
      <c r="F112" s="30"/>
    </row>
    <row r="113" spans="6:6">
      <c r="F113" s="30"/>
    </row>
    <row r="114" spans="6:6">
      <c r="F114" s="30"/>
    </row>
    <row r="115" spans="6:6">
      <c r="F115" s="30"/>
    </row>
    <row r="116" spans="6:6">
      <c r="F116" s="30"/>
    </row>
    <row r="117" spans="6:6">
      <c r="F117" s="30"/>
    </row>
    <row r="118" spans="6:6">
      <c r="F118" s="30"/>
    </row>
    <row r="119" spans="6:6">
      <c r="F119" s="30"/>
    </row>
    <row r="120" spans="6:6">
      <c r="F120" s="30"/>
    </row>
    <row r="121" spans="6:6">
      <c r="F121" s="30"/>
    </row>
    <row r="122" spans="6:6">
      <c r="F122" s="30"/>
    </row>
    <row r="123" spans="6:6">
      <c r="F123" s="30"/>
    </row>
    <row r="124" spans="6:6">
      <c r="F124" s="30"/>
    </row>
    <row r="125" spans="6:6">
      <c r="F125" s="30"/>
    </row>
    <row r="126" spans="6:6">
      <c r="F126" s="30"/>
    </row>
    <row r="127" spans="6:6">
      <c r="F127" s="30"/>
    </row>
    <row r="128" spans="6:6">
      <c r="F128" s="30"/>
    </row>
    <row r="129" spans="6:6">
      <c r="F129" s="30"/>
    </row>
    <row r="130" spans="6:6">
      <c r="F130" s="30"/>
    </row>
    <row r="131" spans="6:6">
      <c r="F131" s="30"/>
    </row>
    <row r="132" spans="6:6">
      <c r="F132" s="30"/>
    </row>
    <row r="133" spans="6:6">
      <c r="F133" s="30"/>
    </row>
    <row r="134" spans="6:6">
      <c r="F134" s="30"/>
    </row>
    <row r="135" spans="6:6">
      <c r="F135" s="30"/>
    </row>
    <row r="136" spans="6:6">
      <c r="F136" s="30"/>
    </row>
    <row r="137" spans="6:6">
      <c r="F137" s="30"/>
    </row>
    <row r="138" spans="6:6">
      <c r="F138" s="30"/>
    </row>
    <row r="139" spans="6:6">
      <c r="F139" s="30"/>
    </row>
    <row r="140" spans="6:6">
      <c r="F140" s="30"/>
    </row>
    <row r="141" spans="6:6">
      <c r="F141" s="30"/>
    </row>
    <row r="142" spans="6:6">
      <c r="F142" s="30"/>
    </row>
    <row r="143" spans="6:6">
      <c r="F143" s="30"/>
    </row>
    <row r="144" spans="6:6">
      <c r="F144" s="30"/>
    </row>
    <row r="145" spans="6:6">
      <c r="F145" s="30"/>
    </row>
    <row r="146" spans="6:6">
      <c r="F146" s="30"/>
    </row>
    <row r="147" spans="6:6">
      <c r="F147" s="30"/>
    </row>
    <row r="148" spans="6:6">
      <c r="F148" s="30"/>
    </row>
    <row r="149" spans="6:6">
      <c r="F149" s="30"/>
    </row>
    <row r="150" spans="6:6">
      <c r="F150" s="30"/>
    </row>
    <row r="151" spans="6:6">
      <c r="F151" s="30"/>
    </row>
    <row r="152" spans="6:6">
      <c r="F152" s="30"/>
    </row>
    <row r="153" spans="6:6">
      <c r="F153" s="30"/>
    </row>
    <row r="154" spans="6:6">
      <c r="F154" s="30"/>
    </row>
    <row r="155" spans="6:6">
      <c r="F155" s="30"/>
    </row>
    <row r="156" spans="6:6">
      <c r="F156" s="30"/>
    </row>
    <row r="157" spans="6:6">
      <c r="F157" s="30"/>
    </row>
    <row r="158" spans="6:6">
      <c r="F158" s="30"/>
    </row>
    <row r="159" spans="6:6">
      <c r="F159" s="30"/>
    </row>
    <row r="160" spans="6:6">
      <c r="F160" s="30"/>
    </row>
    <row r="161" spans="6:6">
      <c r="F161" s="30"/>
    </row>
    <row r="162" spans="6:6">
      <c r="F162" s="30"/>
    </row>
    <row r="163" spans="6:6">
      <c r="F163" s="30"/>
    </row>
    <row r="164" spans="6:6">
      <c r="F164" s="30"/>
    </row>
    <row r="165" spans="6:6">
      <c r="F165" s="30"/>
    </row>
    <row r="166" spans="6:6">
      <c r="F166" s="30"/>
    </row>
    <row r="167" spans="6:6">
      <c r="F167" s="30"/>
    </row>
    <row r="168" spans="6:6">
      <c r="F168" s="30"/>
    </row>
    <row r="169" spans="6:6">
      <c r="F169" s="30"/>
    </row>
    <row r="170" spans="6:6">
      <c r="F170" s="30"/>
    </row>
    <row r="171" spans="6:6">
      <c r="F171" s="30"/>
    </row>
    <row r="172" spans="6:6">
      <c r="F172" s="30"/>
    </row>
    <row r="173" spans="6:6">
      <c r="F173" s="30"/>
    </row>
    <row r="174" spans="6:6">
      <c r="F174" s="30"/>
    </row>
    <row r="175" spans="6:6">
      <c r="F175" s="30"/>
    </row>
    <row r="176" spans="6:6">
      <c r="F176" s="30"/>
    </row>
    <row r="177" spans="6:6">
      <c r="F177" s="30"/>
    </row>
    <row r="178" spans="6:6">
      <c r="F178" s="30"/>
    </row>
    <row r="179" spans="6:6">
      <c r="F179" s="30"/>
    </row>
    <row r="180" spans="6:6">
      <c r="F180" s="30"/>
    </row>
    <row r="181" spans="6:6">
      <c r="F181" s="30"/>
    </row>
    <row r="182" spans="6:6">
      <c r="F182" s="30"/>
    </row>
    <row r="183" spans="6:6">
      <c r="F183" s="30"/>
    </row>
    <row r="184" spans="6:6">
      <c r="F184" s="30"/>
    </row>
    <row r="185" spans="6:6">
      <c r="F185" s="30"/>
    </row>
    <row r="186" spans="6:6">
      <c r="F186" s="30"/>
    </row>
    <row r="187" spans="6:6">
      <c r="F187" s="30"/>
    </row>
    <row r="188" spans="6:6">
      <c r="F188" s="30"/>
    </row>
    <row r="189" spans="6:6">
      <c r="F189" s="30"/>
    </row>
    <row r="190" spans="6:6">
      <c r="F190" s="30"/>
    </row>
    <row r="191" spans="6:6">
      <c r="F191" s="30"/>
    </row>
    <row r="192" spans="6:6">
      <c r="F192" s="30"/>
    </row>
    <row r="193" spans="6:6">
      <c r="F193" s="30"/>
    </row>
    <row r="194" spans="6:6">
      <c r="F194" s="30"/>
    </row>
    <row r="195" spans="6:6">
      <c r="F195" s="30"/>
    </row>
    <row r="196" spans="6:6">
      <c r="F196" s="30"/>
    </row>
    <row r="197" spans="6:6">
      <c r="F197" s="30"/>
    </row>
    <row r="198" spans="6:6">
      <c r="F198" s="30"/>
    </row>
    <row r="199" spans="6:6">
      <c r="F199" s="30"/>
    </row>
    <row r="200" spans="6:6">
      <c r="F200" s="30"/>
    </row>
    <row r="201" spans="6:6">
      <c r="F201" s="30"/>
    </row>
    <row r="202" spans="6:6">
      <c r="F202" s="30"/>
    </row>
    <row r="203" spans="6:6">
      <c r="F203" s="30"/>
    </row>
    <row r="204" spans="6:6">
      <c r="F204" s="30"/>
    </row>
    <row r="205" spans="6:6">
      <c r="F205" s="30"/>
    </row>
    <row r="206" spans="6:6">
      <c r="F206" s="30"/>
    </row>
    <row r="207" spans="6:6">
      <c r="F207" s="30"/>
    </row>
    <row r="208" spans="6:6">
      <c r="F208" s="30"/>
    </row>
    <row r="209" spans="6:6">
      <c r="F209" s="30"/>
    </row>
    <row r="210" spans="6:6">
      <c r="F210" s="30"/>
    </row>
    <row r="211" spans="6:6">
      <c r="F211" s="30"/>
    </row>
    <row r="212" spans="6:6">
      <c r="F212" s="30"/>
    </row>
    <row r="213" spans="6:6">
      <c r="F213" s="30"/>
    </row>
    <row r="214" spans="6:6">
      <c r="F214" s="30"/>
    </row>
    <row r="215" spans="6:6">
      <c r="F215" s="30"/>
    </row>
    <row r="216" spans="6:6">
      <c r="F216" s="30"/>
    </row>
    <row r="217" spans="6:6">
      <c r="F217" s="30"/>
    </row>
    <row r="218" spans="6:6">
      <c r="F218" s="30"/>
    </row>
    <row r="219" spans="6:6">
      <c r="F219" s="30"/>
    </row>
    <row r="220" spans="6:6">
      <c r="F220" s="30"/>
    </row>
    <row r="221" spans="6:6">
      <c r="F221" s="30"/>
    </row>
    <row r="222" spans="6:6">
      <c r="F222" s="30"/>
    </row>
    <row r="223" spans="6:6">
      <c r="F223" s="30"/>
    </row>
    <row r="224" spans="6:6">
      <c r="F224" s="30"/>
    </row>
    <row r="225" spans="6:6">
      <c r="F225" s="30"/>
    </row>
    <row r="226" spans="6:6">
      <c r="F226" s="30"/>
    </row>
    <row r="227" spans="6:6">
      <c r="F227" s="30"/>
    </row>
    <row r="228" spans="6:6">
      <c r="F228" s="30"/>
    </row>
    <row r="229" spans="6:6">
      <c r="F229" s="30"/>
    </row>
    <row r="230" spans="6:6">
      <c r="F230" s="30"/>
    </row>
    <row r="231" spans="6:6">
      <c r="F231" s="30"/>
    </row>
    <row r="232" spans="6:6">
      <c r="F232" s="30"/>
    </row>
    <row r="233" spans="6:6">
      <c r="F233" s="30"/>
    </row>
    <row r="234" spans="6:6">
      <c r="F234" s="30"/>
    </row>
    <row r="235" spans="6:6">
      <c r="F235" s="30"/>
    </row>
    <row r="236" spans="6:6">
      <c r="F236" s="30"/>
    </row>
    <row r="237" spans="6:6">
      <c r="F237" s="30"/>
    </row>
    <row r="238" spans="6:6">
      <c r="F238" s="30"/>
    </row>
    <row r="239" spans="6:6">
      <c r="F239" s="30"/>
    </row>
    <row r="240" spans="6:6">
      <c r="F240" s="30"/>
    </row>
    <row r="241" spans="6:6">
      <c r="F241" s="30"/>
    </row>
    <row r="242" spans="6:6">
      <c r="F242" s="30"/>
    </row>
    <row r="243" spans="6:6">
      <c r="F243" s="30"/>
    </row>
    <row r="244" spans="6:6">
      <c r="F244" s="30"/>
    </row>
    <row r="245" spans="6:6">
      <c r="F245" s="30"/>
    </row>
    <row r="246" spans="6:6">
      <c r="F246" s="30"/>
    </row>
    <row r="247" spans="6:6">
      <c r="F247" s="30"/>
    </row>
    <row r="248" spans="6:6">
      <c r="F248" s="30"/>
    </row>
    <row r="249" spans="6:6">
      <c r="F249" s="30"/>
    </row>
    <row r="250" spans="6:6">
      <c r="F250" s="30"/>
    </row>
    <row r="251" spans="6:6">
      <c r="F251" s="30"/>
    </row>
    <row r="252" spans="6:6">
      <c r="F252" s="30"/>
    </row>
    <row r="253" spans="6:6">
      <c r="F253" s="30"/>
    </row>
    <row r="254" spans="6:6">
      <c r="F254" s="30"/>
    </row>
    <row r="255" spans="6:6">
      <c r="F255" s="30"/>
    </row>
    <row r="256" spans="6:6">
      <c r="F256" s="30"/>
    </row>
    <row r="257" spans="6:6">
      <c r="F257" s="30"/>
    </row>
    <row r="258" spans="6:6">
      <c r="F258" s="30"/>
    </row>
    <row r="259" spans="6:6">
      <c r="F259" s="30"/>
    </row>
    <row r="260" spans="6:6">
      <c r="F260" s="30"/>
    </row>
    <row r="261" spans="6:6">
      <c r="F261" s="30"/>
    </row>
    <row r="262" spans="6:6">
      <c r="F262" s="30"/>
    </row>
    <row r="263" spans="6:6">
      <c r="F263" s="30"/>
    </row>
    <row r="264" spans="6:6">
      <c r="F264" s="30"/>
    </row>
    <row r="265" spans="6:6">
      <c r="F265" s="30"/>
    </row>
    <row r="266" spans="6:6">
      <c r="F266" s="30"/>
    </row>
    <row r="267" spans="6:6">
      <c r="F267" s="30"/>
    </row>
    <row r="268" spans="6:6">
      <c r="F268" s="30"/>
    </row>
    <row r="269" spans="6:6">
      <c r="F269" s="30"/>
    </row>
    <row r="270" spans="6:6">
      <c r="F270" s="30"/>
    </row>
    <row r="271" spans="6:6">
      <c r="F271" s="30"/>
    </row>
    <row r="272" spans="6:6">
      <c r="F272" s="30"/>
    </row>
    <row r="273" spans="6:6">
      <c r="F273" s="30"/>
    </row>
    <row r="274" spans="6:6">
      <c r="F274" s="30"/>
    </row>
    <row r="275" spans="6:6">
      <c r="F275" s="30"/>
    </row>
    <row r="276" spans="6:6">
      <c r="F276" s="30"/>
    </row>
    <row r="277" spans="6:6">
      <c r="F277" s="30"/>
    </row>
    <row r="278" spans="6:6">
      <c r="F278" s="30"/>
    </row>
    <row r="279" spans="6:6">
      <c r="F279" s="30"/>
    </row>
    <row r="280" spans="6:6">
      <c r="F280" s="30"/>
    </row>
    <row r="281" spans="6:6">
      <c r="F281" s="30"/>
    </row>
    <row r="282" spans="6:6">
      <c r="F282" s="30"/>
    </row>
    <row r="283" spans="6:6">
      <c r="F283" s="30"/>
    </row>
    <row r="284" spans="6:6">
      <c r="F284" s="30"/>
    </row>
    <row r="285" spans="6:6">
      <c r="F285" s="30"/>
    </row>
    <row r="286" spans="6:6">
      <c r="F286" s="30"/>
    </row>
    <row r="287" spans="6:6">
      <c r="F287" s="30"/>
    </row>
    <row r="288" spans="6:6">
      <c r="F288" s="30"/>
    </row>
    <row r="289" spans="6:6">
      <c r="F289" s="30"/>
    </row>
    <row r="290" spans="6:6">
      <c r="F290" s="30"/>
    </row>
    <row r="291" spans="6:6">
      <c r="F291" s="30"/>
    </row>
    <row r="292" spans="6:6">
      <c r="F292" s="30"/>
    </row>
    <row r="293" spans="6:6">
      <c r="F293" s="30"/>
    </row>
    <row r="294" spans="6:6">
      <c r="F294" s="30"/>
    </row>
    <row r="295" spans="6:6">
      <c r="F295" s="30"/>
    </row>
    <row r="296" spans="6:6">
      <c r="F296" s="30"/>
    </row>
    <row r="297" spans="6:6">
      <c r="F297" s="30"/>
    </row>
    <row r="298" spans="6:6">
      <c r="F298" s="30"/>
    </row>
    <row r="299" spans="6:6">
      <c r="F299" s="30"/>
    </row>
    <row r="300" spans="6:6">
      <c r="F300" s="30"/>
    </row>
    <row r="301" spans="6:6">
      <c r="F301" s="30"/>
    </row>
    <row r="302" spans="6:6">
      <c r="F302" s="30"/>
    </row>
    <row r="303" spans="6:6">
      <c r="F303" s="30"/>
    </row>
    <row r="304" spans="6:6">
      <c r="F304" s="30"/>
    </row>
    <row r="305" spans="6:6">
      <c r="F305" s="30"/>
    </row>
    <row r="306" spans="6:6">
      <c r="F306" s="30"/>
    </row>
    <row r="307" spans="6:6">
      <c r="F307" s="30"/>
    </row>
    <row r="308" spans="6:6">
      <c r="F308" s="30"/>
    </row>
    <row r="309" spans="6:6">
      <c r="F309" s="30"/>
    </row>
    <row r="310" spans="6:6">
      <c r="F310" s="30"/>
    </row>
    <row r="311" spans="6:6">
      <c r="F311" s="30"/>
    </row>
    <row r="312" spans="6:6">
      <c r="F312" s="30"/>
    </row>
    <row r="313" spans="6:6">
      <c r="F313" s="30"/>
    </row>
    <row r="314" spans="6:6">
      <c r="F314" s="30"/>
    </row>
    <row r="315" spans="6:6">
      <c r="F315" s="30"/>
    </row>
    <row r="316" spans="6:6">
      <c r="F316" s="30"/>
    </row>
    <row r="317" spans="6:6">
      <c r="F317" s="30"/>
    </row>
    <row r="318" spans="6:6">
      <c r="F318" s="30"/>
    </row>
    <row r="319" spans="6:6">
      <c r="F319" s="30"/>
    </row>
    <row r="320" spans="6:6">
      <c r="F320" s="30"/>
    </row>
    <row r="321" spans="6:6">
      <c r="F321" s="30"/>
    </row>
    <row r="322" spans="6:6">
      <c r="F322" s="30"/>
    </row>
    <row r="323" spans="6:6">
      <c r="F323" s="30"/>
    </row>
    <row r="324" spans="6:6">
      <c r="F324" s="30"/>
    </row>
    <row r="325" spans="6:6">
      <c r="F325" s="30"/>
    </row>
    <row r="326" spans="6:6">
      <c r="F326" s="30"/>
    </row>
    <row r="327" spans="6:6">
      <c r="F327" s="30"/>
    </row>
    <row r="328" spans="6:6">
      <c r="F328" s="30"/>
    </row>
    <row r="329" spans="6:6">
      <c r="F329" s="30"/>
    </row>
    <row r="330" spans="6:6">
      <c r="F330" s="30"/>
    </row>
    <row r="331" spans="6:6">
      <c r="F331" s="30"/>
    </row>
    <row r="332" spans="6:6">
      <c r="F332" s="30"/>
    </row>
    <row r="333" spans="6:6">
      <c r="F333" s="30"/>
    </row>
    <row r="334" spans="6:6">
      <c r="F334" s="30"/>
    </row>
    <row r="335" spans="6:6">
      <c r="F335" s="30"/>
    </row>
    <row r="336" spans="6:6">
      <c r="F336" s="30"/>
    </row>
    <row r="337" spans="6:6">
      <c r="F337" s="30"/>
    </row>
    <row r="338" spans="6:6">
      <c r="F338" s="30"/>
    </row>
    <row r="339" spans="6:6">
      <c r="F339" s="30"/>
    </row>
    <row r="340" spans="6:6">
      <c r="F340" s="30"/>
    </row>
    <row r="341" spans="6:6">
      <c r="F341" s="30"/>
    </row>
    <row r="342" spans="6:6">
      <c r="F342" s="30"/>
    </row>
    <row r="343" spans="6:6">
      <c r="F343" s="30"/>
    </row>
    <row r="344" spans="6:6">
      <c r="F344" s="30"/>
    </row>
    <row r="345" spans="6:6">
      <c r="F345" s="30"/>
    </row>
    <row r="346" spans="6:6">
      <c r="F346" s="30"/>
    </row>
    <row r="347" spans="6:6">
      <c r="F347" s="30"/>
    </row>
    <row r="348" spans="6:6">
      <c r="F348" s="30"/>
    </row>
    <row r="349" spans="6:6">
      <c r="F349" s="30"/>
    </row>
    <row r="350" spans="6:6">
      <c r="F350" s="30"/>
    </row>
    <row r="351" spans="6:6">
      <c r="F351" s="30"/>
    </row>
    <row r="352" spans="6:6">
      <c r="F352" s="30"/>
    </row>
    <row r="353" spans="6:6">
      <c r="F353" s="30"/>
    </row>
    <row r="354" spans="6:6">
      <c r="F354" s="30"/>
    </row>
    <row r="355" spans="6:6">
      <c r="F355" s="30"/>
    </row>
    <row r="356" spans="6:6">
      <c r="F356" s="30"/>
    </row>
    <row r="357" spans="6:6">
      <c r="F357" s="30"/>
    </row>
    <row r="358" spans="6:6">
      <c r="F358" s="30"/>
    </row>
    <row r="359" spans="6:6">
      <c r="F359" s="30"/>
    </row>
    <row r="360" spans="6:6">
      <c r="F360" s="30"/>
    </row>
    <row r="361" spans="6:6">
      <c r="F361" s="30"/>
    </row>
    <row r="362" spans="6:6">
      <c r="F362" s="30"/>
    </row>
    <row r="363" spans="6:6">
      <c r="F363" s="30"/>
    </row>
    <row r="364" spans="6:6">
      <c r="F364" s="30"/>
    </row>
    <row r="365" spans="6:6">
      <c r="F365" s="30"/>
    </row>
    <row r="366" spans="6:6">
      <c r="F366" s="30"/>
    </row>
    <row r="367" spans="6:6">
      <c r="F367" s="30"/>
    </row>
    <row r="368" spans="6:6">
      <c r="F368" s="30"/>
    </row>
    <row r="369" spans="6:6">
      <c r="F369" s="30"/>
    </row>
    <row r="370" spans="6:6">
      <c r="F370" s="30"/>
    </row>
    <row r="371" spans="6:6">
      <c r="F371" s="30"/>
    </row>
    <row r="372" spans="6:6">
      <c r="F372" s="30"/>
    </row>
    <row r="373" spans="6:6">
      <c r="F373" s="30"/>
    </row>
    <row r="374" spans="6:6">
      <c r="F374" s="30"/>
    </row>
    <row r="375" spans="6:6">
      <c r="F375" s="30"/>
    </row>
    <row r="376" spans="6:6">
      <c r="F376" s="30"/>
    </row>
    <row r="377" spans="6:6">
      <c r="F377" s="30"/>
    </row>
    <row r="378" spans="6:6">
      <c r="F378" s="30"/>
    </row>
    <row r="379" spans="6:6">
      <c r="F379" s="30"/>
    </row>
    <row r="380" spans="6:6">
      <c r="F380" s="30"/>
    </row>
    <row r="381" spans="6:6">
      <c r="F381" s="30"/>
    </row>
    <row r="382" spans="6:6">
      <c r="F382" s="30"/>
    </row>
    <row r="383" spans="6:6">
      <c r="F383" s="30"/>
    </row>
    <row r="384" spans="6:6">
      <c r="F384" s="30"/>
    </row>
    <row r="385" spans="6:6">
      <c r="F385" s="30"/>
    </row>
    <row r="386" spans="6:6">
      <c r="F386" s="30"/>
    </row>
    <row r="387" spans="6:6">
      <c r="F387" s="30"/>
    </row>
    <row r="388" spans="6:6">
      <c r="F388" s="30"/>
    </row>
    <row r="389" spans="6:6">
      <c r="F389" s="30"/>
    </row>
    <row r="390" spans="6:6">
      <c r="F390" s="30"/>
    </row>
    <row r="391" spans="6:6">
      <c r="F391" s="30"/>
    </row>
    <row r="392" spans="6:6">
      <c r="F392" s="30"/>
    </row>
    <row r="393" spans="6:6">
      <c r="F393" s="30"/>
    </row>
    <row r="394" spans="6:6">
      <c r="F394" s="30"/>
    </row>
    <row r="395" spans="6:6">
      <c r="F395" s="30"/>
    </row>
  </sheetData>
  <mergeCells count="5">
    <mergeCell ref="A1:R1"/>
    <mergeCell ref="A2:R2"/>
    <mergeCell ref="A3:R3"/>
    <mergeCell ref="C79:G82"/>
    <mergeCell ref="A6:E6"/>
  </mergeCells>
  <printOptions horizontalCentered="1"/>
  <pageMargins left="0" right="0" top="0.94488188976377963" bottom="0.74803149606299213" header="0.31496062992125984" footer="0.31496062992125984"/>
  <pageSetup paperSize="9" scale="65" orientation="portrait" r:id="rId1"/>
  <headerFooter>
    <oddHeader>&amp;C&amp;"Arial,Bold"&amp;9BUREAU OF THE TREASURY&amp;"Arial,Regular"&amp;10
&amp;"Arial,Italic"&amp;9Statistical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56</vt:i4>
      </vt:variant>
      <vt:variant>
        <vt:lpstr>Named Ranges</vt:lpstr>
      </vt:variant>
      <vt:variant>
        <vt:i4>47</vt:i4>
      </vt:variant>
    </vt:vector>
  </HeadingPairs>
  <TitlesOfParts>
    <vt:vector size="103" baseType="lpstr">
      <vt:lpstr>2024</vt:lpstr>
      <vt:lpstr>2023</vt:lpstr>
      <vt:lpstr>2022v2</vt:lpstr>
      <vt:lpstr>2021v2</vt:lpstr>
      <vt:lpstr>2020v2</vt:lpstr>
      <vt:lpstr>2019v2</vt:lpstr>
      <vt:lpstr>2018v2</vt:lpstr>
      <vt:lpstr>2017v1</vt:lpstr>
      <vt:lpstr>2017v2</vt:lpstr>
      <vt:lpstr>2016v1</vt:lpstr>
      <vt:lpstr>2016v2</vt:lpstr>
      <vt:lpstr>2015v1</vt:lpstr>
      <vt:lpstr>2015v2</vt:lpstr>
      <vt:lpstr>2014v1</vt:lpstr>
      <vt:lpstr>2014v2</vt:lpstr>
      <vt:lpstr>2013v1</vt:lpstr>
      <vt:lpstr>2013v2</vt:lpstr>
      <vt:lpstr>2012v1</vt:lpstr>
      <vt:lpstr>2012v2</vt:lpstr>
      <vt:lpstr>2011v1</vt:lpstr>
      <vt:lpstr>2011v2</vt:lpstr>
      <vt:lpstr>2010v1</vt:lpstr>
      <vt:lpstr>2010v2</vt:lpstr>
      <vt:lpstr>2009v1</vt:lpstr>
      <vt:lpstr>2009v2</vt:lpstr>
      <vt:lpstr>2008v1</vt:lpstr>
      <vt:lpstr>2008v2</vt:lpstr>
      <vt:lpstr>2005</vt:lpstr>
      <vt:lpstr>2006</vt:lpstr>
      <vt:lpstr>2007</vt:lpstr>
      <vt:lpstr>2007v1</vt:lpstr>
      <vt:lpstr>2007v2</vt:lpstr>
      <vt:lpstr>2006v1</vt:lpstr>
      <vt:lpstr>2006v2</vt:lpstr>
      <vt:lpstr>2005v1</vt:lpstr>
      <vt:lpstr>2005v2</vt:lpstr>
      <vt:lpstr> 2004v1</vt:lpstr>
      <vt:lpstr>2004v2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  <vt:lpstr>1987</vt:lpstr>
      <vt:lpstr>1986</vt:lpstr>
      <vt:lpstr>' 2004v1'!Print_Area</vt:lpstr>
      <vt:lpstr>'1990'!Print_Area</vt:lpstr>
      <vt:lpstr>'1992'!Print_Area</vt:lpstr>
      <vt:lpstr>'1997'!Print_Area</vt:lpstr>
      <vt:lpstr>'1998'!Print_Area</vt:lpstr>
      <vt:lpstr>'1999'!Print_Area</vt:lpstr>
      <vt:lpstr>'2000'!Print_Area</vt:lpstr>
      <vt:lpstr>'2001'!Print_Area</vt:lpstr>
      <vt:lpstr>'2002'!Print_Area</vt:lpstr>
      <vt:lpstr>'2003'!Print_Area</vt:lpstr>
      <vt:lpstr>'2004v2'!Print_Area</vt:lpstr>
      <vt:lpstr>'2005'!Print_Area</vt:lpstr>
      <vt:lpstr>'2005v1'!Print_Area</vt:lpstr>
      <vt:lpstr>'2005v2'!Print_Area</vt:lpstr>
      <vt:lpstr>'2006'!Print_Area</vt:lpstr>
      <vt:lpstr>'2006v1'!Print_Area</vt:lpstr>
      <vt:lpstr>'2006v2'!Print_Area</vt:lpstr>
      <vt:lpstr>'2007'!Print_Area</vt:lpstr>
      <vt:lpstr>'2007v1'!Print_Area</vt:lpstr>
      <vt:lpstr>'2007v2'!Print_Area</vt:lpstr>
      <vt:lpstr>'2008v1'!Print_Area</vt:lpstr>
      <vt:lpstr>'2008v2'!Print_Area</vt:lpstr>
      <vt:lpstr>'2009v1'!Print_Area</vt:lpstr>
      <vt:lpstr>'2009v2'!Print_Area</vt:lpstr>
      <vt:lpstr>'2010v1'!Print_Area</vt:lpstr>
      <vt:lpstr>'2010v2'!Print_Area</vt:lpstr>
      <vt:lpstr>'2011v1'!Print_Area</vt:lpstr>
      <vt:lpstr>'2011v2'!Print_Area</vt:lpstr>
      <vt:lpstr>'2012v1'!Print_Area</vt:lpstr>
      <vt:lpstr>'2012v2'!Print_Area</vt:lpstr>
      <vt:lpstr>'2013v1'!Print_Area</vt:lpstr>
      <vt:lpstr>'2013v2'!Print_Area</vt:lpstr>
      <vt:lpstr>'2014v1'!Print_Area</vt:lpstr>
      <vt:lpstr>'2014v2'!Print_Area</vt:lpstr>
      <vt:lpstr>'2015v1'!Print_Area</vt:lpstr>
      <vt:lpstr>'2015v2'!Print_Area</vt:lpstr>
      <vt:lpstr>'2016v1'!Print_Area</vt:lpstr>
      <vt:lpstr>'2016v2'!Print_Area</vt:lpstr>
      <vt:lpstr>'2017v1'!Print_Area</vt:lpstr>
      <vt:lpstr>'2017v2'!Print_Area</vt:lpstr>
      <vt:lpstr>'2018v2'!Print_Area</vt:lpstr>
      <vt:lpstr>'2019v2'!Print_Area</vt:lpstr>
      <vt:lpstr>'2020v2'!Print_Area</vt:lpstr>
      <vt:lpstr>'2021v2'!Print_Area</vt:lpstr>
      <vt:lpstr>'2022v2'!Print_Area</vt:lpstr>
      <vt:lpstr>'2023'!Print_Area</vt:lpstr>
      <vt:lpstr>'2024'!Print_Area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awayane</dc:creator>
  <cp:lastModifiedBy>AJ Montesa</cp:lastModifiedBy>
  <cp:lastPrinted>2023-05-03T05:09:21Z</cp:lastPrinted>
  <dcterms:created xsi:type="dcterms:W3CDTF">2000-05-15T08:14:15Z</dcterms:created>
  <dcterms:modified xsi:type="dcterms:W3CDTF">2024-11-29T03:53:06Z</dcterms:modified>
</cp:coreProperties>
</file>