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R-Projects\PH-Econ-Data\Data\Fiscal Data\"/>
    </mc:Choice>
  </mc:AlternateContent>
  <xr:revisionPtr revIDLastSave="0" documentId="13_ncr:1_{9A39E8AD-86F3-46BA-8EED-CDC341E684B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2022" sheetId="15" r:id="rId1"/>
    <sheet name="2021" sheetId="14" r:id="rId2"/>
    <sheet name="2020" sheetId="1" r:id="rId3"/>
    <sheet name="2019" sheetId="3" r:id="rId4"/>
    <sheet name="2018" sheetId="2" r:id="rId5"/>
    <sheet name="2017" sheetId="4" r:id="rId6"/>
    <sheet name="2016" sheetId="5" r:id="rId7"/>
    <sheet name="2015" sheetId="6" r:id="rId8"/>
    <sheet name="2014" sheetId="7" r:id="rId9"/>
    <sheet name="2013" sheetId="9" r:id="rId10"/>
    <sheet name="2012" sheetId="10" r:id="rId11"/>
    <sheet name="2011" sheetId="11" r:id="rId12"/>
    <sheet name="2010" sheetId="12" r:id="rId13"/>
    <sheet name="2009" sheetId="13" r:id="rId14"/>
  </sheets>
  <definedNames>
    <definedName name="_xlnm.Print_Area" localSheetId="13">'2009'!$A$1:$L$53</definedName>
    <definedName name="_xlnm.Print_Area" localSheetId="12">'2010'!$A$1:$L$53</definedName>
    <definedName name="_xlnm.Print_Area" localSheetId="11">'2011'!$A$1:$L$53</definedName>
    <definedName name="_xlnm.Print_Area" localSheetId="10">'2012'!$A$1:$L$55</definedName>
    <definedName name="_xlnm.Print_Area" localSheetId="9">'2013'!$A$1:$L$55</definedName>
    <definedName name="_xlnm.Print_Area" localSheetId="8">'2014'!$A$1:$L$50</definedName>
    <definedName name="_xlnm.Print_Area" localSheetId="7">'2015'!$A$1:$L$50</definedName>
    <definedName name="_xlnm.Print_Area" localSheetId="6">'2016'!$A$1:$L$48</definedName>
    <definedName name="_xlnm.Print_Area" localSheetId="5">'2017'!$A$1:$L$48</definedName>
    <definedName name="_xlnm.Print_Area" localSheetId="4">'2018'!$A$1:$L$48</definedName>
    <definedName name="_xlnm.Print_Area" localSheetId="2">'2020'!$A$1:$L$53</definedName>
    <definedName name="_xlnm.Print_Area" localSheetId="1">'2021'!$A$1:$L$53</definedName>
    <definedName name="_xlnm.Print_Area" localSheetId="0">'2022'!$A$1:$L$53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5" l="1"/>
  <c r="I38" i="15"/>
  <c r="J38" i="15"/>
  <c r="K38" i="15"/>
  <c r="L38" i="15"/>
  <c r="M38" i="15"/>
  <c r="N38" i="15"/>
  <c r="O38" i="15"/>
  <c r="P38" i="15"/>
  <c r="H14" i="15"/>
  <c r="H13" i="15" s="1"/>
  <c r="H12" i="15" s="1"/>
  <c r="I14" i="15"/>
  <c r="I13" i="15" s="1"/>
  <c r="I12" i="15" s="1"/>
  <c r="J14" i="15"/>
  <c r="J13" i="15" s="1"/>
  <c r="J12" i="15" s="1"/>
  <c r="K14" i="15"/>
  <c r="K13" i="15" s="1"/>
  <c r="K12" i="15" s="1"/>
  <c r="L14" i="15"/>
  <c r="L13" i="15" s="1"/>
  <c r="L12" i="15" s="1"/>
  <c r="M14" i="15"/>
  <c r="M13" i="15" s="1"/>
  <c r="M12" i="15" s="1"/>
  <c r="N14" i="15"/>
  <c r="N13" i="15" s="1"/>
  <c r="N12" i="15" s="1"/>
  <c r="O14" i="15"/>
  <c r="O13" i="15" s="1"/>
  <c r="O12" i="15" s="1"/>
  <c r="P14" i="15"/>
  <c r="P13" i="15"/>
  <c r="P12" i="15" s="1"/>
  <c r="H29" i="15" l="1"/>
  <c r="H28" i="15" s="1"/>
  <c r="H27" i="15" s="1"/>
  <c r="I29" i="15"/>
  <c r="I28" i="15" s="1"/>
  <c r="I27" i="15" s="1"/>
  <c r="J29" i="15"/>
  <c r="J28" i="15" s="1"/>
  <c r="J27" i="15" s="1"/>
  <c r="K29" i="15"/>
  <c r="K28" i="15" s="1"/>
  <c r="K27" i="15" s="1"/>
  <c r="L29" i="15"/>
  <c r="L28" i="15" s="1"/>
  <c r="L27" i="15" s="1"/>
  <c r="M29" i="15"/>
  <c r="M28" i="15" s="1"/>
  <c r="M27" i="15" s="1"/>
  <c r="S42" i="15" l="1"/>
  <c r="R42" i="15"/>
  <c r="Q42" i="15"/>
  <c r="P42" i="15"/>
  <c r="P37" i="15" s="1"/>
  <c r="O42" i="15"/>
  <c r="O37" i="15" s="1"/>
  <c r="N42" i="15"/>
  <c r="N37" i="15" s="1"/>
  <c r="M42" i="15"/>
  <c r="M37" i="15" s="1"/>
  <c r="L42" i="15"/>
  <c r="L37" i="15" s="1"/>
  <c r="K42" i="15"/>
  <c r="K37" i="15" s="1"/>
  <c r="J42" i="15"/>
  <c r="J37" i="15" s="1"/>
  <c r="I42" i="15"/>
  <c r="I37" i="15" s="1"/>
  <c r="H42" i="15"/>
  <c r="H37" i="15" s="1"/>
  <c r="S38" i="15"/>
  <c r="R38" i="15"/>
  <c r="Q38" i="15"/>
  <c r="S37" i="15"/>
  <c r="S29" i="15"/>
  <c r="R29" i="15"/>
  <c r="R28" i="15" s="1"/>
  <c r="R27" i="15" s="1"/>
  <c r="Q29" i="15"/>
  <c r="Q28" i="15" s="1"/>
  <c r="Q27" i="15" s="1"/>
  <c r="P29" i="15"/>
  <c r="P28" i="15" s="1"/>
  <c r="P27" i="15" s="1"/>
  <c r="O29" i="15"/>
  <c r="O28" i="15" s="1"/>
  <c r="O27" i="15" s="1"/>
  <c r="N29" i="15"/>
  <c r="N28" i="15" s="1"/>
  <c r="N27" i="15" s="1"/>
  <c r="S28" i="15"/>
  <c r="S27" i="15" s="1"/>
  <c r="M10" i="15"/>
  <c r="S14" i="15"/>
  <c r="S13" i="15" s="1"/>
  <c r="S12" i="15" s="1"/>
  <c r="R14" i="15"/>
  <c r="R13" i="15" s="1"/>
  <c r="R12" i="15" s="1"/>
  <c r="Q14" i="15"/>
  <c r="S42" i="14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P38" i="14"/>
  <c r="P37" i="14" s="1"/>
  <c r="O38" i="14"/>
  <c r="O37" i="14" s="1"/>
  <c r="N38" i="14"/>
  <c r="M38" i="14"/>
  <c r="L38" i="14"/>
  <c r="K38" i="14"/>
  <c r="J38" i="14"/>
  <c r="J37" i="14" s="1"/>
  <c r="I38" i="14"/>
  <c r="I37" i="14" s="1"/>
  <c r="H38" i="14"/>
  <c r="H37" i="14" s="1"/>
  <c r="S29" i="14"/>
  <c r="R29" i="14"/>
  <c r="R28" i="14" s="1"/>
  <c r="R27" i="14" s="1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K14" i="14"/>
  <c r="S14" i="14"/>
  <c r="R14" i="14"/>
  <c r="Q14" i="14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Q37" i="15" l="1"/>
  <c r="M8" i="15"/>
  <c r="R37" i="15"/>
  <c r="S10" i="15"/>
  <c r="S8" i="15" s="1"/>
  <c r="I10" i="15"/>
  <c r="Q13" i="15"/>
  <c r="Q12" i="15" s="1"/>
  <c r="Q10" i="15" s="1"/>
  <c r="K10" i="15"/>
  <c r="K8" i="15" s="1"/>
  <c r="N10" i="15"/>
  <c r="N8" i="15" s="1"/>
  <c r="H10" i="15"/>
  <c r="H8" i="15" s="1"/>
  <c r="P10" i="15"/>
  <c r="P8" i="15" s="1"/>
  <c r="O10" i="15"/>
  <c r="O8" i="15" s="1"/>
  <c r="J10" i="15"/>
  <c r="R10" i="15"/>
  <c r="R8" i="15" s="1"/>
  <c r="L10" i="15"/>
  <c r="L8" i="15" s="1"/>
  <c r="Q37" i="14"/>
  <c r="S13" i="14"/>
  <c r="S12" i="14" s="1"/>
  <c r="S10" i="14" s="1"/>
  <c r="R13" i="14"/>
  <c r="R12" i="14" s="1"/>
  <c r="R10" i="14" s="1"/>
  <c r="Q13" i="14"/>
  <c r="Q12" i="14" s="1"/>
  <c r="Q10" i="14" s="1"/>
  <c r="Q8" i="14" s="1"/>
  <c r="K37" i="14"/>
  <c r="L13" i="14"/>
  <c r="L12" i="14" s="1"/>
  <c r="L10" i="14" s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N10" i="14" s="1"/>
  <c r="K13" i="14"/>
  <c r="K12" i="14" s="1"/>
  <c r="K10" i="14" s="1"/>
  <c r="K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Q8" i="15" l="1"/>
  <c r="J8" i="15"/>
  <c r="I8" i="15"/>
  <c r="R8" i="14"/>
  <c r="N8" i="14"/>
  <c r="L8" i="14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<sst xmlns="http://schemas.openxmlformats.org/spreadsheetml/2006/main" count="788" uniqueCount="75">
  <si>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</si>
  <si>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</si>
  <si>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</si>
  <si>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</si>
  <si>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</si>
  <si>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</si>
  <si>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</si>
  <si>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</si>
  <si>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</si>
  <si>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</si>
  <si>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</si>
  <si>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</si>
  <si>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</si>
  <si>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</si>
  <si>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</si>
  <si>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</si>
  <si>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</si>
  <si>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</si>
  <si>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</si>
  <si>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</si>
  <si>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</si>
  <si>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</si>
  <si>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</si>
  <si>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</si>
  <si>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</si>
  <si>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</si>
  <si>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</si>
  <si>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</si>
  <si>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</si>
  <si>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</si>
  <si>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</si>
  <si>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</si>
  <si>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</si>
  <si>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</si>
  <si>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</si>
  <si>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</si>
  <si>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</si>
  <si>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</si>
  <si>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</si>
  <si>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</si>
  <si>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</si>
  <si>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</si>
  <si>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</si>
  <si>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</si>
  <si>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</si>
  <si>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</si>
  <si>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</si>
  <si>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</si>
  <si>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</si>
  <si>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</si>
  <si>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</si>
  <si>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</si>
  <si>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</si>
  <si>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</si>
  <si>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</si>
  <si>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</si>
  <si>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</si>
  <si>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</si>
  <si>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</si>
  <si>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</si>
  <si>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</si>
  <si>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</si>
  <si>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</si>
  <si>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</si>
  <si>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</si>
  <si>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</si>
  <si>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</si>
  <si>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</si>
  <si>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</si>
  <si>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</si>
  <si>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</si>
  <si>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</si>
  <si>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</si>
  <si>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</si>
  <si>
    <t xml:space="preserve">CY 2022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</si>
</sst>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3" fontId="11" fillId="0" borderId="0" xfId="0" applyNumberFormat="1" applyFont="1"/>
    <xf numFmtId="0" fontId="10" fillId="0" borderId="0" xfId="0" applyFont="1"/>
    <xf numFmtId="165" fontId="12" fillId="0" borderId="0" xfId="0" applyNumberFormat="1" applyFont="1"/>
    <xf numFmtId="0" fontId="10" fillId="0" borderId="0" xfId="0" applyFont="1" applyAlignment="1">
      <alignment horizontal="left"/>
    </xf>
    <xf numFmtId="0" fontId="13" fillId="0" borderId="0" xfId="2" applyFont="1"/>
    <xf numFmtId="165" fontId="14" fillId="0" borderId="0" xfId="2" applyNumberFormat="1" applyFont="1"/>
    <xf numFmtId="0" fontId="15" fillId="0" borderId="0" xfId="2" applyFont="1"/>
    <xf numFmtId="165" fontId="16" fillId="0" borderId="0" xfId="2" applyNumberFormat="1" applyFont="1"/>
    <xf numFmtId="165" fontId="15" fillId="0" borderId="0" xfId="2" applyNumberFormat="1" applyFont="1"/>
    <xf numFmtId="0" fontId="2" fillId="0" borderId="0" xfId="0" applyFont="1"/>
    <xf numFmtId="3" fontId="15" fillId="0" borderId="0" xfId="2" applyNumberFormat="1" applyFont="1"/>
    <xf numFmtId="165" fontId="16" fillId="0" borderId="0" xfId="1" applyNumberFormat="1" applyFont="1" applyFill="1" applyAlignment="1"/>
    <xf numFmtId="165" fontId="13" fillId="0" borderId="0" xfId="2" applyNumberFormat="1" applyFont="1"/>
    <xf numFmtId="3" fontId="13" fillId="0" borderId="0" xfId="2" applyNumberFormat="1" applyFont="1"/>
    <xf numFmtId="0" fontId="17" fillId="0" borderId="0" xfId="0" applyFont="1"/>
    <xf numFmtId="3" fontId="12" fillId="0" borderId="0" xfId="0" applyNumberFormat="1" applyFont="1"/>
    <xf numFmtId="0" fontId="12" fillId="0" borderId="0" xfId="0" applyFont="1"/>
    <xf numFmtId="3" fontId="2" fillId="0" borderId="0" xfId="0" applyNumberFormat="1" applyFont="1"/>
    <xf numFmtId="3" fontId="10" fillId="0" borderId="0" xfId="0" applyNumberFormat="1" applyFont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14" fontId="21" fillId="0" borderId="0" xfId="0" quotePrefix="1" applyNumberFormat="1" applyFont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/>
    <xf numFmtId="165" fontId="12" fillId="0" borderId="0" xfId="2" applyNumberFormat="1" applyFont="1"/>
    <xf numFmtId="0" fontId="2" fillId="0" borderId="0" xfId="2"/>
    <xf numFmtId="165" fontId="17" fillId="0" borderId="0" xfId="2" applyNumberFormat="1" applyFont="1"/>
    <xf numFmtId="165" fontId="2" fillId="0" borderId="0" xfId="2" applyNumberFormat="1"/>
    <xf numFmtId="165" fontId="10" fillId="0" borderId="0" xfId="2" applyNumberFormat="1" applyFont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/>
    <xf numFmtId="37" fontId="10" fillId="0" borderId="0" xfId="2" applyNumberFormat="1" applyFont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0" fillId="0" borderId="0" xfId="2" applyFont="1"/>
    <xf numFmtId="38" fontId="10" fillId="0" borderId="0" xfId="2" applyNumberFormat="1" applyFont="1"/>
    <xf numFmtId="38" fontId="2" fillId="0" borderId="0" xfId="2" applyNumberFormat="1"/>
    <xf numFmtId="3" fontId="10" fillId="0" borderId="0" xfId="2" applyNumberFormat="1" applyFont="1"/>
    <xf numFmtId="3" fontId="2" fillId="0" borderId="0" xfId="2" applyNumberFormat="1"/>
    <xf numFmtId="37" fontId="10" fillId="0" borderId="0" xfId="0" applyNumberFormat="1" applyFont="1"/>
    <xf numFmtId="37" fontId="10" fillId="0" borderId="0" xfId="3" applyNumberFormat="1" applyFont="1" applyFill="1"/>
    <xf numFmtId="37" fontId="2" fillId="0" borderId="0" xfId="0" applyNumberFormat="1" applyFont="1"/>
    <xf numFmtId="37" fontId="2" fillId="0" borderId="0" xfId="3" applyNumberFormat="1" applyFont="1" applyFill="1"/>
    <xf numFmtId="37" fontId="17" fillId="0" borderId="0" xfId="0" applyNumberFormat="1" applyFont="1"/>
    <xf numFmtId="165" fontId="12" fillId="3" borderId="0" xfId="0" applyNumberFormat="1" applyFont="1" applyFill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2" fillId="3" borderId="0" xfId="0" applyFont="1" applyFill="1"/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6131-2AB4-4B56-BC3B-96AAC9C5A935}">
  <dimension ref="A1:S189"/>
  <sheetViews>
    <sheetView tabSelected="1" zoomScaleNormal="100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79" t="s">
        <v>74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50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>+H10+H37</f>
        <v>12452188</v>
      </c>
      <c r="I8" s="14">
        <f>+I10+I37</f>
        <v>12509704</v>
      </c>
      <c r="J8" s="14">
        <f>+J10+J37</f>
        <v>13090829</v>
      </c>
      <c r="K8" s="14">
        <f>+K10+K37</f>
        <v>13176615</v>
      </c>
      <c r="L8" s="14">
        <f>+L10+L37</f>
        <v>12895488</v>
      </c>
      <c r="M8" s="14">
        <f t="shared" ref="M8:S8" si="0">+M10+M37</f>
        <v>13205756</v>
      </c>
      <c r="N8" s="14">
        <f t="shared" si="0"/>
        <v>13295917</v>
      </c>
      <c r="O8" s="14">
        <f t="shared" si="0"/>
        <v>13414313</v>
      </c>
      <c r="P8" s="14">
        <f t="shared" si="0"/>
        <v>13914320</v>
      </c>
      <c r="Q8" s="14">
        <f t="shared" si="0"/>
        <v>14027553</v>
      </c>
      <c r="R8" s="14">
        <f t="shared" si="0"/>
        <v>14032164</v>
      </c>
      <c r="S8" s="14">
        <f t="shared" si="0"/>
        <v>13817906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+H12+H27</f>
        <v>12029672</v>
      </c>
      <c r="I10" s="72">
        <f>+I12+I27</f>
        <v>12093500</v>
      </c>
      <c r="J10" s="72">
        <f>+J12+J27</f>
        <v>12679785</v>
      </c>
      <c r="K10" s="72">
        <f>+K12+K27</f>
        <v>12763187</v>
      </c>
      <c r="L10" s="72">
        <f>+L12+L27</f>
        <v>12495772</v>
      </c>
      <c r="M10" s="72">
        <f t="shared" ref="M10:S10" si="1">+M12+M27</f>
        <v>12791829</v>
      </c>
      <c r="N10" s="72">
        <f t="shared" si="1"/>
        <v>12887918</v>
      </c>
      <c r="O10" s="72">
        <f t="shared" si="1"/>
        <v>13021554</v>
      </c>
      <c r="P10" s="72">
        <f t="shared" si="1"/>
        <v>13517100</v>
      </c>
      <c r="Q10" s="72">
        <f t="shared" si="1"/>
        <v>13641019</v>
      </c>
      <c r="R10" s="72">
        <f t="shared" si="1"/>
        <v>13644164</v>
      </c>
      <c r="S10" s="72">
        <f t="shared" si="1"/>
        <v>13418860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+H13+H25</f>
        <v>8367788</v>
      </c>
      <c r="I12" s="19">
        <f>+I13+I25</f>
        <v>8413204</v>
      </c>
      <c r="J12" s="19">
        <f>+J13+J25</f>
        <v>8868651</v>
      </c>
      <c r="K12" s="19">
        <f>+K13+K25</f>
        <v>8935854</v>
      </c>
      <c r="L12" s="19">
        <f>+L13+L25</f>
        <v>8665450</v>
      </c>
      <c r="M12" s="19">
        <f t="shared" ref="M12:S12" si="2">+M13+M25</f>
        <v>8767110</v>
      </c>
      <c r="N12" s="19">
        <f t="shared" si="2"/>
        <v>8832181</v>
      </c>
      <c r="O12" s="19">
        <f t="shared" si="2"/>
        <v>8943389</v>
      </c>
      <c r="P12" s="19">
        <f t="shared" si="2"/>
        <v>9300660</v>
      </c>
      <c r="Q12" s="19">
        <f t="shared" si="2"/>
        <v>9355236</v>
      </c>
      <c r="R12" s="19">
        <f t="shared" si="2"/>
        <v>9427967</v>
      </c>
      <c r="S12" s="19">
        <f t="shared" si="2"/>
        <v>9208387</v>
      </c>
    </row>
    <row r="13" spans="1:19">
      <c r="C13" s="18"/>
      <c r="D13" s="20" t="s">
        <v>13</v>
      </c>
      <c r="E13" s="18"/>
      <c r="F13" s="18"/>
      <c r="G13" s="18"/>
      <c r="H13" s="19">
        <f>H14+H19</f>
        <v>300156</v>
      </c>
      <c r="I13" s="19">
        <f>I14+I19</f>
        <v>300156</v>
      </c>
      <c r="J13" s="19">
        <f>J14+J19</f>
        <v>300156</v>
      </c>
      <c r="K13" s="19">
        <f>K14+K19</f>
        <v>300156</v>
      </c>
      <c r="L13" s="19">
        <f>L14+L19</f>
        <v>156</v>
      </c>
      <c r="M13" s="19">
        <f t="shared" ref="M13:S13" si="3">M14+M19</f>
        <v>156</v>
      </c>
      <c r="N13" s="19">
        <f t="shared" si="3"/>
        <v>156</v>
      </c>
      <c r="O13" s="19">
        <f t="shared" si="3"/>
        <v>156</v>
      </c>
      <c r="P13" s="19">
        <f t="shared" si="3"/>
        <v>156</v>
      </c>
      <c r="Q13" s="19">
        <f t="shared" si="3"/>
        <v>156</v>
      </c>
      <c r="R13" s="19">
        <f t="shared" si="3"/>
        <v>156</v>
      </c>
      <c r="S13" s="19">
        <f t="shared" si="3"/>
        <v>156</v>
      </c>
    </row>
    <row r="14" spans="1:19">
      <c r="C14" s="20"/>
      <c r="D14" s="20"/>
      <c r="E14" s="20" t="s">
        <v>14</v>
      </c>
      <c r="F14" s="20"/>
      <c r="G14" s="20"/>
      <c r="H14" s="21">
        <f>H15+H18</f>
        <v>300156</v>
      </c>
      <c r="I14" s="21">
        <f>I15+I18</f>
        <v>300156</v>
      </c>
      <c r="J14" s="21">
        <f>J15+J18</f>
        <v>300156</v>
      </c>
      <c r="K14" s="21">
        <f>K15+K18</f>
        <v>300156</v>
      </c>
      <c r="L14" s="21">
        <f>L15+L18</f>
        <v>156</v>
      </c>
      <c r="M14" s="21">
        <f t="shared" ref="M14:S14" si="4">M15+M18</f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300156</v>
      </c>
      <c r="I15" s="22">
        <v>300156</v>
      </c>
      <c r="J15" s="22">
        <v>300156</v>
      </c>
      <c r="K15" s="22">
        <v>300156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/>
      <c r="G16" s="20" t="s">
        <v>16</v>
      </c>
      <c r="H16" s="22">
        <v>156</v>
      </c>
      <c r="I16" s="22">
        <v>156</v>
      </c>
      <c r="J16" s="22">
        <v>156</v>
      </c>
      <c r="K16" s="22">
        <v>156</v>
      </c>
      <c r="L16" s="22">
        <v>156</v>
      </c>
      <c r="M16" s="22">
        <v>156</v>
      </c>
      <c r="N16" s="22">
        <v>156</v>
      </c>
      <c r="O16" s="22">
        <v>156</v>
      </c>
      <c r="P16" s="22">
        <v>156</v>
      </c>
      <c r="Q16" s="22">
        <v>156</v>
      </c>
      <c r="R16" s="22">
        <v>156</v>
      </c>
      <c r="S16" s="22">
        <v>156</v>
      </c>
    </row>
    <row r="17" spans="3:19">
      <c r="C17" s="20"/>
      <c r="D17" s="20"/>
      <c r="E17" s="20"/>
      <c r="F17" s="20"/>
      <c r="G17" s="20" t="s">
        <v>17</v>
      </c>
      <c r="H17" s="22">
        <v>300000</v>
      </c>
      <c r="I17" s="22">
        <v>300000</v>
      </c>
      <c r="J17" s="22">
        <v>300000</v>
      </c>
      <c r="K17" s="22">
        <v>300000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</row>
    <row r="18" spans="3:19">
      <c r="C18" s="20"/>
      <c r="D18" s="20"/>
      <c r="E18" s="20"/>
      <c r="F18" s="20" t="s">
        <v>18</v>
      </c>
      <c r="G18" s="20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</row>
    <row r="19" spans="3:19">
      <c r="C19" s="20"/>
      <c r="D19" s="20"/>
      <c r="E19" s="20" t="s">
        <v>19</v>
      </c>
      <c r="F19" s="20"/>
      <c r="G19" s="20"/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</row>
    <row r="20" spans="3:19">
      <c r="C20" s="20"/>
      <c r="D20" s="20"/>
      <c r="E20" s="20"/>
      <c r="F20" s="20" t="s">
        <v>20</v>
      </c>
      <c r="G20" s="20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3:19">
      <c r="C21" s="20"/>
      <c r="D21" s="20"/>
      <c r="E21" s="20"/>
      <c r="F21" s="20" t="s">
        <v>21</v>
      </c>
      <c r="G21" s="20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3:19" hidden="1">
      <c r="C22" s="20"/>
      <c r="D22" s="20"/>
      <c r="E22" s="20"/>
      <c r="F22" s="20" t="s">
        <v>22</v>
      </c>
      <c r="G22" s="20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/>
      <c r="N22" s="22"/>
      <c r="O22" s="22"/>
      <c r="P22" s="22"/>
      <c r="Q22" s="22"/>
      <c r="R22" s="22"/>
      <c r="S22" s="22"/>
    </row>
    <row r="23" spans="3:19" hidden="1">
      <c r="C23" s="20"/>
      <c r="D23" s="20"/>
      <c r="E23" s="20"/>
      <c r="F23" s="20" t="s">
        <v>23</v>
      </c>
      <c r="G23" s="20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/>
    </row>
    <row r="24" spans="3:19" ht="6.95" customHeight="1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 s="23" customFormat="1">
      <c r="C25" s="20"/>
      <c r="D25" s="20" t="s">
        <v>24</v>
      </c>
      <c r="E25" s="20"/>
      <c r="F25" s="20"/>
      <c r="G25" s="20"/>
      <c r="H25" s="22">
        <v>8067632</v>
      </c>
      <c r="I25" s="22">
        <v>8113048</v>
      </c>
      <c r="J25" s="24">
        <v>8568495</v>
      </c>
      <c r="K25" s="24">
        <v>8635698</v>
      </c>
      <c r="L25" s="24">
        <v>8665294</v>
      </c>
      <c r="M25" s="24">
        <v>8766954</v>
      </c>
      <c r="N25" s="24">
        <v>8832025</v>
      </c>
      <c r="O25" s="24">
        <v>8943233</v>
      </c>
      <c r="P25" s="24">
        <v>9300504</v>
      </c>
      <c r="Q25" s="24">
        <v>9355080</v>
      </c>
      <c r="R25" s="24">
        <v>9427811</v>
      </c>
      <c r="S25" s="24">
        <v>9208231</v>
      </c>
    </row>
    <row r="26" spans="3:19"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19">
      <c r="C27" s="18" t="s">
        <v>25</v>
      </c>
      <c r="D27" s="18"/>
      <c r="E27" s="18"/>
      <c r="F27" s="18"/>
      <c r="G27" s="18"/>
      <c r="H27" s="19">
        <f>H28+H34</f>
        <v>3661884</v>
      </c>
      <c r="I27" s="19">
        <f>I28+I34</f>
        <v>3680296</v>
      </c>
      <c r="J27" s="19">
        <f>J28+J34</f>
        <v>3811134</v>
      </c>
      <c r="K27" s="19">
        <f>K28+K34</f>
        <v>3827333</v>
      </c>
      <c r="L27" s="19">
        <f>L28+L34</f>
        <v>3830322</v>
      </c>
      <c r="M27" s="19">
        <f t="shared" ref="M27:S27" si="5">M28+M34</f>
        <v>4024719</v>
      </c>
      <c r="N27" s="19">
        <f t="shared" si="5"/>
        <v>4055737</v>
      </c>
      <c r="O27" s="19">
        <f t="shared" si="5"/>
        <v>4078165</v>
      </c>
      <c r="P27" s="19">
        <f t="shared" si="5"/>
        <v>4216440</v>
      </c>
      <c r="Q27" s="19">
        <f t="shared" si="5"/>
        <v>4285783</v>
      </c>
      <c r="R27" s="19">
        <f t="shared" si="5"/>
        <v>4216197</v>
      </c>
      <c r="S27" s="19">
        <f t="shared" si="5"/>
        <v>4210473</v>
      </c>
    </row>
    <row r="28" spans="3:19" s="23" customFormat="1">
      <c r="C28" s="20"/>
      <c r="D28" s="20" t="s">
        <v>13</v>
      </c>
      <c r="E28" s="20"/>
      <c r="F28" s="20"/>
      <c r="G28" s="20"/>
      <c r="H28" s="21">
        <f>H29+H32</f>
        <v>1673954</v>
      </c>
      <c r="I28" s="21">
        <f>I29+I32</f>
        <v>1684137</v>
      </c>
      <c r="J28" s="21">
        <f>J29+J32</f>
        <v>1686930</v>
      </c>
      <c r="K28" s="21">
        <f>K29+K32</f>
        <v>1675248</v>
      </c>
      <c r="L28" s="21">
        <f>L29+L32</f>
        <v>1690029</v>
      </c>
      <c r="M28" s="21">
        <f t="shared" ref="M28:S28" si="6">M29+M32</f>
        <v>1795604</v>
      </c>
      <c r="N28" s="21">
        <f t="shared" si="6"/>
        <v>1816698</v>
      </c>
      <c r="O28" s="21">
        <f t="shared" si="6"/>
        <v>1826918</v>
      </c>
      <c r="P28" s="21">
        <f t="shared" si="6"/>
        <v>1890917</v>
      </c>
      <c r="Q28" s="21">
        <f t="shared" si="6"/>
        <v>1867412</v>
      </c>
      <c r="R28" s="21">
        <f t="shared" si="6"/>
        <v>1868100</v>
      </c>
      <c r="S28" s="21">
        <f t="shared" si="6"/>
        <v>1883023</v>
      </c>
    </row>
    <row r="29" spans="3:19">
      <c r="C29" s="20"/>
      <c r="D29" s="20"/>
      <c r="E29" s="20" t="s">
        <v>26</v>
      </c>
      <c r="F29" s="20"/>
      <c r="G29" s="20"/>
      <c r="H29" s="25">
        <f>+H30+H31</f>
        <v>1673954</v>
      </c>
      <c r="I29" s="25">
        <f>+I30+I31</f>
        <v>1684137</v>
      </c>
      <c r="J29" s="25">
        <f>+J30+J31</f>
        <v>1686930</v>
      </c>
      <c r="K29" s="25">
        <f>+K30+K31</f>
        <v>1675248</v>
      </c>
      <c r="L29" s="25">
        <f>+L30+L31</f>
        <v>1690029</v>
      </c>
      <c r="M29" s="25">
        <f t="shared" ref="M29:S29" si="7">+M30+M31</f>
        <v>1795604</v>
      </c>
      <c r="N29" s="25">
        <f t="shared" si="7"/>
        <v>1816698</v>
      </c>
      <c r="O29" s="25">
        <f t="shared" si="7"/>
        <v>1826918</v>
      </c>
      <c r="P29" s="25">
        <f t="shared" si="7"/>
        <v>1890917</v>
      </c>
      <c r="Q29" s="25">
        <f t="shared" si="7"/>
        <v>1867412</v>
      </c>
      <c r="R29" s="25">
        <f t="shared" si="7"/>
        <v>1868100</v>
      </c>
      <c r="S29" s="25">
        <f t="shared" si="7"/>
        <v>1883023</v>
      </c>
    </row>
    <row r="30" spans="3:19">
      <c r="C30" s="20"/>
      <c r="D30" s="20"/>
      <c r="E30" s="20"/>
      <c r="F30" s="20" t="s">
        <v>15</v>
      </c>
      <c r="G30" s="20"/>
      <c r="H30" s="22">
        <v>1657745</v>
      </c>
      <c r="I30" s="22">
        <v>1668100</v>
      </c>
      <c r="J30" s="24">
        <v>1671980</v>
      </c>
      <c r="K30" s="24">
        <v>1661314</v>
      </c>
      <c r="L30" s="24">
        <v>1675941</v>
      </c>
      <c r="M30" s="24">
        <v>1781701</v>
      </c>
      <c r="N30" s="24">
        <v>1802465</v>
      </c>
      <c r="O30" s="24">
        <v>1813260</v>
      </c>
      <c r="P30" s="24">
        <v>1877554</v>
      </c>
      <c r="Q30" s="24">
        <v>1854675</v>
      </c>
      <c r="R30" s="24">
        <v>1854770</v>
      </c>
      <c r="S30" s="24">
        <v>1869315</v>
      </c>
    </row>
    <row r="31" spans="3:19">
      <c r="C31" s="20"/>
      <c r="D31" s="20"/>
      <c r="E31" s="20"/>
      <c r="F31" s="20" t="s">
        <v>18</v>
      </c>
      <c r="G31" s="20"/>
      <c r="H31" s="22">
        <v>16209</v>
      </c>
      <c r="I31" s="22">
        <v>16037</v>
      </c>
      <c r="J31" s="24">
        <v>14950</v>
      </c>
      <c r="K31" s="24">
        <v>13934</v>
      </c>
      <c r="L31" s="24">
        <v>14088</v>
      </c>
      <c r="M31" s="24">
        <v>13903</v>
      </c>
      <c r="N31" s="24">
        <v>14233</v>
      </c>
      <c r="O31" s="24">
        <v>13658</v>
      </c>
      <c r="P31" s="24">
        <v>13363</v>
      </c>
      <c r="Q31" s="24">
        <v>12737</v>
      </c>
      <c r="R31" s="24">
        <v>13330</v>
      </c>
      <c r="S31" s="24">
        <v>13708</v>
      </c>
    </row>
    <row r="32" spans="3:19">
      <c r="C32" s="20"/>
      <c r="D32" s="20"/>
      <c r="E32" s="20" t="s">
        <v>19</v>
      </c>
      <c r="F32" s="20"/>
      <c r="G32" s="20"/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</row>
    <row r="33" spans="1:19" ht="6.95" customHeight="1"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s="23" customFormat="1">
      <c r="C34" s="20"/>
      <c r="D34" s="20" t="s">
        <v>24</v>
      </c>
      <c r="E34" s="20"/>
      <c r="F34" s="20"/>
      <c r="G34" s="20"/>
      <c r="H34" s="22">
        <v>1987930</v>
      </c>
      <c r="I34" s="22">
        <v>1996159</v>
      </c>
      <c r="J34" s="24">
        <v>2124204</v>
      </c>
      <c r="K34" s="24">
        <v>2152085</v>
      </c>
      <c r="L34" s="24">
        <v>2140293</v>
      </c>
      <c r="M34" s="24">
        <v>2229115</v>
      </c>
      <c r="N34" s="24">
        <v>2239039</v>
      </c>
      <c r="O34" s="24">
        <v>2251247</v>
      </c>
      <c r="P34" s="24">
        <v>2325523</v>
      </c>
      <c r="Q34" s="24">
        <v>2418371</v>
      </c>
      <c r="R34" s="24">
        <v>2348097</v>
      </c>
      <c r="S34" s="24">
        <v>2327450</v>
      </c>
    </row>
    <row r="35" spans="1:19">
      <c r="C35" s="18"/>
      <c r="D35" s="20"/>
      <c r="E35" s="18"/>
      <c r="F35" s="18"/>
      <c r="G35" s="18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9.75" customHeight="1"/>
    <row r="37" spans="1:19" s="28" customFormat="1" ht="12.75" customHeight="1">
      <c r="B37" s="73" t="s">
        <v>56</v>
      </c>
      <c r="C37" s="74"/>
      <c r="D37" s="74"/>
      <c r="E37" s="74"/>
      <c r="F37" s="74"/>
      <c r="G37" s="74"/>
      <c r="H37" s="75">
        <f>+H38+H42</f>
        <v>422516</v>
      </c>
      <c r="I37" s="75">
        <f>+I38+I42</f>
        <v>416204</v>
      </c>
      <c r="J37" s="75">
        <f>+J38+J42</f>
        <v>411044</v>
      </c>
      <c r="K37" s="75">
        <f>+K38+K42</f>
        <v>413428</v>
      </c>
      <c r="L37" s="75">
        <f>+L38+L42</f>
        <v>399716</v>
      </c>
      <c r="M37" s="75">
        <f t="shared" ref="M37:S37" si="8">+M38+M42</f>
        <v>413927</v>
      </c>
      <c r="N37" s="75">
        <f t="shared" si="8"/>
        <v>407999</v>
      </c>
      <c r="O37" s="75">
        <f t="shared" si="8"/>
        <v>392759</v>
      </c>
      <c r="P37" s="75">
        <f t="shared" si="8"/>
        <v>397220</v>
      </c>
      <c r="Q37" s="75">
        <f t="shared" si="8"/>
        <v>386534</v>
      </c>
      <c r="R37" s="75">
        <f t="shared" si="8"/>
        <v>388000</v>
      </c>
      <c r="S37" s="75">
        <f t="shared" si="8"/>
        <v>399046</v>
      </c>
    </row>
    <row r="38" spans="1:19" s="30" customFormat="1" ht="14.25" customHeight="1">
      <c r="D38" s="15" t="s">
        <v>27</v>
      </c>
      <c r="H38" s="29">
        <f>+H39+H40</f>
        <v>192957</v>
      </c>
      <c r="I38" s="29">
        <f>+I39+I40</f>
        <v>188890</v>
      </c>
      <c r="J38" s="29">
        <f>+J39+J40</f>
        <v>188135</v>
      </c>
      <c r="K38" s="29">
        <f>+K39+K40</f>
        <v>194292</v>
      </c>
      <c r="L38" s="29">
        <f>+L39+L40</f>
        <v>185885</v>
      </c>
      <c r="M38" s="29">
        <f t="shared" ref="M38:S38" si="9">+M39+M40</f>
        <v>195224</v>
      </c>
      <c r="N38" s="29">
        <f t="shared" si="9"/>
        <v>186657</v>
      </c>
      <c r="O38" s="29">
        <f t="shared" si="9"/>
        <v>182231</v>
      </c>
      <c r="P38" s="29">
        <f t="shared" si="9"/>
        <v>182218</v>
      </c>
      <c r="Q38" s="29">
        <f t="shared" si="9"/>
        <v>174920</v>
      </c>
      <c r="R38" s="29">
        <f t="shared" si="9"/>
        <v>179579</v>
      </c>
      <c r="S38" s="29">
        <f t="shared" si="9"/>
        <v>205765</v>
      </c>
    </row>
    <row r="39" spans="1:19" s="23" customFormat="1">
      <c r="E39" s="23" t="s">
        <v>28</v>
      </c>
      <c r="H39" s="31">
        <v>192821</v>
      </c>
      <c r="I39" s="31">
        <v>188754</v>
      </c>
      <c r="J39" s="31">
        <v>187999</v>
      </c>
      <c r="K39" s="31">
        <v>194156</v>
      </c>
      <c r="L39" s="31">
        <v>185749</v>
      </c>
      <c r="M39" s="31">
        <v>195088</v>
      </c>
      <c r="N39" s="31">
        <v>186521</v>
      </c>
      <c r="O39" s="31">
        <v>182095</v>
      </c>
      <c r="P39" s="31">
        <v>182082</v>
      </c>
      <c r="Q39" s="31">
        <v>174784</v>
      </c>
      <c r="R39" s="31">
        <v>179443</v>
      </c>
      <c r="S39" s="31">
        <v>205629</v>
      </c>
    </row>
    <row r="40" spans="1:19" s="23" customFormat="1" ht="12.75" customHeight="1">
      <c r="E40" s="23" t="s">
        <v>29</v>
      </c>
      <c r="H40" s="31">
        <v>136</v>
      </c>
      <c r="I40" s="31">
        <v>136</v>
      </c>
      <c r="J40" s="31">
        <v>136</v>
      </c>
      <c r="K40" s="31">
        <v>136</v>
      </c>
      <c r="L40" s="31">
        <v>136</v>
      </c>
      <c r="M40" s="31">
        <v>136</v>
      </c>
      <c r="N40" s="31">
        <v>136</v>
      </c>
      <c r="O40" s="31">
        <v>136</v>
      </c>
      <c r="P40" s="31">
        <v>136</v>
      </c>
      <c r="Q40" s="31">
        <v>136</v>
      </c>
      <c r="R40" s="31">
        <v>136</v>
      </c>
      <c r="S40" s="31">
        <v>136</v>
      </c>
    </row>
    <row r="41" spans="1:19">
      <c r="E41" s="15"/>
      <c r="F41" s="23"/>
      <c r="G41" s="2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s="30" customFormat="1">
      <c r="D42" s="15" t="s">
        <v>30</v>
      </c>
      <c r="H42" s="29">
        <f>+H43+H44</f>
        <v>229559</v>
      </c>
      <c r="I42" s="29">
        <f>+I43+I44</f>
        <v>227314</v>
      </c>
      <c r="J42" s="29">
        <f>+J43+J44</f>
        <v>222909</v>
      </c>
      <c r="K42" s="29">
        <f>+K43+K44</f>
        <v>219136</v>
      </c>
      <c r="L42" s="29">
        <f>+L43+L44</f>
        <v>213831</v>
      </c>
      <c r="M42" s="29">
        <f t="shared" ref="M42:S42" si="10">+M43+M44</f>
        <v>218703</v>
      </c>
      <c r="N42" s="29">
        <f t="shared" si="10"/>
        <v>221342</v>
      </c>
      <c r="O42" s="29">
        <f t="shared" si="10"/>
        <v>210528</v>
      </c>
      <c r="P42" s="29">
        <f t="shared" si="10"/>
        <v>215002</v>
      </c>
      <c r="Q42" s="29">
        <f t="shared" si="10"/>
        <v>211614</v>
      </c>
      <c r="R42" s="29">
        <f t="shared" si="10"/>
        <v>208421</v>
      </c>
      <c r="S42" s="29">
        <f t="shared" si="10"/>
        <v>193281</v>
      </c>
    </row>
    <row r="43" spans="1:19" s="31" customFormat="1">
      <c r="E43" s="31" t="s">
        <v>28</v>
      </c>
      <c r="H43" s="31">
        <v>225185</v>
      </c>
      <c r="I43" s="31">
        <v>222919</v>
      </c>
      <c r="J43" s="31">
        <v>218470</v>
      </c>
      <c r="K43" s="31">
        <v>214661</v>
      </c>
      <c r="L43" s="31">
        <v>209349</v>
      </c>
      <c r="M43" s="31">
        <v>214003</v>
      </c>
      <c r="N43" s="31">
        <v>216613</v>
      </c>
      <c r="O43" s="31">
        <v>205727</v>
      </c>
      <c r="P43" s="31">
        <v>209991</v>
      </c>
      <c r="Q43" s="31">
        <v>206654</v>
      </c>
      <c r="R43" s="31">
        <v>203583</v>
      </c>
      <c r="S43" s="31">
        <v>188510</v>
      </c>
    </row>
    <row r="44" spans="1:19" s="31" customFormat="1" ht="12.75" customHeight="1">
      <c r="E44" s="31" t="s">
        <v>29</v>
      </c>
      <c r="H44" s="31">
        <v>4374</v>
      </c>
      <c r="I44" s="31">
        <v>4395</v>
      </c>
      <c r="J44" s="31">
        <v>4439</v>
      </c>
      <c r="K44" s="31">
        <v>4475</v>
      </c>
      <c r="L44" s="31">
        <v>4482</v>
      </c>
      <c r="M44" s="31">
        <v>4700</v>
      </c>
      <c r="N44" s="31">
        <v>4729</v>
      </c>
      <c r="O44" s="31">
        <v>4801</v>
      </c>
      <c r="P44" s="31">
        <v>5011</v>
      </c>
      <c r="Q44" s="31">
        <v>4960</v>
      </c>
      <c r="R44" s="31">
        <v>4838</v>
      </c>
      <c r="S44" s="31">
        <v>4771</v>
      </c>
    </row>
    <row r="47" spans="1:19">
      <c r="A47" s="33"/>
      <c r="B47" s="33"/>
      <c r="C47" s="33"/>
      <c r="D47" s="33"/>
      <c r="E47" s="33"/>
      <c r="F47" s="33"/>
    </row>
    <row r="49" spans="1:12">
      <c r="C49" s="34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43"/>
      <c r="B54" s="43"/>
      <c r="I54" s="44"/>
      <c r="J54" s="44"/>
      <c r="K54" s="44"/>
      <c r="L54" s="44"/>
    </row>
    <row r="55" spans="1:12">
      <c r="A55" s="37"/>
      <c r="B55" s="37"/>
    </row>
    <row r="183" spans="3:4" ht="15.75" hidden="1" customHeight="1">
      <c r="C183" s="45" t="s">
        <v>34</v>
      </c>
    </row>
    <row r="184" spans="3:4" ht="3.75" hidden="1" customHeight="1"/>
    <row r="185" spans="3:4" hidden="1">
      <c r="C185" s="15" t="s">
        <v>35</v>
      </c>
      <c r="D185" s="15"/>
    </row>
    <row r="186" spans="3:4" ht="12.75" hidden="1" customHeight="1">
      <c r="C186" s="15"/>
      <c r="D186" s="15"/>
    </row>
    <row r="187" spans="3:4" s="23" customFormat="1" ht="15.75" hidden="1" customHeight="1">
      <c r="C187" s="15" t="s">
        <v>36</v>
      </c>
      <c r="D187" s="46"/>
    </row>
    <row r="188" spans="3:4" hidden="1">
      <c r="C188" s="34" t="s">
        <v>37</v>
      </c>
    </row>
    <row r="189" spans="3:4" hidden="1">
      <c r="C189" s="3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66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5821761</v>
      </c>
      <c r="I8" s="14">
        <f t="shared" si="0"/>
        <v>5809525</v>
      </c>
      <c r="J8" s="14">
        <f t="shared" si="0"/>
        <v>5761409</v>
      </c>
      <c r="K8" s="14">
        <f t="shared" si="0"/>
        <v>5783840</v>
      </c>
      <c r="L8" s="14">
        <f t="shared" si="0"/>
        <v>5843421</v>
      </c>
      <c r="M8" s="14">
        <f t="shared" si="0"/>
        <v>5942026</v>
      </c>
      <c r="N8" s="14">
        <f t="shared" si="0"/>
        <v>5952825</v>
      </c>
      <c r="O8" s="14">
        <f t="shared" si="0"/>
        <v>6142416</v>
      </c>
      <c r="P8" s="14">
        <f t="shared" si="0"/>
        <v>6096435</v>
      </c>
      <c r="Q8" s="14">
        <f t="shared" si="0"/>
        <v>6132594</v>
      </c>
      <c r="R8" s="14">
        <f t="shared" si="0"/>
        <v>6146341</v>
      </c>
      <c r="S8" s="14">
        <f t="shared" si="0"/>
        <v>6278979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+H12+H25</f>
        <v>5334480</v>
      </c>
      <c r="I10" s="72">
        <f>+I12+I25</f>
        <v>5325285</v>
      </c>
      <c r="J10" s="72">
        <f>+J12+J25</f>
        <v>5281480</v>
      </c>
      <c r="K10" s="72">
        <f>+K12+K25</f>
        <v>5308788</v>
      </c>
      <c r="L10" s="72">
        <f>+L12+L25</f>
        <v>5364061</v>
      </c>
      <c r="M10" s="72">
        <f>+M12+M25+1</f>
        <v>5451328</v>
      </c>
      <c r="N10" s="72">
        <f t="shared" ref="N10:S10" si="1">+N12+N25</f>
        <v>5460768</v>
      </c>
      <c r="O10" s="72">
        <f t="shared" si="1"/>
        <v>5642526</v>
      </c>
      <c r="P10" s="72">
        <f t="shared" si="1"/>
        <v>5609665</v>
      </c>
      <c r="Q10" s="72">
        <f t="shared" si="1"/>
        <v>5648558</v>
      </c>
      <c r="R10" s="72">
        <f t="shared" si="1"/>
        <v>5675248</v>
      </c>
      <c r="S10" s="72">
        <f t="shared" si="1"/>
        <v>5681153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3411095</v>
      </c>
      <c r="I12" s="19">
        <f t="shared" si="2"/>
        <v>3448346</v>
      </c>
      <c r="J12" s="19">
        <f t="shared" si="2"/>
        <v>3406134</v>
      </c>
      <c r="K12" s="19">
        <f t="shared" si="2"/>
        <v>3438919</v>
      </c>
      <c r="L12" s="19">
        <f t="shared" si="2"/>
        <v>3461357</v>
      </c>
      <c r="M12" s="19">
        <f t="shared" si="2"/>
        <v>3501790</v>
      </c>
      <c r="N12" s="19">
        <f t="shared" si="2"/>
        <v>3499788</v>
      </c>
      <c r="O12" s="19">
        <f t="shared" si="2"/>
        <v>3647850</v>
      </c>
      <c r="P12" s="19">
        <f t="shared" si="2"/>
        <v>3677568</v>
      </c>
      <c r="Q12" s="19">
        <f t="shared" si="2"/>
        <v>3727189</v>
      </c>
      <c r="R12" s="19">
        <f t="shared" si="2"/>
        <v>3744754</v>
      </c>
      <c r="S12" s="19">
        <f t="shared" si="2"/>
        <v>3733422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2450</v>
      </c>
      <c r="I13" s="19">
        <f t="shared" si="3"/>
        <v>2450</v>
      </c>
      <c r="J13" s="19">
        <f t="shared" si="3"/>
        <v>2450</v>
      </c>
      <c r="K13" s="19">
        <f t="shared" si="3"/>
        <v>2450</v>
      </c>
      <c r="L13" s="19">
        <f t="shared" si="3"/>
        <v>2450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442</v>
      </c>
      <c r="N19" s="69">
        <v>442</v>
      </c>
      <c r="O19" s="69">
        <v>442</v>
      </c>
      <c r="P19" s="69">
        <v>442</v>
      </c>
      <c r="Q19" s="69">
        <v>442</v>
      </c>
      <c r="R19" s="69">
        <v>442</v>
      </c>
      <c r="S19" s="69">
        <v>442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3408645</v>
      </c>
      <c r="I23" s="67">
        <v>3445896</v>
      </c>
      <c r="J23" s="67">
        <v>3403684</v>
      </c>
      <c r="K23" s="67">
        <v>3436469</v>
      </c>
      <c r="L23" s="67">
        <v>3458907</v>
      </c>
      <c r="M23" s="67">
        <v>3501192</v>
      </c>
      <c r="N23" s="67">
        <v>3499190</v>
      </c>
      <c r="O23" s="67">
        <v>3647252</v>
      </c>
      <c r="P23" s="67">
        <v>3676970</v>
      </c>
      <c r="Q23" s="67">
        <v>3726591</v>
      </c>
      <c r="R23" s="67">
        <v>3744156</v>
      </c>
      <c r="S23" s="67">
        <v>3732824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H26+H37</f>
        <v>1923385</v>
      </c>
      <c r="I25" s="19">
        <f>I26+I37</f>
        <v>1876939</v>
      </c>
      <c r="J25" s="19">
        <f>J26+J37</f>
        <v>1875346</v>
      </c>
      <c r="K25" s="19">
        <f>K26+K37</f>
        <v>1869869</v>
      </c>
      <c r="L25" s="19">
        <f>L26+L37</f>
        <v>1902704</v>
      </c>
      <c r="M25" s="19">
        <f t="shared" ref="M25:S25" si="6">M26+M37</f>
        <v>1949537</v>
      </c>
      <c r="N25" s="19">
        <f t="shared" si="6"/>
        <v>1960980</v>
      </c>
      <c r="O25" s="19">
        <f t="shared" si="6"/>
        <v>1994676</v>
      </c>
      <c r="P25" s="19">
        <f t="shared" si="6"/>
        <v>1932097</v>
      </c>
      <c r="Q25" s="19">
        <f t="shared" si="6"/>
        <v>1921369</v>
      </c>
      <c r="R25" s="19">
        <f t="shared" si="6"/>
        <v>1930494</v>
      </c>
      <c r="S25" s="19">
        <f t="shared" si="6"/>
        <v>1947731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734295</v>
      </c>
      <c r="I26" s="21">
        <f t="shared" ref="I26:S26" si="7">I27+I30</f>
        <v>719227</v>
      </c>
      <c r="J26" s="21">
        <f t="shared" si="7"/>
        <v>710447</v>
      </c>
      <c r="K26" s="21">
        <f t="shared" si="7"/>
        <v>703403</v>
      </c>
      <c r="L26" s="21">
        <f t="shared" si="7"/>
        <v>708649</v>
      </c>
      <c r="M26" s="21">
        <f t="shared" si="7"/>
        <v>725485</v>
      </c>
      <c r="N26" s="21">
        <f t="shared" si="7"/>
        <v>737588</v>
      </c>
      <c r="O26" s="21">
        <f t="shared" si="7"/>
        <v>737429</v>
      </c>
      <c r="P26" s="21">
        <f t="shared" si="7"/>
        <v>709510</v>
      </c>
      <c r="Q26" s="21">
        <f t="shared" si="7"/>
        <v>704749</v>
      </c>
      <c r="R26" s="21">
        <f t="shared" si="7"/>
        <v>699402</v>
      </c>
      <c r="S26" s="21">
        <f t="shared" si="7"/>
        <v>699852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734293</v>
      </c>
      <c r="I27" s="25">
        <f t="shared" si="8"/>
        <v>719225</v>
      </c>
      <c r="J27" s="25">
        <f t="shared" si="8"/>
        <v>710445</v>
      </c>
      <c r="K27" s="25">
        <f t="shared" si="8"/>
        <v>703401</v>
      </c>
      <c r="L27" s="25">
        <f t="shared" si="8"/>
        <v>708647</v>
      </c>
      <c r="M27" s="25">
        <f t="shared" si="8"/>
        <v>725483</v>
      </c>
      <c r="N27" s="25">
        <f t="shared" si="8"/>
        <v>737586</v>
      </c>
      <c r="O27" s="25">
        <f t="shared" si="8"/>
        <v>737427</v>
      </c>
      <c r="P27" s="25">
        <f t="shared" si="8"/>
        <v>709508</v>
      </c>
      <c r="Q27" s="25">
        <f t="shared" si="8"/>
        <v>704747</v>
      </c>
      <c r="R27" s="25">
        <f t="shared" si="8"/>
        <v>699400</v>
      </c>
      <c r="S27" s="25">
        <f t="shared" si="8"/>
        <v>699852</v>
      </c>
    </row>
    <row r="28" spans="3:19">
      <c r="C28" s="20"/>
      <c r="D28" s="20"/>
      <c r="E28" s="20"/>
      <c r="F28" s="20" t="s">
        <v>15</v>
      </c>
      <c r="G28" s="20"/>
      <c r="H28" s="69">
        <v>687824</v>
      </c>
      <c r="I28" s="69">
        <v>673568</v>
      </c>
      <c r="J28" s="69">
        <v>665820</v>
      </c>
      <c r="K28" s="69">
        <v>660088</v>
      </c>
      <c r="L28" s="69">
        <v>665303</v>
      </c>
      <c r="M28" s="69">
        <v>680350</v>
      </c>
      <c r="N28" s="69">
        <v>694444</v>
      </c>
      <c r="O28" s="69">
        <v>693419</v>
      </c>
      <c r="P28" s="69">
        <v>667274</v>
      </c>
      <c r="Q28" s="69">
        <v>663061</v>
      </c>
      <c r="R28" s="69">
        <v>658485</v>
      </c>
      <c r="S28" s="69">
        <v>659465</v>
      </c>
    </row>
    <row r="29" spans="3:19">
      <c r="C29" s="20"/>
      <c r="D29" s="20"/>
      <c r="E29" s="20"/>
      <c r="F29" s="20" t="s">
        <v>18</v>
      </c>
      <c r="G29" s="20"/>
      <c r="H29" s="69">
        <v>46469</v>
      </c>
      <c r="I29" s="69">
        <v>45657</v>
      </c>
      <c r="J29" s="69">
        <v>44625</v>
      </c>
      <c r="K29" s="69">
        <v>43313</v>
      </c>
      <c r="L29" s="69">
        <v>43344</v>
      </c>
      <c r="M29" s="69">
        <v>45133</v>
      </c>
      <c r="N29" s="69">
        <v>43142</v>
      </c>
      <c r="O29" s="69">
        <v>44008</v>
      </c>
      <c r="P29" s="69">
        <v>42234</v>
      </c>
      <c r="Q29" s="69">
        <v>41686</v>
      </c>
      <c r="R29" s="69">
        <v>40915</v>
      </c>
      <c r="S29" s="69">
        <v>40387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2</v>
      </c>
      <c r="I30" s="71">
        <f t="shared" ref="I30:S30" si="9">SUM(I31:I35)</f>
        <v>2</v>
      </c>
      <c r="J30" s="71">
        <f t="shared" si="9"/>
        <v>2</v>
      </c>
      <c r="K30" s="71">
        <f t="shared" si="9"/>
        <v>2</v>
      </c>
      <c r="L30" s="71">
        <f t="shared" si="9"/>
        <v>2</v>
      </c>
      <c r="M30" s="71">
        <f t="shared" si="9"/>
        <v>2</v>
      </c>
      <c r="N30" s="71">
        <f t="shared" si="9"/>
        <v>2</v>
      </c>
      <c r="O30" s="71">
        <f t="shared" si="9"/>
        <v>2</v>
      </c>
      <c r="P30" s="71">
        <f t="shared" si="9"/>
        <v>2</v>
      </c>
      <c r="Q30" s="71">
        <f t="shared" si="9"/>
        <v>2</v>
      </c>
      <c r="R30" s="71">
        <f t="shared" si="9"/>
        <v>2</v>
      </c>
      <c r="S30" s="71">
        <f t="shared" si="9"/>
        <v>0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2</v>
      </c>
      <c r="I34" s="69">
        <v>2</v>
      </c>
      <c r="J34" s="69">
        <v>2</v>
      </c>
      <c r="K34" s="69">
        <v>2</v>
      </c>
      <c r="L34" s="69">
        <v>2</v>
      </c>
      <c r="M34" s="69">
        <v>2</v>
      </c>
      <c r="N34" s="69">
        <v>2</v>
      </c>
      <c r="O34" s="69">
        <v>2</v>
      </c>
      <c r="P34" s="69">
        <v>2</v>
      </c>
      <c r="Q34" s="69">
        <v>2</v>
      </c>
      <c r="R34" s="69">
        <v>2</v>
      </c>
      <c r="S34" s="69">
        <v>0</v>
      </c>
    </row>
    <row r="35" spans="1:20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0"/>
      <c r="G36" s="20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20" s="23" customFormat="1">
      <c r="C37" s="20"/>
      <c r="D37" s="20" t="s">
        <v>24</v>
      </c>
      <c r="E37" s="20"/>
      <c r="F37" s="20"/>
      <c r="G37" s="20"/>
      <c r="H37" s="69">
        <v>1189090</v>
      </c>
      <c r="I37" s="69">
        <v>1157712</v>
      </c>
      <c r="J37" s="69">
        <v>1164899</v>
      </c>
      <c r="K37" s="69">
        <v>1166466</v>
      </c>
      <c r="L37" s="69">
        <v>1194055</v>
      </c>
      <c r="M37" s="69">
        <v>1224052</v>
      </c>
      <c r="N37" s="69">
        <v>1223392</v>
      </c>
      <c r="O37" s="69">
        <v>1257247</v>
      </c>
      <c r="P37" s="69">
        <v>1222587</v>
      </c>
      <c r="Q37" s="69">
        <v>1216620</v>
      </c>
      <c r="R37" s="69">
        <v>1231092</v>
      </c>
      <c r="S37" s="69">
        <v>1247879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487281</v>
      </c>
      <c r="I39" s="75">
        <f>+I40+I44</f>
        <v>484240</v>
      </c>
      <c r="J39" s="75">
        <f>+J40+J44</f>
        <v>479929</v>
      </c>
      <c r="K39" s="75">
        <f>+K40+K44</f>
        <v>475052</v>
      </c>
      <c r="L39" s="75">
        <f>+L40+L44</f>
        <v>479360</v>
      </c>
      <c r="M39" s="75">
        <f t="shared" ref="M39:S39" si="10">+M40+M44</f>
        <v>490698</v>
      </c>
      <c r="N39" s="75">
        <f t="shared" si="10"/>
        <v>492057</v>
      </c>
      <c r="O39" s="75">
        <f t="shared" si="10"/>
        <v>499890</v>
      </c>
      <c r="P39" s="75">
        <f t="shared" si="10"/>
        <v>486770</v>
      </c>
      <c r="Q39" s="75">
        <f t="shared" si="10"/>
        <v>484036</v>
      </c>
      <c r="R39" s="75">
        <f t="shared" si="10"/>
        <v>471093</v>
      </c>
      <c r="S39" s="75">
        <f t="shared" si="10"/>
        <v>597826</v>
      </c>
    </row>
    <row r="40" spans="1:20" s="30" customFormat="1" ht="14.25" customHeight="1">
      <c r="D40" s="15" t="s">
        <v>27</v>
      </c>
      <c r="H40" s="29">
        <f t="shared" ref="H40:S40" si="11">+H41+H42</f>
        <v>144181</v>
      </c>
      <c r="I40" s="29">
        <f t="shared" si="11"/>
        <v>143993</v>
      </c>
      <c r="J40" s="29">
        <f t="shared" si="11"/>
        <v>143994</v>
      </c>
      <c r="K40" s="29">
        <f t="shared" si="11"/>
        <v>143993</v>
      </c>
      <c r="L40" s="29">
        <f t="shared" si="11"/>
        <v>143806</v>
      </c>
      <c r="M40" s="29">
        <f t="shared" si="11"/>
        <v>143994</v>
      </c>
      <c r="N40" s="29">
        <f t="shared" si="11"/>
        <v>143994</v>
      </c>
      <c r="O40" s="29">
        <f t="shared" si="11"/>
        <v>143619</v>
      </c>
      <c r="P40" s="29">
        <f t="shared" si="11"/>
        <v>143619</v>
      </c>
      <c r="Q40" s="29">
        <f t="shared" si="11"/>
        <v>143619</v>
      </c>
      <c r="R40" s="29">
        <f t="shared" si="11"/>
        <v>131431</v>
      </c>
      <c r="S40" s="29">
        <f t="shared" si="11"/>
        <v>258448</v>
      </c>
    </row>
    <row r="41" spans="1:20" s="23" customFormat="1">
      <c r="E41" s="23" t="s">
        <v>28</v>
      </c>
      <c r="H41" s="31">
        <v>144045</v>
      </c>
      <c r="I41" s="31">
        <v>143857</v>
      </c>
      <c r="J41" s="31">
        <v>143858</v>
      </c>
      <c r="K41" s="31">
        <v>143857</v>
      </c>
      <c r="L41" s="31">
        <v>143670</v>
      </c>
      <c r="M41" s="31">
        <v>143858</v>
      </c>
      <c r="N41" s="31">
        <v>143858</v>
      </c>
      <c r="O41" s="31">
        <v>143483</v>
      </c>
      <c r="P41" s="31">
        <v>143483</v>
      </c>
      <c r="Q41" s="31">
        <v>143483</v>
      </c>
      <c r="R41" s="31">
        <v>131295</v>
      </c>
      <c r="S41" s="31">
        <f>131295+127017</f>
        <v>258312</v>
      </c>
      <c r="T41" s="23" t="s">
        <v>61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343100</v>
      </c>
      <c r="I44" s="29">
        <f t="shared" si="12"/>
        <v>340247</v>
      </c>
      <c r="J44" s="29">
        <f t="shared" si="12"/>
        <v>335935</v>
      </c>
      <c r="K44" s="29">
        <f t="shared" si="12"/>
        <v>331059</v>
      </c>
      <c r="L44" s="29">
        <f t="shared" si="12"/>
        <v>335554</v>
      </c>
      <c r="M44" s="29">
        <f t="shared" si="12"/>
        <v>346704</v>
      </c>
      <c r="N44" s="29">
        <f t="shared" si="12"/>
        <v>348063</v>
      </c>
      <c r="O44" s="29">
        <f t="shared" si="12"/>
        <v>356271</v>
      </c>
      <c r="P44" s="29">
        <f t="shared" si="12"/>
        <v>343151</v>
      </c>
      <c r="Q44" s="29">
        <f t="shared" si="12"/>
        <v>340417</v>
      </c>
      <c r="R44" s="29">
        <f t="shared" si="12"/>
        <v>339662</v>
      </c>
      <c r="S44" s="29">
        <f t="shared" si="12"/>
        <v>339378</v>
      </c>
    </row>
    <row r="45" spans="1:20" s="31" customFormat="1">
      <c r="E45" s="31" t="s">
        <v>28</v>
      </c>
      <c r="H45" s="31">
        <v>339622</v>
      </c>
      <c r="I45" s="31">
        <v>336761</v>
      </c>
      <c r="J45" s="31">
        <v>332420</v>
      </c>
      <c r="K45" s="31">
        <v>327534</v>
      </c>
      <c r="L45" s="31">
        <v>331931</v>
      </c>
      <c r="M45" s="31">
        <v>342983</v>
      </c>
      <c r="N45" s="31">
        <v>344346</v>
      </c>
      <c r="O45" s="31">
        <v>352439</v>
      </c>
      <c r="P45" s="31">
        <v>339437</v>
      </c>
      <c r="Q45" s="31">
        <v>336725</v>
      </c>
      <c r="R45" s="31">
        <v>335915</v>
      </c>
      <c r="S45" s="31">
        <v>335571</v>
      </c>
    </row>
    <row r="46" spans="1:20" s="31" customFormat="1" ht="12.75" customHeight="1">
      <c r="E46" s="31" t="s">
        <v>29</v>
      </c>
      <c r="H46" s="31">
        <v>3478</v>
      </c>
      <c r="I46" s="31">
        <v>3486</v>
      </c>
      <c r="J46" s="31">
        <v>3515</v>
      </c>
      <c r="K46" s="31">
        <v>3525</v>
      </c>
      <c r="L46" s="31">
        <v>3623</v>
      </c>
      <c r="M46" s="31">
        <v>3721</v>
      </c>
      <c r="N46" s="31">
        <v>3717</v>
      </c>
      <c r="O46" s="31">
        <v>3832</v>
      </c>
      <c r="P46" s="31">
        <v>3714</v>
      </c>
      <c r="Q46" s="31">
        <v>3692</v>
      </c>
      <c r="R46" s="31">
        <v>3747</v>
      </c>
      <c r="S46" s="31">
        <v>3807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>
      <c r="A50" s="37"/>
      <c r="B50" t="s">
        <v>61</v>
      </c>
      <c r="C50" s="38"/>
      <c r="D50" t="s">
        <v>67</v>
      </c>
    </row>
    <row r="51" spans="1:12">
      <c r="C51" s="34"/>
    </row>
    <row r="52" spans="1:12" s="35" customFormat="1" ht="12">
      <c r="C52" s="36" t="s">
        <v>31</v>
      </c>
    </row>
    <row r="53" spans="1:12" s="35" customFormat="1" ht="12">
      <c r="C53" s="37"/>
      <c r="D53" s="38"/>
      <c r="E53" s="35" t="s">
        <v>32</v>
      </c>
    </row>
    <row r="54" spans="1:12" s="40" customFormat="1">
      <c r="A54" s="39"/>
      <c r="B54" s="39"/>
      <c r="D54" s="39"/>
      <c r="I54" s="41"/>
      <c r="J54" s="41"/>
      <c r="K54" s="41"/>
      <c r="L54" s="41"/>
    </row>
    <row r="55" spans="1:12">
      <c r="A55" s="37" t="s">
        <v>33</v>
      </c>
      <c r="B55" s="37"/>
    </row>
    <row r="56" spans="1:12">
      <c r="A56" s="92"/>
      <c r="B56" s="92"/>
      <c r="C56" s="92"/>
      <c r="D56" s="92"/>
      <c r="E56" s="92"/>
      <c r="F56" s="92"/>
      <c r="G56" s="42"/>
    </row>
    <row r="57" spans="1:12">
      <c r="A57" s="43"/>
      <c r="B57" s="43"/>
      <c r="I57" s="44"/>
      <c r="J57" s="44"/>
      <c r="K57" s="44"/>
      <c r="L57" s="44"/>
    </row>
    <row r="58" spans="1:12">
      <c r="A58" s="37"/>
      <c r="B58" s="37"/>
    </row>
    <row r="186" spans="3:4" ht="15.75" hidden="1" customHeight="1">
      <c r="C186" s="45" t="s">
        <v>34</v>
      </c>
    </row>
    <row r="187" spans="3:4" ht="3.75" hidden="1" customHeight="1"/>
    <row r="188" spans="3:4" hidden="1">
      <c r="C188" s="15" t="s">
        <v>35</v>
      </c>
      <c r="D188" s="15"/>
    </row>
    <row r="189" spans="3:4" ht="12.75" hidden="1" customHeight="1">
      <c r="C189" s="15"/>
      <c r="D189" s="15"/>
    </row>
    <row r="190" spans="3:4" s="23" customFormat="1" ht="15.75" hidden="1" customHeight="1">
      <c r="C190" s="15" t="s">
        <v>36</v>
      </c>
      <c r="D190" s="46"/>
    </row>
    <row r="191" spans="3:4" hidden="1">
      <c r="C191" s="34" t="s">
        <v>37</v>
      </c>
    </row>
    <row r="192" spans="3:4" hidden="1">
      <c r="C192" s="3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68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5562279</v>
      </c>
      <c r="I8" s="14">
        <f t="shared" si="0"/>
        <v>5467364</v>
      </c>
      <c r="J8" s="14">
        <f t="shared" si="0"/>
        <v>5638435</v>
      </c>
      <c r="K8" s="14">
        <f t="shared" si="0"/>
        <v>5624206</v>
      </c>
      <c r="L8" s="14">
        <f t="shared" si="0"/>
        <v>5706096</v>
      </c>
      <c r="M8" s="14">
        <f t="shared" si="0"/>
        <v>5645512</v>
      </c>
      <c r="N8" s="14">
        <f t="shared" si="0"/>
        <v>5700035</v>
      </c>
      <c r="O8" s="14">
        <f t="shared" si="0"/>
        <v>5724756</v>
      </c>
      <c r="P8" s="14">
        <f t="shared" si="0"/>
        <v>5753522</v>
      </c>
      <c r="Q8" s="14">
        <f t="shared" si="0"/>
        <v>5887920</v>
      </c>
      <c r="R8" s="14">
        <f t="shared" si="0"/>
        <v>5889792</v>
      </c>
      <c r="S8" s="14">
        <f t="shared" si="0"/>
        <v>6069250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4993279</v>
      </c>
      <c r="I10" s="72">
        <f t="shared" si="1"/>
        <v>4912707</v>
      </c>
      <c r="J10" s="72">
        <f t="shared" si="1"/>
        <v>5088939</v>
      </c>
      <c r="K10" s="72">
        <f t="shared" si="1"/>
        <v>5075242</v>
      </c>
      <c r="L10" s="72">
        <f t="shared" si="1"/>
        <v>5147265</v>
      </c>
      <c r="M10" s="72">
        <f t="shared" si="1"/>
        <v>5100601</v>
      </c>
      <c r="N10" s="72">
        <f t="shared" si="1"/>
        <v>5156665</v>
      </c>
      <c r="O10" s="72">
        <f t="shared" si="1"/>
        <v>5181110</v>
      </c>
      <c r="P10" s="72">
        <f t="shared" si="1"/>
        <v>5213052</v>
      </c>
      <c r="Q10" s="72">
        <f t="shared" si="1"/>
        <v>5359376</v>
      </c>
      <c r="R10" s="72">
        <f t="shared" si="1"/>
        <v>5380956</v>
      </c>
      <c r="S10" s="72">
        <f t="shared" si="1"/>
        <v>5437104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2877358</v>
      </c>
      <c r="I12" s="19">
        <f t="shared" si="2"/>
        <v>2826989</v>
      </c>
      <c r="J12" s="19">
        <f t="shared" si="2"/>
        <v>3015020</v>
      </c>
      <c r="K12" s="19">
        <f t="shared" si="2"/>
        <v>3018778</v>
      </c>
      <c r="L12" s="19">
        <f t="shared" si="2"/>
        <v>3037798</v>
      </c>
      <c r="M12" s="19">
        <f t="shared" si="2"/>
        <v>3050054</v>
      </c>
      <c r="N12" s="19">
        <f t="shared" si="2"/>
        <v>3117300</v>
      </c>
      <c r="O12" s="19">
        <f t="shared" si="2"/>
        <v>3135538</v>
      </c>
      <c r="P12" s="19">
        <f t="shared" si="2"/>
        <v>3184859</v>
      </c>
      <c r="Q12" s="19">
        <f t="shared" si="2"/>
        <v>3373145</v>
      </c>
      <c r="R12" s="19">
        <f t="shared" si="2"/>
        <v>3406073</v>
      </c>
      <c r="S12" s="19">
        <f t="shared" si="2"/>
        <v>3468375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2450</v>
      </c>
      <c r="I13" s="19">
        <f t="shared" si="3"/>
        <v>2450</v>
      </c>
      <c r="J13" s="19">
        <f t="shared" si="3"/>
        <v>2450</v>
      </c>
      <c r="K13" s="19">
        <f t="shared" si="3"/>
        <v>2450</v>
      </c>
      <c r="L13" s="19">
        <f t="shared" si="3"/>
        <v>2450</v>
      </c>
      <c r="M13" s="19">
        <f t="shared" si="3"/>
        <v>2450</v>
      </c>
      <c r="N13" s="19">
        <f t="shared" si="3"/>
        <v>2450</v>
      </c>
      <c r="O13" s="19">
        <f t="shared" si="3"/>
        <v>2450</v>
      </c>
      <c r="P13" s="19">
        <f t="shared" si="3"/>
        <v>2450</v>
      </c>
      <c r="Q13" s="19">
        <f t="shared" si="3"/>
        <v>2450</v>
      </c>
      <c r="R13" s="19">
        <f t="shared" si="3"/>
        <v>2450</v>
      </c>
      <c r="S13" s="19">
        <f t="shared" si="3"/>
        <v>2450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2288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2874908</v>
      </c>
      <c r="I23" s="67">
        <v>2824539</v>
      </c>
      <c r="J23" s="67">
        <v>3012570</v>
      </c>
      <c r="K23" s="67">
        <v>3016328</v>
      </c>
      <c r="L23" s="67">
        <v>3035348</v>
      </c>
      <c r="M23" s="67">
        <v>3047604</v>
      </c>
      <c r="N23" s="67">
        <v>3114850</v>
      </c>
      <c r="O23" s="67">
        <v>3133088</v>
      </c>
      <c r="P23" s="67">
        <v>3182409</v>
      </c>
      <c r="Q23" s="67">
        <v>3370695</v>
      </c>
      <c r="R23" s="67">
        <v>3403623</v>
      </c>
      <c r="S23" s="67">
        <v>3465925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 t="shared" ref="H25:S25" si="6">H26+H37</f>
        <v>2115921</v>
      </c>
      <c r="I25" s="19">
        <f t="shared" si="6"/>
        <v>2085718</v>
      </c>
      <c r="J25" s="19">
        <f t="shared" si="6"/>
        <v>2073919</v>
      </c>
      <c r="K25" s="19">
        <f t="shared" si="6"/>
        <v>2056464</v>
      </c>
      <c r="L25" s="19">
        <f t="shared" si="6"/>
        <v>2109467</v>
      </c>
      <c r="M25" s="19">
        <f t="shared" si="6"/>
        <v>2050547</v>
      </c>
      <c r="N25" s="19">
        <f t="shared" si="6"/>
        <v>2039365</v>
      </c>
      <c r="O25" s="19">
        <f t="shared" si="6"/>
        <v>2045572</v>
      </c>
      <c r="P25" s="19">
        <f t="shared" si="6"/>
        <v>2028193</v>
      </c>
      <c r="Q25" s="19">
        <f t="shared" si="6"/>
        <v>1986231</v>
      </c>
      <c r="R25" s="19">
        <f t="shared" si="6"/>
        <v>1974883</v>
      </c>
      <c r="S25" s="19">
        <f t="shared" si="6"/>
        <v>1968729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856976</v>
      </c>
      <c r="I26" s="21">
        <f t="shared" ref="I26:S26" si="7">I27+I30</f>
        <v>835717</v>
      </c>
      <c r="J26" s="21">
        <f t="shared" si="7"/>
        <v>822858</v>
      </c>
      <c r="K26" s="21">
        <f t="shared" si="7"/>
        <v>820291</v>
      </c>
      <c r="L26" s="21">
        <f t="shared" si="7"/>
        <v>843418</v>
      </c>
      <c r="M26" s="21">
        <f t="shared" si="7"/>
        <v>815469</v>
      </c>
      <c r="N26" s="21">
        <f t="shared" si="7"/>
        <v>814544</v>
      </c>
      <c r="O26" s="21">
        <f t="shared" si="7"/>
        <v>812494</v>
      </c>
      <c r="P26" s="21">
        <f t="shared" si="7"/>
        <v>804305</v>
      </c>
      <c r="Q26" s="21">
        <f t="shared" si="7"/>
        <v>781050</v>
      </c>
      <c r="R26" s="21">
        <f t="shared" si="7"/>
        <v>774311</v>
      </c>
      <c r="S26" s="21">
        <f t="shared" si="7"/>
        <v>764653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856971</v>
      </c>
      <c r="I27" s="25">
        <f t="shared" si="8"/>
        <v>835712</v>
      </c>
      <c r="J27" s="25">
        <f t="shared" si="8"/>
        <v>822853</v>
      </c>
      <c r="K27" s="25">
        <f t="shared" si="8"/>
        <v>820286</v>
      </c>
      <c r="L27" s="25">
        <f t="shared" si="8"/>
        <v>843413</v>
      </c>
      <c r="M27" s="25">
        <f t="shared" si="8"/>
        <v>815464</v>
      </c>
      <c r="N27" s="25">
        <f t="shared" si="8"/>
        <v>814539</v>
      </c>
      <c r="O27" s="25">
        <f t="shared" si="8"/>
        <v>812489</v>
      </c>
      <c r="P27" s="25">
        <f t="shared" si="8"/>
        <v>804300</v>
      </c>
      <c r="Q27" s="25">
        <f t="shared" si="8"/>
        <v>781045</v>
      </c>
      <c r="R27" s="25">
        <f t="shared" si="8"/>
        <v>774306</v>
      </c>
      <c r="S27" s="25">
        <f t="shared" si="8"/>
        <v>764651</v>
      </c>
    </row>
    <row r="28" spans="3:19">
      <c r="C28" s="20"/>
      <c r="D28" s="20"/>
      <c r="E28" s="20"/>
      <c r="F28" s="20" t="s">
        <v>15</v>
      </c>
      <c r="G28" s="20"/>
      <c r="H28" s="69">
        <v>792001</v>
      </c>
      <c r="I28" s="69">
        <v>774158</v>
      </c>
      <c r="J28" s="69">
        <v>762906</v>
      </c>
      <c r="K28" s="69">
        <v>760258</v>
      </c>
      <c r="L28" s="69">
        <v>781248</v>
      </c>
      <c r="M28" s="69">
        <v>755513</v>
      </c>
      <c r="N28" s="69">
        <v>754538</v>
      </c>
      <c r="O28" s="69">
        <v>752710</v>
      </c>
      <c r="P28" s="69">
        <v>746833</v>
      </c>
      <c r="Q28" s="69">
        <v>725912</v>
      </c>
      <c r="R28" s="69">
        <v>721010</v>
      </c>
      <c r="S28" s="69">
        <v>713416</v>
      </c>
    </row>
    <row r="29" spans="3:19">
      <c r="C29" s="20"/>
      <c r="D29" s="20"/>
      <c r="E29" s="20"/>
      <c r="F29" s="20" t="s">
        <v>18</v>
      </c>
      <c r="G29" s="20"/>
      <c r="H29" s="69">
        <v>64970</v>
      </c>
      <c r="I29" s="69">
        <v>61554</v>
      </c>
      <c r="J29" s="69">
        <v>59947</v>
      </c>
      <c r="K29" s="69">
        <v>60028</v>
      </c>
      <c r="L29" s="69">
        <v>62165</v>
      </c>
      <c r="M29" s="69">
        <v>59951</v>
      </c>
      <c r="N29" s="69">
        <v>60001</v>
      </c>
      <c r="O29" s="69">
        <v>59779</v>
      </c>
      <c r="P29" s="69">
        <v>57467</v>
      </c>
      <c r="Q29" s="69">
        <v>55133</v>
      </c>
      <c r="R29" s="69">
        <v>53296</v>
      </c>
      <c r="S29" s="69">
        <v>51235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5</v>
      </c>
      <c r="I30" s="71">
        <f>SUM(I31:I35)</f>
        <v>5</v>
      </c>
      <c r="J30" s="71">
        <f t="shared" ref="J30:S30" si="9">SUM(J31:J35)</f>
        <v>5</v>
      </c>
      <c r="K30" s="71">
        <f>SUM(K31:K35)</f>
        <v>5</v>
      </c>
      <c r="L30" s="71">
        <f t="shared" si="9"/>
        <v>5</v>
      </c>
      <c r="M30" s="71">
        <f t="shared" si="9"/>
        <v>5</v>
      </c>
      <c r="N30" s="71">
        <f t="shared" si="9"/>
        <v>5</v>
      </c>
      <c r="O30" s="71">
        <f t="shared" si="9"/>
        <v>5</v>
      </c>
      <c r="P30" s="71">
        <f t="shared" si="9"/>
        <v>5</v>
      </c>
      <c r="Q30" s="71">
        <f t="shared" si="9"/>
        <v>5</v>
      </c>
      <c r="R30" s="71">
        <f t="shared" si="9"/>
        <v>5</v>
      </c>
      <c r="S30" s="71">
        <f t="shared" si="9"/>
        <v>2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0</v>
      </c>
      <c r="I32" s="69">
        <v>0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>
        <v>0</v>
      </c>
      <c r="S32" s="69">
        <v>0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5</v>
      </c>
      <c r="I34" s="69">
        <v>5</v>
      </c>
      <c r="J34" s="69">
        <v>5</v>
      </c>
      <c r="K34" s="69">
        <v>5</v>
      </c>
      <c r="L34" s="69">
        <v>5</v>
      </c>
      <c r="M34" s="69">
        <v>5</v>
      </c>
      <c r="N34" s="69">
        <v>5</v>
      </c>
      <c r="O34" s="69">
        <v>5</v>
      </c>
      <c r="P34" s="69">
        <v>5</v>
      </c>
      <c r="Q34" s="69">
        <v>5</v>
      </c>
      <c r="R34" s="69">
        <v>5</v>
      </c>
      <c r="S34" s="69">
        <v>2</v>
      </c>
    </row>
    <row r="35" spans="1:20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0" s="23" customFormat="1">
      <c r="C37" s="20"/>
      <c r="D37" s="20" t="s">
        <v>24</v>
      </c>
      <c r="E37" s="20"/>
      <c r="F37" s="20"/>
      <c r="G37" s="20"/>
      <c r="H37" s="67">
        <v>1258945</v>
      </c>
      <c r="I37" s="67">
        <v>1250001</v>
      </c>
      <c r="J37" s="67">
        <v>1251061</v>
      </c>
      <c r="K37" s="67">
        <v>1236173</v>
      </c>
      <c r="L37" s="67">
        <v>1266049</v>
      </c>
      <c r="M37" s="67">
        <v>1235078</v>
      </c>
      <c r="N37" s="67">
        <v>1224821</v>
      </c>
      <c r="O37" s="67">
        <v>1233078</v>
      </c>
      <c r="P37" s="67">
        <v>1223888</v>
      </c>
      <c r="Q37" s="67">
        <v>1205181</v>
      </c>
      <c r="R37" s="67">
        <v>1200572</v>
      </c>
      <c r="S37" s="67">
        <v>1204076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569000</v>
      </c>
      <c r="I39" s="75">
        <f>+I40+I44</f>
        <v>554657</v>
      </c>
      <c r="J39" s="75">
        <f>+J40+J44</f>
        <v>549496</v>
      </c>
      <c r="K39" s="75">
        <f>+K40+K44</f>
        <v>548964</v>
      </c>
      <c r="L39" s="75">
        <f>+L40+L44</f>
        <v>558831</v>
      </c>
      <c r="M39" s="75">
        <f t="shared" ref="M39:S39" si="10">+M40+M44</f>
        <v>544911</v>
      </c>
      <c r="N39" s="75">
        <f t="shared" si="10"/>
        <v>543370</v>
      </c>
      <c r="O39" s="75">
        <f t="shared" si="10"/>
        <v>543646</v>
      </c>
      <c r="P39" s="75">
        <f t="shared" si="10"/>
        <v>540470</v>
      </c>
      <c r="Q39" s="75">
        <f t="shared" si="10"/>
        <v>528544</v>
      </c>
      <c r="R39" s="75">
        <f t="shared" si="10"/>
        <v>508836</v>
      </c>
      <c r="S39" s="75">
        <f t="shared" si="10"/>
        <v>632146</v>
      </c>
    </row>
    <row r="40" spans="1:20" s="30" customFormat="1" ht="14.25" customHeight="1">
      <c r="D40" s="15" t="s">
        <v>27</v>
      </c>
      <c r="H40" s="29">
        <f t="shared" ref="H40:S40" si="11">+H41+H42</f>
        <v>157586</v>
      </c>
      <c r="I40" s="29">
        <f t="shared" si="11"/>
        <v>157398</v>
      </c>
      <c r="J40" s="29">
        <f t="shared" si="11"/>
        <v>157397</v>
      </c>
      <c r="K40" s="29">
        <f t="shared" si="11"/>
        <v>158576</v>
      </c>
      <c r="L40" s="29">
        <f t="shared" si="11"/>
        <v>155557</v>
      </c>
      <c r="M40" s="29">
        <f t="shared" si="11"/>
        <v>155557</v>
      </c>
      <c r="N40" s="29">
        <f t="shared" si="11"/>
        <v>155557</v>
      </c>
      <c r="O40" s="29">
        <f t="shared" si="11"/>
        <v>155369</v>
      </c>
      <c r="P40" s="29">
        <f t="shared" si="11"/>
        <v>155369</v>
      </c>
      <c r="Q40" s="29">
        <f t="shared" si="11"/>
        <v>155368</v>
      </c>
      <c r="R40" s="29">
        <f t="shared" si="11"/>
        <v>144181</v>
      </c>
      <c r="S40" s="29">
        <f t="shared" si="11"/>
        <v>274264</v>
      </c>
    </row>
    <row r="41" spans="1:20" s="23" customFormat="1">
      <c r="E41" s="23" t="s">
        <v>28</v>
      </c>
      <c r="H41" s="31">
        <v>157450</v>
      </c>
      <c r="I41" s="31">
        <v>157262</v>
      </c>
      <c r="J41" s="31">
        <v>157261</v>
      </c>
      <c r="K41" s="31">
        <v>158440</v>
      </c>
      <c r="L41" s="31">
        <v>155421</v>
      </c>
      <c r="M41" s="31">
        <v>155421</v>
      </c>
      <c r="N41" s="31">
        <v>155421</v>
      </c>
      <c r="O41" s="31">
        <v>155233</v>
      </c>
      <c r="P41" s="31">
        <v>155233</v>
      </c>
      <c r="Q41" s="31">
        <v>155232</v>
      </c>
      <c r="R41" s="31">
        <v>144045</v>
      </c>
      <c r="S41" s="31">
        <f>144045+130083</f>
        <v>274128</v>
      </c>
      <c r="T41" s="23" t="s">
        <v>61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411414</v>
      </c>
      <c r="I44" s="29">
        <f t="shared" si="12"/>
        <v>397259</v>
      </c>
      <c r="J44" s="29">
        <f t="shared" si="12"/>
        <v>392099</v>
      </c>
      <c r="K44" s="29">
        <f t="shared" si="12"/>
        <v>390388</v>
      </c>
      <c r="L44" s="29">
        <f t="shared" si="12"/>
        <v>403274</v>
      </c>
      <c r="M44" s="29">
        <f t="shared" si="12"/>
        <v>389354</v>
      </c>
      <c r="N44" s="29">
        <f t="shared" si="12"/>
        <v>387813</v>
      </c>
      <c r="O44" s="29">
        <f t="shared" si="12"/>
        <v>388277</v>
      </c>
      <c r="P44" s="29">
        <f t="shared" si="12"/>
        <v>385101</v>
      </c>
      <c r="Q44" s="29">
        <f t="shared" si="12"/>
        <v>373176</v>
      </c>
      <c r="R44" s="29">
        <f t="shared" si="12"/>
        <v>364655</v>
      </c>
      <c r="S44" s="29">
        <f t="shared" si="12"/>
        <v>357882</v>
      </c>
    </row>
    <row r="45" spans="1:20" s="31" customFormat="1">
      <c r="E45" s="31" t="s">
        <v>28</v>
      </c>
      <c r="H45" s="31">
        <v>407722</v>
      </c>
      <c r="I45" s="31">
        <v>393588</v>
      </c>
      <c r="J45" s="31">
        <v>388420</v>
      </c>
      <c r="K45" s="31">
        <v>386760</v>
      </c>
      <c r="L45" s="31">
        <v>399549</v>
      </c>
      <c r="M45" s="31">
        <v>385727</v>
      </c>
      <c r="N45" s="31">
        <v>384221</v>
      </c>
      <c r="O45" s="31">
        <v>384659</v>
      </c>
      <c r="P45" s="31">
        <v>381516</v>
      </c>
      <c r="Q45" s="31">
        <v>369647</v>
      </c>
      <c r="R45" s="31">
        <v>361151</v>
      </c>
      <c r="S45" s="31">
        <v>354361</v>
      </c>
    </row>
    <row r="46" spans="1:20" s="31" customFormat="1" ht="12.75" customHeight="1">
      <c r="E46" s="31" t="s">
        <v>29</v>
      </c>
      <c r="H46" s="31">
        <v>3692</v>
      </c>
      <c r="I46" s="31">
        <v>3671</v>
      </c>
      <c r="J46" s="31">
        <v>3679</v>
      </c>
      <c r="K46" s="31">
        <v>3628</v>
      </c>
      <c r="L46" s="31">
        <v>3725</v>
      </c>
      <c r="M46" s="31">
        <v>3627</v>
      </c>
      <c r="N46" s="31">
        <v>3592</v>
      </c>
      <c r="O46" s="31">
        <v>3618</v>
      </c>
      <c r="P46" s="31">
        <v>3585</v>
      </c>
      <c r="Q46" s="31">
        <v>3529</v>
      </c>
      <c r="R46" s="31">
        <v>3504</v>
      </c>
      <c r="S46" s="31">
        <v>3521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>
      <c r="A50" s="37"/>
      <c r="B50" t="s">
        <v>61</v>
      </c>
      <c r="C50" s="38"/>
      <c r="D50" t="s">
        <v>69</v>
      </c>
    </row>
    <row r="51" spans="1:12">
      <c r="C51" s="34"/>
    </row>
    <row r="52" spans="1:12" s="35" customFormat="1" ht="12">
      <c r="C52" s="36" t="s">
        <v>31</v>
      </c>
    </row>
    <row r="53" spans="1:12" s="35" customFormat="1" ht="12">
      <c r="C53" s="37"/>
      <c r="D53" s="38"/>
      <c r="E53" s="35" t="s">
        <v>32</v>
      </c>
    </row>
    <row r="54" spans="1:12" s="40" customFormat="1">
      <c r="A54" s="39"/>
      <c r="B54" s="39"/>
      <c r="D54" s="39"/>
      <c r="I54" s="41"/>
      <c r="J54" s="41"/>
      <c r="K54" s="41"/>
      <c r="L54" s="41"/>
    </row>
    <row r="55" spans="1:12">
      <c r="A55" s="37" t="s">
        <v>33</v>
      </c>
      <c r="B55" s="37"/>
    </row>
    <row r="56" spans="1:12">
      <c r="A56" s="92"/>
      <c r="B56" s="92"/>
      <c r="C56" s="92"/>
      <c r="D56" s="92"/>
      <c r="E56" s="92"/>
      <c r="F56" s="92"/>
      <c r="G56" s="42"/>
    </row>
    <row r="57" spans="1:12">
      <c r="A57" s="43"/>
      <c r="B57" s="43"/>
      <c r="I57" s="44"/>
      <c r="J57" s="44"/>
      <c r="K57" s="44"/>
      <c r="L57" s="44"/>
    </row>
    <row r="58" spans="1:12">
      <c r="A58" s="37"/>
      <c r="B58" s="37"/>
    </row>
    <row r="186" spans="3:4" ht="15.75" hidden="1" customHeight="1">
      <c r="C186" s="45" t="s">
        <v>34</v>
      </c>
    </row>
    <row r="187" spans="3:4" ht="3.75" hidden="1" customHeight="1"/>
    <row r="188" spans="3:4" hidden="1">
      <c r="C188" s="15" t="s">
        <v>35</v>
      </c>
      <c r="D188" s="15"/>
    </row>
    <row r="189" spans="3:4" ht="12.75" hidden="1" customHeight="1">
      <c r="C189" s="15"/>
      <c r="D189" s="15"/>
    </row>
    <row r="190" spans="3:4" s="23" customFormat="1" ht="15.75" hidden="1" customHeight="1">
      <c r="C190" s="15" t="s">
        <v>36</v>
      </c>
      <c r="D190" s="46"/>
    </row>
    <row r="191" spans="3:4" hidden="1">
      <c r="C191" s="34" t="s">
        <v>37</v>
      </c>
    </row>
    <row r="192" spans="3:4" hidden="1">
      <c r="C192" s="3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70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5290401</v>
      </c>
      <c r="I8" s="14">
        <f t="shared" si="0"/>
        <v>5201212</v>
      </c>
      <c r="J8" s="14">
        <f t="shared" si="0"/>
        <v>5230758</v>
      </c>
      <c r="K8" s="14">
        <f t="shared" si="0"/>
        <v>5230613</v>
      </c>
      <c r="L8" s="14">
        <f t="shared" si="0"/>
        <v>5346052</v>
      </c>
      <c r="M8" s="14">
        <f t="shared" si="0"/>
        <v>5405047</v>
      </c>
      <c r="N8" s="14">
        <f t="shared" si="0"/>
        <v>5332761</v>
      </c>
      <c r="O8" s="14">
        <f t="shared" si="0"/>
        <v>5368250</v>
      </c>
      <c r="P8" s="14">
        <f t="shared" si="0"/>
        <v>5454208</v>
      </c>
      <c r="Q8" s="14">
        <f t="shared" si="0"/>
        <v>5476175</v>
      </c>
      <c r="R8" s="14">
        <f t="shared" si="0"/>
        <v>5511071</v>
      </c>
      <c r="S8" s="14">
        <f t="shared" si="0"/>
        <v>5524560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4740655</v>
      </c>
      <c r="I10" s="72">
        <f t="shared" si="1"/>
        <v>4655295</v>
      </c>
      <c r="J10" s="72">
        <f t="shared" si="1"/>
        <v>4705627</v>
      </c>
      <c r="K10" s="72">
        <f t="shared" si="1"/>
        <v>4711922</v>
      </c>
      <c r="L10" s="72">
        <f t="shared" si="1"/>
        <v>4776754</v>
      </c>
      <c r="M10" s="72">
        <f t="shared" si="1"/>
        <v>4810105</v>
      </c>
      <c r="N10" s="72">
        <f t="shared" si="1"/>
        <v>4746147</v>
      </c>
      <c r="O10" s="72">
        <f t="shared" si="1"/>
        <v>4793500</v>
      </c>
      <c r="P10" s="72">
        <f t="shared" si="1"/>
        <v>4870821</v>
      </c>
      <c r="Q10" s="72">
        <f t="shared" si="1"/>
        <v>4898345</v>
      </c>
      <c r="R10" s="72">
        <f t="shared" si="1"/>
        <v>4932373</v>
      </c>
      <c r="S10" s="72">
        <f t="shared" si="1"/>
        <v>4951188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2674899</v>
      </c>
      <c r="I12" s="19">
        <f t="shared" si="2"/>
        <v>2664234</v>
      </c>
      <c r="J12" s="19">
        <f t="shared" si="2"/>
        <v>2666672</v>
      </c>
      <c r="K12" s="19">
        <f t="shared" si="2"/>
        <v>2685667</v>
      </c>
      <c r="L12" s="19">
        <f t="shared" si="2"/>
        <v>2736634</v>
      </c>
      <c r="M12" s="19">
        <f t="shared" si="2"/>
        <v>2758813</v>
      </c>
      <c r="N12" s="19">
        <f t="shared" si="2"/>
        <v>2735580</v>
      </c>
      <c r="O12" s="19">
        <f t="shared" si="2"/>
        <v>2756781</v>
      </c>
      <c r="P12" s="19">
        <f t="shared" si="2"/>
        <v>2780834</v>
      </c>
      <c r="Q12" s="19">
        <f t="shared" si="2"/>
        <v>2835384</v>
      </c>
      <c r="R12" s="19">
        <f t="shared" si="2"/>
        <v>2850321</v>
      </c>
      <c r="S12" s="19">
        <f t="shared" si="2"/>
        <v>2873357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9093</v>
      </c>
      <c r="I13" s="19">
        <f t="shared" si="3"/>
        <v>9093</v>
      </c>
      <c r="J13" s="19">
        <f t="shared" si="3"/>
        <v>9093</v>
      </c>
      <c r="K13" s="19">
        <f t="shared" si="3"/>
        <v>9092</v>
      </c>
      <c r="L13" s="19">
        <f t="shared" si="3"/>
        <v>9093</v>
      </c>
      <c r="M13" s="19">
        <f t="shared" si="3"/>
        <v>9093</v>
      </c>
      <c r="N13" s="19">
        <f t="shared" si="3"/>
        <v>9092</v>
      </c>
      <c r="O13" s="19">
        <f t="shared" si="3"/>
        <v>9092</v>
      </c>
      <c r="P13" s="19">
        <f t="shared" si="3"/>
        <v>9093</v>
      </c>
      <c r="Q13" s="19">
        <f t="shared" si="3"/>
        <v>9092</v>
      </c>
      <c r="R13" s="19">
        <f t="shared" si="3"/>
        <v>9093</v>
      </c>
      <c r="S13" s="19">
        <f t="shared" si="3"/>
        <v>9093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6799</v>
      </c>
      <c r="I14" s="21">
        <f t="shared" si="4"/>
        <v>6799</v>
      </c>
      <c r="J14" s="21">
        <f t="shared" si="4"/>
        <v>6799</v>
      </c>
      <c r="K14" s="21">
        <f t="shared" si="4"/>
        <v>6798</v>
      </c>
      <c r="L14" s="21">
        <f t="shared" si="4"/>
        <v>6799</v>
      </c>
      <c r="M14" s="21">
        <f t="shared" si="4"/>
        <v>6799</v>
      </c>
      <c r="N14" s="21">
        <f t="shared" si="4"/>
        <v>6798</v>
      </c>
      <c r="O14" s="21">
        <f t="shared" si="4"/>
        <v>6798</v>
      </c>
      <c r="P14" s="21">
        <f t="shared" si="4"/>
        <v>6799</v>
      </c>
      <c r="Q14" s="21">
        <f t="shared" si="4"/>
        <v>6798</v>
      </c>
      <c r="R14" s="21">
        <f t="shared" si="4"/>
        <v>6799</v>
      </c>
      <c r="S14" s="21">
        <f t="shared" si="4"/>
        <v>6799</v>
      </c>
    </row>
    <row r="15" spans="1:19">
      <c r="C15" s="20"/>
      <c r="D15" s="20"/>
      <c r="E15" s="20"/>
      <c r="F15" s="20" t="s">
        <v>15</v>
      </c>
      <c r="G15" s="20"/>
      <c r="H15" s="69">
        <v>6799</v>
      </c>
      <c r="I15" s="69">
        <v>6799</v>
      </c>
      <c r="J15" s="69">
        <v>6799</v>
      </c>
      <c r="K15" s="69">
        <v>6798</v>
      </c>
      <c r="L15" s="69">
        <v>6799</v>
      </c>
      <c r="M15" s="69">
        <v>6799</v>
      </c>
      <c r="N15" s="69">
        <v>6798</v>
      </c>
      <c r="O15" s="69">
        <v>6798</v>
      </c>
      <c r="P15" s="69">
        <v>6799</v>
      </c>
      <c r="Q15" s="69">
        <v>6798</v>
      </c>
      <c r="R15" s="69">
        <v>6799</v>
      </c>
      <c r="S15" s="69">
        <v>6799</v>
      </c>
    </row>
    <row r="16" spans="1:19">
      <c r="C16" s="20"/>
      <c r="D16" s="20"/>
      <c r="E16" s="20"/>
      <c r="F16" s="20" t="s">
        <v>18</v>
      </c>
      <c r="G16" s="20"/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2288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9">
        <v>2665806</v>
      </c>
      <c r="I23" s="69">
        <v>2655141</v>
      </c>
      <c r="J23" s="69">
        <v>2657579</v>
      </c>
      <c r="K23" s="69">
        <v>2676575</v>
      </c>
      <c r="L23" s="69">
        <v>2727541</v>
      </c>
      <c r="M23" s="69">
        <v>2749720</v>
      </c>
      <c r="N23" s="69">
        <v>2726488</v>
      </c>
      <c r="O23" s="69">
        <v>2747689</v>
      </c>
      <c r="P23" s="69">
        <v>2771741</v>
      </c>
      <c r="Q23" s="69">
        <v>2826292</v>
      </c>
      <c r="R23" s="69">
        <v>2841228</v>
      </c>
      <c r="S23" s="69">
        <v>2864264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 t="shared" ref="H25:S25" si="6">H26+H37</f>
        <v>2065756</v>
      </c>
      <c r="I25" s="19">
        <f t="shared" si="6"/>
        <v>1991061</v>
      </c>
      <c r="J25" s="19">
        <f t="shared" si="6"/>
        <v>2038955</v>
      </c>
      <c r="K25" s="19">
        <f t="shared" si="6"/>
        <v>2026255</v>
      </c>
      <c r="L25" s="19">
        <f t="shared" si="6"/>
        <v>2040120</v>
      </c>
      <c r="M25" s="19">
        <f t="shared" si="6"/>
        <v>2051292</v>
      </c>
      <c r="N25" s="19">
        <f t="shared" si="6"/>
        <v>2010567</v>
      </c>
      <c r="O25" s="19">
        <f t="shared" si="6"/>
        <v>2036719</v>
      </c>
      <c r="P25" s="19">
        <f t="shared" si="6"/>
        <v>2089987</v>
      </c>
      <c r="Q25" s="19">
        <f t="shared" si="6"/>
        <v>2062961</v>
      </c>
      <c r="R25" s="19">
        <f t="shared" si="6"/>
        <v>2082052</v>
      </c>
      <c r="S25" s="19">
        <f t="shared" si="6"/>
        <v>2077831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832873</v>
      </c>
      <c r="I26" s="21">
        <f t="shared" ref="I26:S26" si="7">I27+I30</f>
        <v>823251</v>
      </c>
      <c r="J26" s="21">
        <f t="shared" si="7"/>
        <v>812422</v>
      </c>
      <c r="K26" s="21">
        <f t="shared" si="7"/>
        <v>811154</v>
      </c>
      <c r="L26" s="21">
        <f t="shared" si="7"/>
        <v>815294</v>
      </c>
      <c r="M26" s="21">
        <f t="shared" si="7"/>
        <v>820719</v>
      </c>
      <c r="N26" s="21">
        <f t="shared" si="7"/>
        <v>812344</v>
      </c>
      <c r="O26" s="21">
        <f t="shared" si="7"/>
        <v>829241</v>
      </c>
      <c r="P26" s="21">
        <f t="shared" si="7"/>
        <v>853192</v>
      </c>
      <c r="Q26" s="21">
        <f t="shared" si="7"/>
        <v>844271</v>
      </c>
      <c r="R26" s="21">
        <f t="shared" si="7"/>
        <v>842725</v>
      </c>
      <c r="S26" s="21">
        <f t="shared" si="7"/>
        <v>863541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832853</v>
      </c>
      <c r="I27" s="25">
        <f t="shared" si="8"/>
        <v>823231</v>
      </c>
      <c r="J27" s="25">
        <f t="shared" si="8"/>
        <v>812401</v>
      </c>
      <c r="K27" s="25">
        <f t="shared" si="8"/>
        <v>811133</v>
      </c>
      <c r="L27" s="25">
        <f t="shared" si="8"/>
        <v>815273</v>
      </c>
      <c r="M27" s="25">
        <f t="shared" si="8"/>
        <v>820698</v>
      </c>
      <c r="N27" s="25">
        <f t="shared" si="8"/>
        <v>812329</v>
      </c>
      <c r="O27" s="25">
        <f t="shared" si="8"/>
        <v>829226</v>
      </c>
      <c r="P27" s="25">
        <f t="shared" si="8"/>
        <v>853177</v>
      </c>
      <c r="Q27" s="25">
        <f t="shared" si="8"/>
        <v>844256</v>
      </c>
      <c r="R27" s="25">
        <f t="shared" si="8"/>
        <v>842710</v>
      </c>
      <c r="S27" s="25">
        <f t="shared" si="8"/>
        <v>863530</v>
      </c>
    </row>
    <row r="28" spans="3:19">
      <c r="C28" s="20"/>
      <c r="D28" s="20"/>
      <c r="E28" s="20"/>
      <c r="F28" s="20" t="s">
        <v>15</v>
      </c>
      <c r="G28" s="20"/>
      <c r="H28" s="69">
        <v>765797</v>
      </c>
      <c r="I28" s="69">
        <v>756887</v>
      </c>
      <c r="J28" s="69">
        <v>747668</v>
      </c>
      <c r="K28" s="69">
        <v>746450</v>
      </c>
      <c r="L28" s="69">
        <v>749905</v>
      </c>
      <c r="M28" s="69">
        <v>755636</v>
      </c>
      <c r="N28" s="69">
        <v>747614</v>
      </c>
      <c r="O28" s="69">
        <v>763713</v>
      </c>
      <c r="P28" s="69">
        <v>786671</v>
      </c>
      <c r="Q28" s="69">
        <v>778560</v>
      </c>
      <c r="R28" s="69">
        <v>777288</v>
      </c>
      <c r="S28" s="69">
        <v>798311</v>
      </c>
    </row>
    <row r="29" spans="3:19">
      <c r="C29" s="20"/>
      <c r="D29" s="20"/>
      <c r="E29" s="20"/>
      <c r="F29" s="20" t="s">
        <v>18</v>
      </c>
      <c r="G29" s="20"/>
      <c r="H29" s="69">
        <v>67056</v>
      </c>
      <c r="I29" s="69">
        <v>66344</v>
      </c>
      <c r="J29" s="69">
        <v>64733</v>
      </c>
      <c r="K29" s="69">
        <v>64683</v>
      </c>
      <c r="L29" s="69">
        <v>65368</v>
      </c>
      <c r="M29" s="69">
        <v>65062</v>
      </c>
      <c r="N29" s="69">
        <v>64715</v>
      </c>
      <c r="O29" s="69">
        <v>65513</v>
      </c>
      <c r="P29" s="69">
        <v>66506</v>
      </c>
      <c r="Q29" s="69">
        <v>65696</v>
      </c>
      <c r="R29" s="69">
        <v>65422</v>
      </c>
      <c r="S29" s="69">
        <v>65219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20</v>
      </c>
      <c r="I30" s="71">
        <f>SUM(I31:I35)</f>
        <v>20</v>
      </c>
      <c r="J30" s="71">
        <f t="shared" ref="J30:S30" si="9">SUM(J31:J35)</f>
        <v>21</v>
      </c>
      <c r="K30" s="71">
        <f>SUM(K31:K35)</f>
        <v>21</v>
      </c>
      <c r="L30" s="71">
        <f t="shared" si="9"/>
        <v>21</v>
      </c>
      <c r="M30" s="71">
        <f t="shared" si="9"/>
        <v>21</v>
      </c>
      <c r="N30" s="71">
        <f t="shared" si="9"/>
        <v>15</v>
      </c>
      <c r="O30" s="71">
        <f t="shared" si="9"/>
        <v>15</v>
      </c>
      <c r="P30" s="71">
        <f t="shared" si="9"/>
        <v>15</v>
      </c>
      <c r="Q30" s="71">
        <f t="shared" si="9"/>
        <v>15</v>
      </c>
      <c r="R30" s="71">
        <f t="shared" si="9"/>
        <v>15</v>
      </c>
      <c r="S30" s="71">
        <f t="shared" si="9"/>
        <v>11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4</v>
      </c>
      <c r="I32" s="69">
        <v>4</v>
      </c>
      <c r="J32" s="69">
        <v>4</v>
      </c>
      <c r="K32" s="69">
        <v>4</v>
      </c>
      <c r="L32" s="69">
        <v>4</v>
      </c>
      <c r="M32" s="69">
        <v>4</v>
      </c>
      <c r="N32" s="69">
        <v>2</v>
      </c>
      <c r="O32" s="69">
        <v>2</v>
      </c>
      <c r="P32" s="69">
        <v>2</v>
      </c>
      <c r="Q32" s="69">
        <v>2</v>
      </c>
      <c r="R32" s="69">
        <v>2</v>
      </c>
      <c r="S32" s="69">
        <v>2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16</v>
      </c>
      <c r="I34" s="69">
        <v>16</v>
      </c>
      <c r="J34" s="69">
        <v>17</v>
      </c>
      <c r="K34" s="69">
        <v>17</v>
      </c>
      <c r="L34" s="69">
        <v>17</v>
      </c>
      <c r="M34" s="69">
        <v>17</v>
      </c>
      <c r="N34" s="69">
        <v>13</v>
      </c>
      <c r="O34" s="69">
        <v>13</v>
      </c>
      <c r="P34" s="69">
        <v>13</v>
      </c>
      <c r="Q34" s="69">
        <v>13</v>
      </c>
      <c r="R34" s="69">
        <v>13</v>
      </c>
      <c r="S34" s="69">
        <v>9</v>
      </c>
    </row>
    <row r="35" spans="1:20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0" s="23" customFormat="1">
      <c r="C37" s="20"/>
      <c r="D37" s="20" t="s">
        <v>24</v>
      </c>
      <c r="E37" s="20"/>
      <c r="F37" s="20"/>
      <c r="G37" s="20"/>
      <c r="H37" s="67">
        <v>1232883</v>
      </c>
      <c r="I37" s="67">
        <v>1167810</v>
      </c>
      <c r="J37" s="67">
        <v>1226533</v>
      </c>
      <c r="K37" s="67">
        <v>1215101</v>
      </c>
      <c r="L37" s="67">
        <v>1224826</v>
      </c>
      <c r="M37" s="67">
        <v>1230573</v>
      </c>
      <c r="N37" s="67">
        <v>1198223</v>
      </c>
      <c r="O37" s="67">
        <v>1207478</v>
      </c>
      <c r="P37" s="67">
        <v>1236795</v>
      </c>
      <c r="Q37" s="67">
        <v>1218690</v>
      </c>
      <c r="R37" s="67">
        <v>1239327</v>
      </c>
      <c r="S37" s="67">
        <v>1214290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549746</v>
      </c>
      <c r="I39" s="75">
        <f>+I40+I44</f>
        <v>545917</v>
      </c>
      <c r="J39" s="75">
        <f>+J40+J44</f>
        <v>525131</v>
      </c>
      <c r="K39" s="75">
        <f>+K40+K44</f>
        <v>518691</v>
      </c>
      <c r="L39" s="75">
        <f>+L40+L44</f>
        <v>569298</v>
      </c>
      <c r="M39" s="75">
        <f t="shared" ref="M39:S39" si="10">+M40+M44</f>
        <v>594942</v>
      </c>
      <c r="N39" s="75">
        <f t="shared" si="10"/>
        <v>586614</v>
      </c>
      <c r="O39" s="75">
        <f t="shared" si="10"/>
        <v>574750</v>
      </c>
      <c r="P39" s="75">
        <f t="shared" si="10"/>
        <v>583387</v>
      </c>
      <c r="Q39" s="75">
        <f t="shared" si="10"/>
        <v>577830</v>
      </c>
      <c r="R39" s="75">
        <f t="shared" si="10"/>
        <v>578698</v>
      </c>
      <c r="S39" s="75">
        <f t="shared" si="10"/>
        <v>573372</v>
      </c>
    </row>
    <row r="40" spans="1:20" s="30" customFormat="1" ht="14.25" customHeight="1">
      <c r="D40" s="15" t="s">
        <v>27</v>
      </c>
      <c r="H40" s="29">
        <f t="shared" ref="H40:S40" si="11">+H41+H42</f>
        <v>100448</v>
      </c>
      <c r="I40" s="29">
        <f t="shared" si="11"/>
        <v>100447</v>
      </c>
      <c r="J40" s="29">
        <f t="shared" si="11"/>
        <v>91647</v>
      </c>
      <c r="K40" s="29">
        <f t="shared" si="11"/>
        <v>91646</v>
      </c>
      <c r="L40" s="29">
        <f t="shared" si="11"/>
        <v>138646</v>
      </c>
      <c r="M40" s="29">
        <f t="shared" si="11"/>
        <v>163645</v>
      </c>
      <c r="N40" s="29">
        <f t="shared" si="11"/>
        <v>161644</v>
      </c>
      <c r="O40" s="29">
        <f t="shared" si="11"/>
        <v>161456</v>
      </c>
      <c r="P40" s="29">
        <f t="shared" si="11"/>
        <v>161456</v>
      </c>
      <c r="Q40" s="29">
        <f t="shared" si="11"/>
        <v>161455</v>
      </c>
      <c r="R40" s="29">
        <f t="shared" si="11"/>
        <v>161266</v>
      </c>
      <c r="S40" s="29">
        <f t="shared" si="11"/>
        <v>157587</v>
      </c>
    </row>
    <row r="41" spans="1:20" s="23" customFormat="1">
      <c r="E41" s="23" t="s">
        <v>28</v>
      </c>
      <c r="H41" s="31">
        <v>100312</v>
      </c>
      <c r="I41" s="31">
        <v>100311</v>
      </c>
      <c r="J41" s="31">
        <v>91511</v>
      </c>
      <c r="K41" s="31">
        <v>91510</v>
      </c>
      <c r="L41" s="31">
        <v>138510</v>
      </c>
      <c r="M41" s="31">
        <v>163509</v>
      </c>
      <c r="N41" s="31">
        <v>161508</v>
      </c>
      <c r="O41" s="31">
        <v>161320</v>
      </c>
      <c r="P41" s="31">
        <v>161320</v>
      </c>
      <c r="Q41" s="31">
        <v>161319</v>
      </c>
      <c r="R41" s="31">
        <v>161130</v>
      </c>
      <c r="S41" s="31">
        <v>157451</v>
      </c>
      <c r="T41" t="s">
        <v>3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449298</v>
      </c>
      <c r="I44" s="29">
        <f t="shared" si="12"/>
        <v>445470</v>
      </c>
      <c r="J44" s="29">
        <f t="shared" si="12"/>
        <v>433484</v>
      </c>
      <c r="K44" s="29">
        <f t="shared" si="12"/>
        <v>427045</v>
      </c>
      <c r="L44" s="29">
        <f t="shared" si="12"/>
        <v>430652</v>
      </c>
      <c r="M44" s="29">
        <f t="shared" si="12"/>
        <v>431297</v>
      </c>
      <c r="N44" s="29">
        <f t="shared" si="12"/>
        <v>424970</v>
      </c>
      <c r="O44" s="29">
        <f t="shared" si="12"/>
        <v>413294</v>
      </c>
      <c r="P44" s="29">
        <f t="shared" si="12"/>
        <v>421931</v>
      </c>
      <c r="Q44" s="29">
        <f t="shared" si="12"/>
        <v>416375</v>
      </c>
      <c r="R44" s="29">
        <f t="shared" si="12"/>
        <v>417432</v>
      </c>
      <c r="S44" s="29">
        <f t="shared" si="12"/>
        <v>415785</v>
      </c>
    </row>
    <row r="45" spans="1:20" s="31" customFormat="1">
      <c r="E45" s="31" t="s">
        <v>28</v>
      </c>
      <c r="H45" s="31">
        <v>445511</v>
      </c>
      <c r="I45" s="31">
        <v>441716</v>
      </c>
      <c r="J45" s="31">
        <v>429751</v>
      </c>
      <c r="K45" s="31">
        <v>423357</v>
      </c>
      <c r="L45" s="31">
        <v>426932</v>
      </c>
      <c r="M45" s="31">
        <v>427559</v>
      </c>
      <c r="N45" s="31">
        <v>421348</v>
      </c>
      <c r="O45" s="31">
        <v>409646</v>
      </c>
      <c r="P45" s="31">
        <v>418192</v>
      </c>
      <c r="Q45" s="31">
        <v>412703</v>
      </c>
      <c r="R45" s="31">
        <v>413680</v>
      </c>
      <c r="S45" s="31">
        <v>412021</v>
      </c>
    </row>
    <row r="46" spans="1:20" s="31" customFormat="1" ht="12.75" customHeight="1">
      <c r="E46" s="31" t="s">
        <v>29</v>
      </c>
      <c r="H46" s="31">
        <v>3787</v>
      </c>
      <c r="I46" s="31">
        <v>3754</v>
      </c>
      <c r="J46" s="31">
        <v>3733</v>
      </c>
      <c r="K46" s="31">
        <v>3688</v>
      </c>
      <c r="L46" s="31">
        <v>3720</v>
      </c>
      <c r="M46" s="31">
        <v>3738</v>
      </c>
      <c r="N46" s="31">
        <v>3622</v>
      </c>
      <c r="O46" s="31">
        <v>3648</v>
      </c>
      <c r="P46" s="31">
        <v>3739</v>
      </c>
      <c r="Q46" s="31">
        <v>3672</v>
      </c>
      <c r="R46" s="31">
        <v>3752</v>
      </c>
      <c r="S46" s="31">
        <v>3764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92"/>
      <c r="B54" s="92"/>
      <c r="C54" s="92"/>
      <c r="D54" s="92"/>
      <c r="E54" s="92"/>
      <c r="F54" s="92"/>
      <c r="G54" s="42"/>
    </row>
    <row r="55" spans="1:12">
      <c r="A55" s="43"/>
      <c r="B55" s="43"/>
      <c r="I55" s="44"/>
      <c r="J55" s="44"/>
      <c r="K55" s="44"/>
      <c r="L55" s="44"/>
    </row>
    <row r="56" spans="1:12">
      <c r="A56" s="37"/>
      <c r="B56" s="37"/>
    </row>
    <row r="184" spans="3:4" ht="15.75" hidden="1" customHeight="1">
      <c r="C184" s="45" t="s">
        <v>34</v>
      </c>
    </row>
    <row r="185" spans="3:4" ht="3.75" hidden="1" customHeight="1"/>
    <row r="186" spans="3:4" hidden="1">
      <c r="C186" s="15" t="s">
        <v>35</v>
      </c>
      <c r="D186" s="15"/>
    </row>
    <row r="187" spans="3:4" ht="12.75" hidden="1" customHeight="1">
      <c r="C187" s="15"/>
      <c r="D187" s="15"/>
    </row>
    <row r="188" spans="3:4" s="23" customFormat="1" ht="15.75" hidden="1" customHeight="1">
      <c r="C188" s="15" t="s">
        <v>36</v>
      </c>
      <c r="D188" s="46"/>
    </row>
    <row r="189" spans="3:4" hidden="1">
      <c r="C189" s="34" t="s">
        <v>37</v>
      </c>
    </row>
    <row r="190" spans="3:4" hidden="1">
      <c r="C190" s="3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71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5063181</v>
      </c>
      <c r="I8" s="14">
        <f t="shared" si="0"/>
        <v>4974947</v>
      </c>
      <c r="J8" s="14">
        <f t="shared" si="0"/>
        <v>5043798</v>
      </c>
      <c r="K8" s="14">
        <f t="shared" si="0"/>
        <v>5040309</v>
      </c>
      <c r="L8" s="14">
        <f t="shared" si="0"/>
        <v>5170620</v>
      </c>
      <c r="M8" s="14">
        <f t="shared" si="0"/>
        <v>5191869</v>
      </c>
      <c r="N8" s="14">
        <f t="shared" si="0"/>
        <v>5181274</v>
      </c>
      <c r="O8" s="14">
        <f t="shared" si="0"/>
        <v>5267195</v>
      </c>
      <c r="P8" s="14">
        <f t="shared" si="0"/>
        <v>5224852</v>
      </c>
      <c r="Q8" s="14">
        <f t="shared" si="0"/>
        <v>5238716</v>
      </c>
      <c r="R8" s="14">
        <f t="shared" si="0"/>
        <v>5279036</v>
      </c>
      <c r="S8" s="14">
        <f t="shared" si="0"/>
        <v>5267979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4443440</v>
      </c>
      <c r="I10" s="72">
        <f t="shared" si="1"/>
        <v>4357605</v>
      </c>
      <c r="J10" s="72">
        <f t="shared" si="1"/>
        <v>4458083</v>
      </c>
      <c r="K10" s="72">
        <f t="shared" si="1"/>
        <v>4436480</v>
      </c>
      <c r="L10" s="72">
        <f t="shared" si="1"/>
        <v>4554185</v>
      </c>
      <c r="M10" s="72">
        <f t="shared" si="1"/>
        <v>4582425</v>
      </c>
      <c r="N10" s="72">
        <f t="shared" si="1"/>
        <v>4605323</v>
      </c>
      <c r="O10" s="72">
        <f t="shared" si="1"/>
        <v>4691649</v>
      </c>
      <c r="P10" s="72">
        <f t="shared" si="1"/>
        <v>4664189</v>
      </c>
      <c r="Q10" s="72">
        <f t="shared" si="1"/>
        <v>4679507</v>
      </c>
      <c r="R10" s="72">
        <f t="shared" si="1"/>
        <v>4719013</v>
      </c>
      <c r="S10" s="72">
        <f t="shared" si="1"/>
        <v>4718171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+H13+H23</f>
        <v>2430269</v>
      </c>
      <c r="I12" s="19">
        <f>+I13+I23</f>
        <v>2403410</v>
      </c>
      <c r="J12" s="19">
        <f>+J13+J23</f>
        <v>2536667</v>
      </c>
      <c r="K12" s="19">
        <f>+K13+K23</f>
        <v>2548143</v>
      </c>
      <c r="L12" s="19">
        <f>+L13+L23</f>
        <v>2583717</v>
      </c>
      <c r="M12" s="19">
        <f>M13+M23</f>
        <v>2595814</v>
      </c>
      <c r="N12" s="19">
        <f t="shared" ref="N12:S12" si="2">+N13+N23</f>
        <v>2627229</v>
      </c>
      <c r="O12" s="19">
        <f t="shared" si="2"/>
        <v>2730065</v>
      </c>
      <c r="P12" s="19">
        <f t="shared" si="2"/>
        <v>2698487</v>
      </c>
      <c r="Q12" s="19">
        <f t="shared" si="2"/>
        <v>2697401</v>
      </c>
      <c r="R12" s="19">
        <f t="shared" si="2"/>
        <v>2717496</v>
      </c>
      <c r="S12" s="19">
        <f t="shared" si="2"/>
        <v>2718202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9115</v>
      </c>
      <c r="I13" s="19">
        <f t="shared" si="3"/>
        <v>9114</v>
      </c>
      <c r="J13" s="19">
        <f t="shared" si="3"/>
        <v>9113</v>
      </c>
      <c r="K13" s="19">
        <f t="shared" si="3"/>
        <v>9113</v>
      </c>
      <c r="L13" s="19">
        <f t="shared" si="3"/>
        <v>9114</v>
      </c>
      <c r="M13" s="19">
        <f t="shared" si="3"/>
        <v>9102</v>
      </c>
      <c r="N13" s="19">
        <f t="shared" si="3"/>
        <v>9102</v>
      </c>
      <c r="O13" s="19">
        <f t="shared" si="3"/>
        <v>9101</v>
      </c>
      <c r="P13" s="19">
        <f t="shared" si="3"/>
        <v>9100</v>
      </c>
      <c r="Q13" s="19">
        <f t="shared" si="3"/>
        <v>9100</v>
      </c>
      <c r="R13" s="19">
        <f t="shared" si="3"/>
        <v>9101</v>
      </c>
      <c r="S13" s="19">
        <f t="shared" si="3"/>
        <v>9101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6821</v>
      </c>
      <c r="I14" s="21">
        <f t="shared" si="4"/>
        <v>6820</v>
      </c>
      <c r="J14" s="21">
        <f t="shared" si="4"/>
        <v>6819</v>
      </c>
      <c r="K14" s="21">
        <f t="shared" si="4"/>
        <v>6819</v>
      </c>
      <c r="L14" s="21">
        <f t="shared" si="4"/>
        <v>6820</v>
      </c>
      <c r="M14" s="21">
        <f t="shared" si="4"/>
        <v>6808</v>
      </c>
      <c r="N14" s="21">
        <f t="shared" si="4"/>
        <v>6808</v>
      </c>
      <c r="O14" s="21">
        <f t="shared" si="4"/>
        <v>6807</v>
      </c>
      <c r="P14" s="21">
        <f t="shared" si="4"/>
        <v>6806</v>
      </c>
      <c r="Q14" s="21">
        <f t="shared" si="4"/>
        <v>6806</v>
      </c>
      <c r="R14" s="21">
        <f t="shared" si="4"/>
        <v>6807</v>
      </c>
      <c r="S14" s="21">
        <f t="shared" si="4"/>
        <v>6807</v>
      </c>
    </row>
    <row r="15" spans="1:19">
      <c r="C15" s="20"/>
      <c r="D15" s="20"/>
      <c r="E15" s="20"/>
      <c r="F15" s="20" t="s">
        <v>15</v>
      </c>
      <c r="G15" s="20"/>
      <c r="H15" s="69">
        <v>6821</v>
      </c>
      <c r="I15" s="69">
        <v>6820</v>
      </c>
      <c r="J15" s="69">
        <v>6819</v>
      </c>
      <c r="K15" s="69">
        <v>6819</v>
      </c>
      <c r="L15" s="69">
        <v>6820</v>
      </c>
      <c r="M15" s="69">
        <v>6808</v>
      </c>
      <c r="N15" s="69">
        <v>6808</v>
      </c>
      <c r="O15" s="69">
        <v>6807</v>
      </c>
      <c r="P15" s="69">
        <v>6806</v>
      </c>
      <c r="Q15" s="69">
        <v>6806</v>
      </c>
      <c r="R15" s="69">
        <v>6807</v>
      </c>
      <c r="S15" s="69">
        <v>6807</v>
      </c>
    </row>
    <row r="16" spans="1:19">
      <c r="C16" s="20"/>
      <c r="D16" s="20"/>
      <c r="E16" s="20"/>
      <c r="F16" s="20" t="s">
        <v>18</v>
      </c>
      <c r="G16" s="20"/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</v>
      </c>
    </row>
    <row r="18" spans="3:19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19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2288</v>
      </c>
    </row>
    <row r="20" spans="3:19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19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9">
        <v>2421154</v>
      </c>
      <c r="I23" s="69">
        <v>2394296</v>
      </c>
      <c r="J23" s="69">
        <v>2527554</v>
      </c>
      <c r="K23" s="69">
        <v>2539030</v>
      </c>
      <c r="L23" s="69">
        <v>2574603</v>
      </c>
      <c r="M23" s="69">
        <v>2586712</v>
      </c>
      <c r="N23" s="69">
        <v>2618127</v>
      </c>
      <c r="O23" s="69">
        <v>2720964</v>
      </c>
      <c r="P23" s="69">
        <v>2689387</v>
      </c>
      <c r="Q23" s="69">
        <v>2688301</v>
      </c>
      <c r="R23" s="69">
        <v>2708395</v>
      </c>
      <c r="S23" s="69">
        <v>2709101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 t="shared" ref="H25:S25" si="6">H26+H37</f>
        <v>2013171</v>
      </c>
      <c r="I25" s="19">
        <f t="shared" si="6"/>
        <v>1954195</v>
      </c>
      <c r="J25" s="19">
        <f t="shared" si="6"/>
        <v>1921416</v>
      </c>
      <c r="K25" s="19">
        <f t="shared" si="6"/>
        <v>1888337</v>
      </c>
      <c r="L25" s="19">
        <f t="shared" si="6"/>
        <v>1970468</v>
      </c>
      <c r="M25" s="19">
        <f t="shared" si="6"/>
        <v>1986611</v>
      </c>
      <c r="N25" s="19">
        <f t="shared" si="6"/>
        <v>1978094</v>
      </c>
      <c r="O25" s="19">
        <f t="shared" si="6"/>
        <v>1961584</v>
      </c>
      <c r="P25" s="19">
        <f t="shared" si="6"/>
        <v>1965702</v>
      </c>
      <c r="Q25" s="19">
        <f t="shared" si="6"/>
        <v>1982106</v>
      </c>
      <c r="R25" s="19">
        <f t="shared" si="6"/>
        <v>2001517</v>
      </c>
      <c r="S25" s="19">
        <f t="shared" si="6"/>
        <v>1999969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839163</v>
      </c>
      <c r="I26" s="21">
        <f t="shared" ref="I26:S26" si="7">I27+I30</f>
        <v>830523</v>
      </c>
      <c r="J26" s="21">
        <f t="shared" si="7"/>
        <v>799953</v>
      </c>
      <c r="K26" s="21">
        <f t="shared" si="7"/>
        <v>784326</v>
      </c>
      <c r="L26" s="21">
        <f t="shared" si="7"/>
        <v>827792</v>
      </c>
      <c r="M26" s="21">
        <f t="shared" si="7"/>
        <v>837694</v>
      </c>
      <c r="N26" s="21">
        <f t="shared" si="7"/>
        <v>841303</v>
      </c>
      <c r="O26" s="21">
        <f t="shared" si="7"/>
        <v>837139</v>
      </c>
      <c r="P26" s="21">
        <f t="shared" si="7"/>
        <v>826569</v>
      </c>
      <c r="Q26" s="21">
        <f t="shared" si="7"/>
        <v>827975</v>
      </c>
      <c r="R26" s="21">
        <f t="shared" si="7"/>
        <v>823989</v>
      </c>
      <c r="S26" s="21">
        <f t="shared" si="7"/>
        <v>828715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839125</v>
      </c>
      <c r="I27" s="25">
        <f t="shared" si="8"/>
        <v>830486</v>
      </c>
      <c r="J27" s="25">
        <f t="shared" si="8"/>
        <v>799917</v>
      </c>
      <c r="K27" s="25">
        <f t="shared" si="8"/>
        <v>784290</v>
      </c>
      <c r="L27" s="25">
        <f t="shared" si="8"/>
        <v>827756</v>
      </c>
      <c r="M27" s="25">
        <f t="shared" si="8"/>
        <v>837658</v>
      </c>
      <c r="N27" s="25">
        <f t="shared" si="8"/>
        <v>841273</v>
      </c>
      <c r="O27" s="25">
        <f t="shared" si="8"/>
        <v>837110</v>
      </c>
      <c r="P27" s="25">
        <f t="shared" si="8"/>
        <v>826539</v>
      </c>
      <c r="Q27" s="25">
        <f t="shared" si="8"/>
        <v>827946</v>
      </c>
      <c r="R27" s="25">
        <f t="shared" si="8"/>
        <v>823959</v>
      </c>
      <c r="S27" s="25">
        <f t="shared" si="8"/>
        <v>828689</v>
      </c>
    </row>
    <row r="28" spans="3:19">
      <c r="C28" s="20"/>
      <c r="D28" s="20"/>
      <c r="E28" s="20"/>
      <c r="F28" s="20" t="s">
        <v>15</v>
      </c>
      <c r="G28" s="20"/>
      <c r="H28" s="69">
        <v>770803</v>
      </c>
      <c r="I28" s="69">
        <v>762610</v>
      </c>
      <c r="J28" s="69">
        <v>736224</v>
      </c>
      <c r="K28" s="69">
        <v>722517</v>
      </c>
      <c r="L28" s="69">
        <v>762388</v>
      </c>
      <c r="M28" s="69">
        <v>769691</v>
      </c>
      <c r="N28" s="69">
        <v>772838</v>
      </c>
      <c r="O28" s="69">
        <v>768436</v>
      </c>
      <c r="P28" s="69">
        <v>759595</v>
      </c>
      <c r="Q28" s="69">
        <v>760701</v>
      </c>
      <c r="R28" s="69">
        <v>757464</v>
      </c>
      <c r="S28" s="69">
        <v>761711</v>
      </c>
    </row>
    <row r="29" spans="3:19">
      <c r="C29" s="20"/>
      <c r="D29" s="20"/>
      <c r="E29" s="20"/>
      <c r="F29" s="20" t="s">
        <v>18</v>
      </c>
      <c r="G29" s="20"/>
      <c r="H29" s="69">
        <v>68322</v>
      </c>
      <c r="I29" s="69">
        <v>67876</v>
      </c>
      <c r="J29" s="69">
        <v>63693</v>
      </c>
      <c r="K29" s="69">
        <v>61773</v>
      </c>
      <c r="L29" s="69">
        <v>65368</v>
      </c>
      <c r="M29" s="69">
        <v>67967</v>
      </c>
      <c r="N29" s="69">
        <v>68435</v>
      </c>
      <c r="O29" s="69">
        <v>68674</v>
      </c>
      <c r="P29" s="69">
        <v>66944</v>
      </c>
      <c r="Q29" s="69">
        <v>67245</v>
      </c>
      <c r="R29" s="69">
        <v>66495</v>
      </c>
      <c r="S29" s="69">
        <v>66978</v>
      </c>
    </row>
    <row r="30" spans="3:19">
      <c r="C30" s="20"/>
      <c r="D30" s="20"/>
      <c r="E30" s="20" t="s">
        <v>19</v>
      </c>
      <c r="F30" s="20"/>
      <c r="G30" s="20"/>
      <c r="H30" s="71">
        <f>SUM(H31:H35)</f>
        <v>38</v>
      </c>
      <c r="I30" s="71">
        <f>SUM(I31:I35)</f>
        <v>37</v>
      </c>
      <c r="J30" s="71">
        <f t="shared" ref="J30:S30" si="9">SUM(J31:J35)</f>
        <v>36</v>
      </c>
      <c r="K30" s="71">
        <f>SUM(K31:K35)</f>
        <v>36</v>
      </c>
      <c r="L30" s="71">
        <f t="shared" si="9"/>
        <v>36</v>
      </c>
      <c r="M30" s="71">
        <f t="shared" si="9"/>
        <v>36</v>
      </c>
      <c r="N30" s="71">
        <f t="shared" si="9"/>
        <v>30</v>
      </c>
      <c r="O30" s="71">
        <f t="shared" si="9"/>
        <v>29</v>
      </c>
      <c r="P30" s="71">
        <f t="shared" si="9"/>
        <v>30</v>
      </c>
      <c r="Q30" s="71">
        <f t="shared" si="9"/>
        <v>29</v>
      </c>
      <c r="R30" s="71">
        <f t="shared" si="9"/>
        <v>30</v>
      </c>
      <c r="S30" s="71">
        <f t="shared" si="9"/>
        <v>26</v>
      </c>
    </row>
    <row r="31" spans="3:19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</row>
    <row r="32" spans="3:19">
      <c r="C32" s="20"/>
      <c r="D32" s="20"/>
      <c r="E32" s="20"/>
      <c r="F32" s="23" t="s">
        <v>21</v>
      </c>
      <c r="G32" s="20"/>
      <c r="H32" s="69">
        <v>8</v>
      </c>
      <c r="I32" s="69">
        <v>8</v>
      </c>
      <c r="J32" s="69">
        <v>8</v>
      </c>
      <c r="K32" s="69">
        <v>8</v>
      </c>
      <c r="L32" s="69">
        <v>8</v>
      </c>
      <c r="M32" s="69">
        <v>8</v>
      </c>
      <c r="N32" s="69">
        <v>6</v>
      </c>
      <c r="O32" s="69">
        <v>6</v>
      </c>
      <c r="P32" s="69">
        <v>6</v>
      </c>
      <c r="Q32" s="69">
        <v>5</v>
      </c>
      <c r="R32" s="69">
        <v>6</v>
      </c>
      <c r="S32" s="69">
        <v>6</v>
      </c>
    </row>
    <row r="33" spans="1:20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</row>
    <row r="34" spans="1:20">
      <c r="C34" s="20"/>
      <c r="D34" s="20"/>
      <c r="E34" s="20"/>
      <c r="F34" s="23" t="s">
        <v>23</v>
      </c>
      <c r="G34" s="20"/>
      <c r="H34" s="69">
        <v>30</v>
      </c>
      <c r="I34" s="69">
        <v>29</v>
      </c>
      <c r="J34" s="69">
        <v>28</v>
      </c>
      <c r="K34" s="69">
        <v>28</v>
      </c>
      <c r="L34" s="69">
        <v>28</v>
      </c>
      <c r="M34" s="69">
        <v>28</v>
      </c>
      <c r="N34" s="69">
        <v>24</v>
      </c>
      <c r="O34" s="69">
        <v>23</v>
      </c>
      <c r="P34" s="69">
        <v>24</v>
      </c>
      <c r="Q34" s="69">
        <v>24</v>
      </c>
      <c r="R34" s="69">
        <v>24</v>
      </c>
      <c r="S34" s="69">
        <v>20</v>
      </c>
    </row>
    <row r="35" spans="1:20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</row>
    <row r="36" spans="1:20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0" s="23" customFormat="1">
      <c r="C37" s="20"/>
      <c r="D37" s="20" t="s">
        <v>24</v>
      </c>
      <c r="E37" s="20"/>
      <c r="F37" s="20"/>
      <c r="G37" s="20"/>
      <c r="H37" s="67">
        <v>1174008</v>
      </c>
      <c r="I37" s="67">
        <v>1123672</v>
      </c>
      <c r="J37" s="67">
        <v>1121463</v>
      </c>
      <c r="K37" s="67">
        <v>1104011</v>
      </c>
      <c r="L37" s="67">
        <v>1142676</v>
      </c>
      <c r="M37" s="67">
        <v>1148917</v>
      </c>
      <c r="N37" s="67">
        <v>1136791</v>
      </c>
      <c r="O37" s="67">
        <v>1124445</v>
      </c>
      <c r="P37" s="67">
        <v>1139133</v>
      </c>
      <c r="Q37" s="67">
        <v>1154131</v>
      </c>
      <c r="R37" s="67">
        <v>1177528</v>
      </c>
      <c r="S37" s="67">
        <v>1171254</v>
      </c>
    </row>
    <row r="38" spans="1:20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0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619741</v>
      </c>
      <c r="I39" s="75">
        <f>+I40+I44</f>
        <v>617342</v>
      </c>
      <c r="J39" s="75">
        <f>+J40+J44</f>
        <v>585715</v>
      </c>
      <c r="K39" s="75">
        <f>+K40+K44</f>
        <v>603829</v>
      </c>
      <c r="L39" s="75">
        <f>+L40+L44</f>
        <v>616435</v>
      </c>
      <c r="M39" s="75">
        <f t="shared" ref="M39:S39" si="10">+M40+M44</f>
        <v>609444</v>
      </c>
      <c r="N39" s="75">
        <f t="shared" si="10"/>
        <v>575951</v>
      </c>
      <c r="O39" s="75">
        <f t="shared" si="10"/>
        <v>575546</v>
      </c>
      <c r="P39" s="75">
        <f t="shared" si="10"/>
        <v>560663</v>
      </c>
      <c r="Q39" s="75">
        <f t="shared" si="10"/>
        <v>559209</v>
      </c>
      <c r="R39" s="75">
        <f t="shared" si="10"/>
        <v>560023</v>
      </c>
      <c r="S39" s="75">
        <f t="shared" si="10"/>
        <v>549808</v>
      </c>
    </row>
    <row r="40" spans="1:20" s="30" customFormat="1" ht="14.25" customHeight="1">
      <c r="D40" s="15" t="s">
        <v>27</v>
      </c>
      <c r="H40" s="29">
        <f t="shared" ref="H40:S40" si="11">+H41+H42</f>
        <v>79518</v>
      </c>
      <c r="I40" s="29">
        <f t="shared" si="11"/>
        <v>79518</v>
      </c>
      <c r="J40" s="29">
        <f t="shared" si="11"/>
        <v>91517</v>
      </c>
      <c r="K40" s="29">
        <f t="shared" si="11"/>
        <v>121516</v>
      </c>
      <c r="L40" s="29">
        <f t="shared" si="11"/>
        <v>112454</v>
      </c>
      <c r="M40" s="29">
        <f t="shared" si="11"/>
        <v>112454</v>
      </c>
      <c r="N40" s="29">
        <f t="shared" si="11"/>
        <v>112453</v>
      </c>
      <c r="O40" s="29">
        <f t="shared" si="11"/>
        <v>112453</v>
      </c>
      <c r="P40" s="29">
        <f t="shared" si="11"/>
        <v>112453</v>
      </c>
      <c r="Q40" s="29">
        <f t="shared" si="11"/>
        <v>112453</v>
      </c>
      <c r="R40" s="29">
        <f t="shared" si="11"/>
        <v>112449</v>
      </c>
      <c r="S40" s="29">
        <f t="shared" si="11"/>
        <v>100448</v>
      </c>
    </row>
    <row r="41" spans="1:20" s="23" customFormat="1">
      <c r="E41" s="23" t="s">
        <v>28</v>
      </c>
      <c r="H41" s="31">
        <v>79382</v>
      </c>
      <c r="I41" s="31">
        <v>79382</v>
      </c>
      <c r="J41" s="31">
        <v>91381</v>
      </c>
      <c r="K41" s="31">
        <v>121380</v>
      </c>
      <c r="L41" s="31">
        <v>112318</v>
      </c>
      <c r="M41" s="31">
        <v>112318</v>
      </c>
      <c r="N41" s="31">
        <v>112317</v>
      </c>
      <c r="O41" s="31">
        <v>112317</v>
      </c>
      <c r="P41" s="31">
        <v>112317</v>
      </c>
      <c r="Q41" s="31">
        <v>112317</v>
      </c>
      <c r="R41" s="31">
        <v>112313</v>
      </c>
      <c r="S41" s="31">
        <v>100312</v>
      </c>
      <c r="T41" t="s">
        <v>3</v>
      </c>
    </row>
    <row r="42" spans="1:20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0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0" s="30" customFormat="1">
      <c r="D44" s="15" t="s">
        <v>30</v>
      </c>
      <c r="H44" s="29">
        <f t="shared" ref="H44:S44" si="12">+H45+H46</f>
        <v>540223</v>
      </c>
      <c r="I44" s="29">
        <f t="shared" si="12"/>
        <v>537824</v>
      </c>
      <c r="J44" s="29">
        <f t="shared" si="12"/>
        <v>494198</v>
      </c>
      <c r="K44" s="29">
        <f t="shared" si="12"/>
        <v>482313</v>
      </c>
      <c r="L44" s="29">
        <f t="shared" si="12"/>
        <v>503981</v>
      </c>
      <c r="M44" s="29">
        <f t="shared" si="12"/>
        <v>496990</v>
      </c>
      <c r="N44" s="29">
        <f t="shared" si="12"/>
        <v>463498</v>
      </c>
      <c r="O44" s="29">
        <f t="shared" si="12"/>
        <v>463093</v>
      </c>
      <c r="P44" s="29">
        <f t="shared" si="12"/>
        <v>448210</v>
      </c>
      <c r="Q44" s="29">
        <f t="shared" si="12"/>
        <v>446756</v>
      </c>
      <c r="R44" s="29">
        <f t="shared" si="12"/>
        <v>447574</v>
      </c>
      <c r="S44" s="29">
        <f t="shared" si="12"/>
        <v>449360</v>
      </c>
    </row>
    <row r="45" spans="1:20" s="31" customFormat="1">
      <c r="E45" s="31" t="s">
        <v>28</v>
      </c>
      <c r="H45" s="31">
        <v>536221</v>
      </c>
      <c r="I45" s="31">
        <v>533849</v>
      </c>
      <c r="J45" s="31">
        <v>490308</v>
      </c>
      <c r="K45" s="31">
        <v>478479</v>
      </c>
      <c r="L45" s="31">
        <v>500017</v>
      </c>
      <c r="M45" s="31">
        <v>493008</v>
      </c>
      <c r="N45" s="31">
        <v>459570</v>
      </c>
      <c r="O45" s="31">
        <v>459214</v>
      </c>
      <c r="P45" s="31">
        <v>444440</v>
      </c>
      <c r="Q45" s="31">
        <v>443054</v>
      </c>
      <c r="R45" s="31">
        <v>443779</v>
      </c>
      <c r="S45" s="31">
        <v>445595</v>
      </c>
    </row>
    <row r="46" spans="1:20" s="31" customFormat="1" ht="12.75" customHeight="1">
      <c r="E46" s="31" t="s">
        <v>29</v>
      </c>
      <c r="H46" s="31">
        <v>4002</v>
      </c>
      <c r="I46" s="31">
        <v>3975</v>
      </c>
      <c r="J46" s="31">
        <v>3890</v>
      </c>
      <c r="K46" s="31">
        <v>3834</v>
      </c>
      <c r="L46" s="31">
        <v>3964</v>
      </c>
      <c r="M46" s="31">
        <v>3982</v>
      </c>
      <c r="N46" s="31">
        <v>3928</v>
      </c>
      <c r="O46" s="31">
        <v>3879</v>
      </c>
      <c r="P46" s="31">
        <v>3770</v>
      </c>
      <c r="Q46" s="31">
        <v>3702</v>
      </c>
      <c r="R46" s="31">
        <v>3795</v>
      </c>
      <c r="S46" s="31">
        <v>3765</v>
      </c>
    </row>
    <row r="47" spans="1:20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92"/>
      <c r="B54" s="92"/>
      <c r="C54" s="92"/>
      <c r="D54" s="92"/>
      <c r="E54" s="92"/>
      <c r="F54" s="92"/>
      <c r="G54" s="42"/>
    </row>
    <row r="55" spans="1:12">
      <c r="A55" s="43"/>
      <c r="B55" s="43"/>
      <c r="I55" s="44"/>
      <c r="J55" s="44"/>
      <c r="K55" s="44"/>
      <c r="L55" s="44"/>
    </row>
    <row r="56" spans="1:12">
      <c r="A56" s="37"/>
      <c r="B56" s="37"/>
    </row>
    <row r="184" spans="3:4" ht="15.75" hidden="1" customHeight="1">
      <c r="C184" s="45" t="s">
        <v>34</v>
      </c>
    </row>
    <row r="185" spans="3:4" ht="3.75" hidden="1" customHeight="1"/>
    <row r="186" spans="3:4" hidden="1">
      <c r="C186" s="15" t="s">
        <v>35</v>
      </c>
      <c r="D186" s="15"/>
    </row>
    <row r="187" spans="3:4" ht="12.75" hidden="1" customHeight="1">
      <c r="C187" s="15"/>
      <c r="D187" s="15"/>
    </row>
    <row r="188" spans="3:4" s="23" customFormat="1" ht="15.75" hidden="1" customHeight="1">
      <c r="C188" s="15" t="s">
        <v>36</v>
      </c>
      <c r="D188" s="46"/>
    </row>
    <row r="189" spans="3:4" hidden="1">
      <c r="C189" s="34" t="s">
        <v>37</v>
      </c>
    </row>
    <row r="190" spans="3:4" hidden="1">
      <c r="C190" s="3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72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+H10+H39</f>
        <v>4804541</v>
      </c>
      <c r="I8" s="14">
        <f t="shared" si="0"/>
        <v>4718046</v>
      </c>
      <c r="J8" s="14">
        <f t="shared" si="0"/>
        <v>4781484</v>
      </c>
      <c r="K8" s="14">
        <f t="shared" si="0"/>
        <v>4810757</v>
      </c>
      <c r="L8" s="14">
        <f t="shared" si="0"/>
        <v>4807870</v>
      </c>
      <c r="M8" s="14">
        <f t="shared" si="0"/>
        <v>4807614</v>
      </c>
      <c r="N8" s="14">
        <f t="shared" si="0"/>
        <v>4795632</v>
      </c>
      <c r="O8" s="14">
        <f t="shared" si="0"/>
        <v>4818832</v>
      </c>
      <c r="P8" s="14">
        <f t="shared" si="0"/>
        <v>4917671</v>
      </c>
      <c r="Q8" s="14">
        <f t="shared" si="0"/>
        <v>4989035</v>
      </c>
      <c r="R8" s="14">
        <f t="shared" si="0"/>
        <v>4994227</v>
      </c>
      <c r="S8" s="14">
        <f t="shared" si="0"/>
        <v>5010772.9264500001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4260722</v>
      </c>
      <c r="I10" s="72">
        <f t="shared" si="1"/>
        <v>4164072</v>
      </c>
      <c r="J10" s="72">
        <f t="shared" si="1"/>
        <v>4228597</v>
      </c>
      <c r="K10" s="72">
        <f t="shared" si="1"/>
        <v>4259026</v>
      </c>
      <c r="L10" s="72">
        <f t="shared" si="1"/>
        <v>4219730</v>
      </c>
      <c r="M10" s="72">
        <f t="shared" si="1"/>
        <v>4227107</v>
      </c>
      <c r="N10" s="72">
        <f t="shared" si="1"/>
        <v>4223432</v>
      </c>
      <c r="O10" s="72">
        <f t="shared" si="1"/>
        <v>4233641</v>
      </c>
      <c r="P10" s="72">
        <f t="shared" si="1"/>
        <v>4338411</v>
      </c>
      <c r="Q10" s="72">
        <f t="shared" si="1"/>
        <v>4424081</v>
      </c>
      <c r="R10" s="72">
        <f t="shared" si="1"/>
        <v>4424656</v>
      </c>
      <c r="S10" s="72">
        <f t="shared" si="1"/>
        <v>4396639.6364500001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+H13+H23</f>
        <v>2394545</v>
      </c>
      <c r="I12" s="19">
        <f>+I13+I23</f>
        <v>2293619</v>
      </c>
      <c r="J12" s="19">
        <f>+J13+J23</f>
        <v>2386979</v>
      </c>
      <c r="K12" s="19">
        <f>+K13+K23</f>
        <v>2401731</v>
      </c>
      <c r="L12" s="19">
        <f>+L13+L23</f>
        <v>2402986</v>
      </c>
      <c r="M12" s="19">
        <f>M13+M23</f>
        <v>2376089</v>
      </c>
      <c r="N12" s="19">
        <f t="shared" ref="N12:S12" si="2">+N13+N23</f>
        <v>2341021</v>
      </c>
      <c r="O12" s="19">
        <f t="shared" si="2"/>
        <v>2309266</v>
      </c>
      <c r="P12" s="19">
        <f t="shared" si="2"/>
        <v>2424202</v>
      </c>
      <c r="Q12" s="19">
        <f t="shared" si="2"/>
        <v>2448738</v>
      </c>
      <c r="R12" s="19">
        <f t="shared" si="2"/>
        <v>2452359</v>
      </c>
      <c r="S12" s="19">
        <f t="shared" si="2"/>
        <v>2470040.3200000003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15880</v>
      </c>
      <c r="I13" s="19">
        <f t="shared" si="3"/>
        <v>9109</v>
      </c>
      <c r="J13" s="19">
        <f t="shared" si="3"/>
        <v>9477</v>
      </c>
      <c r="K13" s="19">
        <f t="shared" si="3"/>
        <v>9288</v>
      </c>
      <c r="L13" s="19">
        <f t="shared" si="3"/>
        <v>9282</v>
      </c>
      <c r="M13" s="19">
        <f t="shared" si="3"/>
        <v>9283</v>
      </c>
      <c r="N13" s="19">
        <f t="shared" si="3"/>
        <v>9313</v>
      </c>
      <c r="O13" s="19">
        <f t="shared" si="3"/>
        <v>9309</v>
      </c>
      <c r="P13" s="19">
        <f t="shared" si="3"/>
        <v>9291</v>
      </c>
      <c r="Q13" s="19">
        <f t="shared" si="3"/>
        <v>9254</v>
      </c>
      <c r="R13" s="19">
        <f t="shared" si="3"/>
        <v>9251</v>
      </c>
      <c r="S13" s="19">
        <f t="shared" si="3"/>
        <v>9248.9749999999985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13586</v>
      </c>
      <c r="I14" s="21">
        <f t="shared" si="4"/>
        <v>6815</v>
      </c>
      <c r="J14" s="21">
        <f t="shared" si="4"/>
        <v>7183</v>
      </c>
      <c r="K14" s="21">
        <f t="shared" si="4"/>
        <v>6994</v>
      </c>
      <c r="L14" s="21">
        <f t="shared" si="4"/>
        <v>6988</v>
      </c>
      <c r="M14" s="21">
        <f t="shared" si="4"/>
        <v>6989</v>
      </c>
      <c r="N14" s="21">
        <f t="shared" si="4"/>
        <v>7019</v>
      </c>
      <c r="O14" s="21">
        <f t="shared" si="4"/>
        <v>7015</v>
      </c>
      <c r="P14" s="21">
        <f t="shared" si="4"/>
        <v>6997</v>
      </c>
      <c r="Q14" s="21">
        <f t="shared" si="4"/>
        <v>6960</v>
      </c>
      <c r="R14" s="21">
        <f t="shared" si="4"/>
        <v>6957</v>
      </c>
      <c r="S14" s="21">
        <f t="shared" si="4"/>
        <v>6954.8019999999997</v>
      </c>
    </row>
    <row r="15" spans="1:19">
      <c r="C15" s="20"/>
      <c r="D15" s="20"/>
      <c r="E15" s="20"/>
      <c r="F15" s="20" t="s">
        <v>15</v>
      </c>
      <c r="G15" s="20"/>
      <c r="H15" s="69">
        <v>13586</v>
      </c>
      <c r="I15" s="69">
        <v>6815</v>
      </c>
      <c r="J15" s="69">
        <v>7183</v>
      </c>
      <c r="K15" s="69">
        <v>6994</v>
      </c>
      <c r="L15" s="69">
        <v>6988</v>
      </c>
      <c r="M15" s="69">
        <v>6989</v>
      </c>
      <c r="N15" s="69">
        <v>7019</v>
      </c>
      <c r="O15" s="69">
        <v>7015</v>
      </c>
      <c r="P15" s="69">
        <v>6997</v>
      </c>
      <c r="Q15" s="69">
        <v>6960</v>
      </c>
      <c r="R15" s="69">
        <v>6957</v>
      </c>
      <c r="S15" s="69">
        <v>6954.8019999999997</v>
      </c>
    </row>
    <row r="16" spans="1:19">
      <c r="C16" s="20"/>
      <c r="D16" s="20"/>
      <c r="E16" s="20"/>
      <c r="F16" s="20" t="s">
        <v>18</v>
      </c>
      <c r="G16" s="20"/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</row>
    <row r="17" spans="3:24">
      <c r="C17" s="20"/>
      <c r="D17" s="20"/>
      <c r="E17" s="20" t="s">
        <v>19</v>
      </c>
      <c r="F17" s="20"/>
      <c r="G17" s="20"/>
      <c r="H17" s="21">
        <f t="shared" ref="H17:S17" si="5">SUM(H18:H21)</f>
        <v>2294</v>
      </c>
      <c r="I17" s="21">
        <f t="shared" si="5"/>
        <v>2294</v>
      </c>
      <c r="J17" s="21">
        <f t="shared" si="5"/>
        <v>2294</v>
      </c>
      <c r="K17" s="21">
        <f t="shared" si="5"/>
        <v>2294</v>
      </c>
      <c r="L17" s="21">
        <f t="shared" si="5"/>
        <v>2294</v>
      </c>
      <c r="M17" s="21">
        <f t="shared" si="5"/>
        <v>2294</v>
      </c>
      <c r="N17" s="21">
        <f t="shared" si="5"/>
        <v>2294</v>
      </c>
      <c r="O17" s="21">
        <f t="shared" si="5"/>
        <v>2294</v>
      </c>
      <c r="P17" s="21">
        <f t="shared" si="5"/>
        <v>2294</v>
      </c>
      <c r="Q17" s="21">
        <f t="shared" si="5"/>
        <v>2294</v>
      </c>
      <c r="R17" s="21">
        <f t="shared" si="5"/>
        <v>2294</v>
      </c>
      <c r="S17" s="21">
        <f t="shared" si="5"/>
        <v>2294.1729999999998</v>
      </c>
    </row>
    <row r="18" spans="3:24">
      <c r="C18" s="20"/>
      <c r="D18" s="20"/>
      <c r="E18" s="20"/>
      <c r="F18" s="20" t="s">
        <v>20</v>
      </c>
      <c r="G18" s="20"/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</row>
    <row r="19" spans="3:24">
      <c r="C19" s="20"/>
      <c r="D19" s="20"/>
      <c r="E19" s="20"/>
      <c r="F19" s="20" t="s">
        <v>21</v>
      </c>
      <c r="G19" s="20"/>
      <c r="H19" s="69">
        <v>2288</v>
      </c>
      <c r="I19" s="69">
        <v>2288</v>
      </c>
      <c r="J19" s="69">
        <v>2288</v>
      </c>
      <c r="K19" s="69">
        <v>2288</v>
      </c>
      <c r="L19" s="69">
        <v>2288</v>
      </c>
      <c r="M19" s="69">
        <v>2288</v>
      </c>
      <c r="N19" s="69">
        <v>2288</v>
      </c>
      <c r="O19" s="69">
        <v>2288</v>
      </c>
      <c r="P19" s="69">
        <v>2288</v>
      </c>
      <c r="Q19" s="69">
        <v>2288</v>
      </c>
      <c r="R19" s="69">
        <v>2288</v>
      </c>
      <c r="S19" s="69">
        <v>2287.866</v>
      </c>
    </row>
    <row r="20" spans="3:24">
      <c r="C20" s="20"/>
      <c r="D20" s="20"/>
      <c r="E20" s="20"/>
      <c r="F20" s="20" t="s">
        <v>22</v>
      </c>
      <c r="G20" s="20"/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>
        <v>0</v>
      </c>
      <c r="S20" s="69">
        <v>0</v>
      </c>
    </row>
    <row r="21" spans="3:24">
      <c r="C21" s="20"/>
      <c r="D21" s="20"/>
      <c r="E21" s="20"/>
      <c r="F21" s="20" t="s">
        <v>23</v>
      </c>
      <c r="G21" s="20"/>
      <c r="H21" s="69">
        <v>6</v>
      </c>
      <c r="I21" s="69">
        <v>6</v>
      </c>
      <c r="J21" s="69">
        <v>6</v>
      </c>
      <c r="K21" s="69">
        <v>6</v>
      </c>
      <c r="L21" s="69">
        <v>6</v>
      </c>
      <c r="M21" s="69">
        <v>6</v>
      </c>
      <c r="N21" s="69">
        <v>6</v>
      </c>
      <c r="O21" s="69">
        <v>6</v>
      </c>
      <c r="P21" s="69">
        <v>6</v>
      </c>
      <c r="Q21" s="69">
        <v>6</v>
      </c>
      <c r="R21" s="69">
        <v>6</v>
      </c>
      <c r="S21" s="69">
        <v>6.3070000000000004</v>
      </c>
    </row>
    <row r="22" spans="3:24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24" s="23" customFormat="1">
      <c r="C23" s="20"/>
      <c r="D23" s="20" t="s">
        <v>24</v>
      </c>
      <c r="E23" s="20"/>
      <c r="F23" s="20"/>
      <c r="G23" s="20"/>
      <c r="H23" s="69">
        <v>2378665</v>
      </c>
      <c r="I23" s="69">
        <v>2284510</v>
      </c>
      <c r="J23" s="69">
        <v>2377502</v>
      </c>
      <c r="K23" s="69">
        <v>2392443</v>
      </c>
      <c r="L23" s="69">
        <v>2393704</v>
      </c>
      <c r="M23" s="69">
        <v>2366806</v>
      </c>
      <c r="N23" s="69">
        <v>2331708</v>
      </c>
      <c r="O23" s="69">
        <v>2299957</v>
      </c>
      <c r="P23" s="69">
        <v>2414911</v>
      </c>
      <c r="Q23" s="69">
        <v>2439484</v>
      </c>
      <c r="R23" s="69">
        <v>2443108</v>
      </c>
      <c r="S23" s="69">
        <v>2460791.3450000002</v>
      </c>
    </row>
    <row r="24" spans="3:24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24">
      <c r="C25" s="18" t="s">
        <v>25</v>
      </c>
      <c r="D25" s="18"/>
      <c r="E25" s="18"/>
      <c r="F25" s="18"/>
      <c r="G25" s="18"/>
      <c r="H25" s="19">
        <f t="shared" ref="H25:S25" si="6">H26+H37</f>
        <v>1866177</v>
      </c>
      <c r="I25" s="19">
        <f t="shared" si="6"/>
        <v>1870453</v>
      </c>
      <c r="J25" s="19">
        <f t="shared" si="6"/>
        <v>1841618</v>
      </c>
      <c r="K25" s="19">
        <f t="shared" si="6"/>
        <v>1857295</v>
      </c>
      <c r="L25" s="19">
        <f t="shared" si="6"/>
        <v>1816744</v>
      </c>
      <c r="M25" s="19">
        <f t="shared" si="6"/>
        <v>1851018</v>
      </c>
      <c r="N25" s="19">
        <f t="shared" si="6"/>
        <v>1882411</v>
      </c>
      <c r="O25" s="19">
        <f t="shared" si="6"/>
        <v>1924375</v>
      </c>
      <c r="P25" s="19">
        <f t="shared" si="6"/>
        <v>1914209</v>
      </c>
      <c r="Q25" s="19">
        <f t="shared" si="6"/>
        <v>1975343</v>
      </c>
      <c r="R25" s="19">
        <f t="shared" si="6"/>
        <v>1972297</v>
      </c>
      <c r="S25" s="19">
        <f t="shared" si="6"/>
        <v>1926599.3164499998</v>
      </c>
    </row>
    <row r="26" spans="3:24" s="23" customFormat="1">
      <c r="C26" s="20"/>
      <c r="D26" s="20" t="s">
        <v>13</v>
      </c>
      <c r="E26" s="20"/>
      <c r="F26" s="20"/>
      <c r="G26" s="20"/>
      <c r="H26" s="21">
        <f>H27+H30</f>
        <v>791841</v>
      </c>
      <c r="I26" s="21">
        <f t="shared" ref="I26:S26" si="7">I27+I30</f>
        <v>772339</v>
      </c>
      <c r="J26" s="21">
        <f t="shared" si="7"/>
        <v>783718</v>
      </c>
      <c r="K26" s="21">
        <f t="shared" si="7"/>
        <v>794732</v>
      </c>
      <c r="L26" s="21">
        <f t="shared" si="7"/>
        <v>777514</v>
      </c>
      <c r="M26" s="21">
        <f t="shared" si="7"/>
        <v>792235</v>
      </c>
      <c r="N26" s="21">
        <f t="shared" si="7"/>
        <v>791894</v>
      </c>
      <c r="O26" s="21">
        <f t="shared" si="7"/>
        <v>813553</v>
      </c>
      <c r="P26" s="21">
        <f t="shared" si="7"/>
        <v>830722</v>
      </c>
      <c r="Q26" s="21">
        <f t="shared" si="7"/>
        <v>839708</v>
      </c>
      <c r="R26" s="21">
        <f t="shared" si="7"/>
        <v>856840</v>
      </c>
      <c r="S26" s="21">
        <f t="shared" si="7"/>
        <v>826715.06944999995</v>
      </c>
    </row>
    <row r="27" spans="3:24">
      <c r="C27" s="20"/>
      <c r="D27" s="20"/>
      <c r="E27" s="20" t="s">
        <v>26</v>
      </c>
      <c r="F27" s="20"/>
      <c r="G27" s="20"/>
      <c r="H27" s="25">
        <f t="shared" ref="H27:S27" si="8">+H28+H29</f>
        <v>791788</v>
      </c>
      <c r="I27" s="25">
        <f t="shared" si="8"/>
        <v>772285</v>
      </c>
      <c r="J27" s="25">
        <f t="shared" si="8"/>
        <v>783663</v>
      </c>
      <c r="K27" s="25">
        <f t="shared" si="8"/>
        <v>794677</v>
      </c>
      <c r="L27" s="25">
        <f t="shared" si="8"/>
        <v>777459</v>
      </c>
      <c r="M27" s="25">
        <f t="shared" si="8"/>
        <v>792179</v>
      </c>
      <c r="N27" s="25">
        <f t="shared" si="8"/>
        <v>791844</v>
      </c>
      <c r="O27" s="25">
        <f t="shared" si="8"/>
        <v>813502</v>
      </c>
      <c r="P27" s="25">
        <f t="shared" si="8"/>
        <v>830672</v>
      </c>
      <c r="Q27" s="25">
        <f t="shared" si="8"/>
        <v>839658</v>
      </c>
      <c r="R27" s="25">
        <f t="shared" si="8"/>
        <v>856791</v>
      </c>
      <c r="S27" s="25">
        <f t="shared" si="8"/>
        <v>826671.17599999998</v>
      </c>
    </row>
    <row r="28" spans="3:24">
      <c r="C28" s="20"/>
      <c r="D28" s="20"/>
      <c r="E28" s="20"/>
      <c r="F28" s="20" t="s">
        <v>15</v>
      </c>
      <c r="G28" s="20"/>
      <c r="H28" s="69">
        <v>719243</v>
      </c>
      <c r="I28" s="69">
        <v>703614</v>
      </c>
      <c r="J28" s="69">
        <v>714528</v>
      </c>
      <c r="K28" s="69">
        <v>725511</v>
      </c>
      <c r="L28" s="69">
        <v>709581</v>
      </c>
      <c r="M28" s="69">
        <v>723157</v>
      </c>
      <c r="N28" s="69">
        <v>723053</v>
      </c>
      <c r="O28" s="69">
        <v>742502</v>
      </c>
      <c r="P28" s="69">
        <v>759908</v>
      </c>
      <c r="Q28" s="69">
        <v>769480</v>
      </c>
      <c r="R28" s="69">
        <v>784873</v>
      </c>
      <c r="S28" s="69">
        <v>759565.20900000003</v>
      </c>
    </row>
    <row r="29" spans="3:24">
      <c r="C29" s="20"/>
      <c r="D29" s="20"/>
      <c r="E29" s="20"/>
      <c r="F29" s="20" t="s">
        <v>18</v>
      </c>
      <c r="G29" s="20"/>
      <c r="H29" s="69">
        <v>72545</v>
      </c>
      <c r="I29" s="69">
        <v>68671</v>
      </c>
      <c r="J29" s="69">
        <v>69135</v>
      </c>
      <c r="K29" s="69">
        <v>69166</v>
      </c>
      <c r="L29" s="69">
        <v>67878</v>
      </c>
      <c r="M29" s="69">
        <v>69022</v>
      </c>
      <c r="N29" s="69">
        <v>68791</v>
      </c>
      <c r="O29" s="69">
        <v>71000</v>
      </c>
      <c r="P29" s="69">
        <v>70764</v>
      </c>
      <c r="Q29" s="69">
        <v>70178</v>
      </c>
      <c r="R29" s="69">
        <v>71918</v>
      </c>
      <c r="S29" s="69">
        <v>67105.967000000004</v>
      </c>
    </row>
    <row r="30" spans="3:24">
      <c r="C30" s="20"/>
      <c r="D30" s="20"/>
      <c r="E30" s="20" t="s">
        <v>19</v>
      </c>
      <c r="F30" s="20"/>
      <c r="G30" s="20"/>
      <c r="H30" s="71">
        <f>SUM(H31:H35)</f>
        <v>53</v>
      </c>
      <c r="I30" s="71">
        <f>SUM(I31:I35)</f>
        <v>54</v>
      </c>
      <c r="J30" s="71">
        <f t="shared" ref="J30:S30" si="9">SUM(J31:J35)</f>
        <v>55</v>
      </c>
      <c r="K30" s="71">
        <f>SUM(K31:K35)</f>
        <v>55</v>
      </c>
      <c r="L30" s="71">
        <f t="shared" si="9"/>
        <v>55</v>
      </c>
      <c r="M30" s="71">
        <f t="shared" si="9"/>
        <v>56</v>
      </c>
      <c r="N30" s="71">
        <f t="shared" si="9"/>
        <v>50</v>
      </c>
      <c r="O30" s="71">
        <f t="shared" si="9"/>
        <v>51</v>
      </c>
      <c r="P30" s="71">
        <f t="shared" si="9"/>
        <v>50</v>
      </c>
      <c r="Q30" s="71">
        <f t="shared" si="9"/>
        <v>50</v>
      </c>
      <c r="R30" s="71">
        <f t="shared" si="9"/>
        <v>49</v>
      </c>
      <c r="S30" s="71">
        <f t="shared" si="9"/>
        <v>43.893450000000001</v>
      </c>
    </row>
    <row r="31" spans="3:24">
      <c r="C31" s="20"/>
      <c r="D31" s="20"/>
      <c r="E31" s="20"/>
      <c r="F31" s="23" t="s">
        <v>20</v>
      </c>
      <c r="G31" s="20"/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/>
      <c r="U31" s="69"/>
      <c r="V31" s="69"/>
      <c r="W31" s="69"/>
      <c r="X31" s="69"/>
    </row>
    <row r="32" spans="3:24">
      <c r="C32" s="20"/>
      <c r="D32" s="20"/>
      <c r="E32" s="20"/>
      <c r="F32" s="23" t="s">
        <v>21</v>
      </c>
      <c r="G32" s="20"/>
      <c r="H32" s="69">
        <v>12</v>
      </c>
      <c r="I32" s="69">
        <v>13</v>
      </c>
      <c r="J32" s="69">
        <v>13</v>
      </c>
      <c r="K32" s="69">
        <v>13</v>
      </c>
      <c r="L32" s="69">
        <v>13</v>
      </c>
      <c r="M32" s="69">
        <v>13</v>
      </c>
      <c r="N32" s="69">
        <v>11</v>
      </c>
      <c r="O32" s="69">
        <v>11</v>
      </c>
      <c r="P32" s="69">
        <v>11</v>
      </c>
      <c r="Q32" s="69">
        <v>11</v>
      </c>
      <c r="R32" s="69">
        <v>10</v>
      </c>
      <c r="S32" s="69">
        <v>10.197000000000001</v>
      </c>
      <c r="T32" s="69"/>
      <c r="U32" s="69"/>
      <c r="V32" s="69"/>
      <c r="W32" s="69"/>
      <c r="X32" s="69"/>
    </row>
    <row r="33" spans="1:24">
      <c r="C33" s="20"/>
      <c r="D33" s="20"/>
      <c r="E33" s="20"/>
      <c r="F33" s="23" t="s">
        <v>22</v>
      </c>
      <c r="G33" s="20"/>
      <c r="H33" s="69">
        <v>0</v>
      </c>
      <c r="I33" s="69">
        <v>0</v>
      </c>
      <c r="J33" s="69">
        <v>0</v>
      </c>
      <c r="K33" s="69">
        <v>0</v>
      </c>
      <c r="L33" s="69">
        <v>0</v>
      </c>
      <c r="M33" s="69">
        <v>0</v>
      </c>
      <c r="N33" s="69">
        <v>0</v>
      </c>
      <c r="O33" s="69">
        <v>0</v>
      </c>
      <c r="P33" s="69">
        <v>0</v>
      </c>
      <c r="Q33" s="69">
        <v>0</v>
      </c>
      <c r="R33" s="69">
        <v>0</v>
      </c>
      <c r="S33" s="69">
        <v>0</v>
      </c>
      <c r="T33" s="69"/>
      <c r="U33" s="69"/>
      <c r="V33" s="69"/>
      <c r="W33" s="69"/>
      <c r="X33" s="69"/>
    </row>
    <row r="34" spans="1:24">
      <c r="C34" s="20"/>
      <c r="D34" s="20"/>
      <c r="E34" s="20"/>
      <c r="F34" s="23" t="s">
        <v>23</v>
      </c>
      <c r="G34" s="20"/>
      <c r="H34" s="69">
        <v>41</v>
      </c>
      <c r="I34" s="69">
        <v>41</v>
      </c>
      <c r="J34" s="69">
        <v>42</v>
      </c>
      <c r="K34" s="69">
        <v>42</v>
      </c>
      <c r="L34" s="69">
        <v>42</v>
      </c>
      <c r="M34" s="69">
        <v>43</v>
      </c>
      <c r="N34" s="69">
        <v>39</v>
      </c>
      <c r="O34" s="69">
        <v>40</v>
      </c>
      <c r="P34" s="69">
        <v>39</v>
      </c>
      <c r="Q34" s="69">
        <v>39</v>
      </c>
      <c r="R34" s="69">
        <v>39</v>
      </c>
      <c r="S34" s="69">
        <v>33.696449999999999</v>
      </c>
      <c r="T34" s="69"/>
      <c r="U34" s="69"/>
      <c r="V34" s="69"/>
      <c r="W34" s="69"/>
      <c r="X34" s="69"/>
    </row>
    <row r="35" spans="1:24" ht="12.75" customHeight="1">
      <c r="C35" s="20"/>
      <c r="D35" s="20"/>
      <c r="E35" s="20"/>
      <c r="F35" s="23" t="s">
        <v>52</v>
      </c>
      <c r="G35" s="20"/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69">
        <v>0</v>
      </c>
      <c r="Q35" s="69">
        <v>0</v>
      </c>
      <c r="R35" s="69">
        <v>0</v>
      </c>
      <c r="S35" s="69">
        <v>0</v>
      </c>
      <c r="T35" s="69"/>
      <c r="U35" s="69"/>
      <c r="V35" s="69"/>
      <c r="W35" s="69"/>
      <c r="X35" s="69"/>
    </row>
    <row r="36" spans="1:24" ht="12.75" customHeight="1">
      <c r="C36" s="20"/>
      <c r="D36" s="20"/>
      <c r="E36" s="20"/>
      <c r="F36" s="23"/>
      <c r="G36" s="2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</row>
    <row r="37" spans="1:24" s="23" customFormat="1">
      <c r="C37" s="20"/>
      <c r="D37" s="20" t="s">
        <v>24</v>
      </c>
      <c r="E37" s="20"/>
      <c r="F37" s="20"/>
      <c r="G37" s="20"/>
      <c r="H37" s="67">
        <v>1074336</v>
      </c>
      <c r="I37" s="67">
        <v>1098114</v>
      </c>
      <c r="J37" s="67">
        <v>1057900</v>
      </c>
      <c r="K37" s="67">
        <v>1062563</v>
      </c>
      <c r="L37" s="67">
        <v>1039230</v>
      </c>
      <c r="M37" s="67">
        <v>1058783</v>
      </c>
      <c r="N37" s="67">
        <v>1090517</v>
      </c>
      <c r="O37" s="67">
        <v>1110822</v>
      </c>
      <c r="P37" s="67">
        <v>1083487</v>
      </c>
      <c r="Q37" s="67">
        <v>1135635</v>
      </c>
      <c r="R37" s="67">
        <v>1115457</v>
      </c>
      <c r="S37" s="67">
        <v>1099884.247</v>
      </c>
    </row>
    <row r="38" spans="1:24">
      <c r="C38" s="18"/>
      <c r="D38" s="20"/>
      <c r="E38" s="18"/>
      <c r="F38" s="18"/>
      <c r="G38" s="18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24" s="28" customFormat="1" ht="12.75" customHeight="1">
      <c r="B39" s="73" t="s">
        <v>56</v>
      </c>
      <c r="C39" s="74"/>
      <c r="D39" s="74"/>
      <c r="E39" s="74"/>
      <c r="F39" s="74"/>
      <c r="G39" s="74"/>
      <c r="H39" s="75">
        <f>+H40+H44</f>
        <v>543819</v>
      </c>
      <c r="I39" s="75">
        <f>+I40+I44</f>
        <v>553974</v>
      </c>
      <c r="J39" s="75">
        <f>+J40+J44</f>
        <v>552887</v>
      </c>
      <c r="K39" s="75">
        <f>+K40+K44</f>
        <v>551731</v>
      </c>
      <c r="L39" s="75">
        <f>+L40+L44</f>
        <v>588140</v>
      </c>
      <c r="M39" s="75">
        <f t="shared" ref="M39:S39" si="10">+M40+M44</f>
        <v>580507</v>
      </c>
      <c r="N39" s="75">
        <f t="shared" si="10"/>
        <v>572200</v>
      </c>
      <c r="O39" s="75">
        <f t="shared" si="10"/>
        <v>585191</v>
      </c>
      <c r="P39" s="75">
        <f t="shared" si="10"/>
        <v>579260</v>
      </c>
      <c r="Q39" s="75">
        <f t="shared" si="10"/>
        <v>564954</v>
      </c>
      <c r="R39" s="75">
        <f t="shared" si="10"/>
        <v>569571</v>
      </c>
      <c r="S39" s="75">
        <f t="shared" si="10"/>
        <v>614133.29</v>
      </c>
    </row>
    <row r="40" spans="1:24" s="30" customFormat="1" ht="14.25" customHeight="1">
      <c r="D40" s="15" t="s">
        <v>27</v>
      </c>
      <c r="H40" s="29">
        <f t="shared" ref="H40:S40" si="11">+H41+H42</f>
        <v>72814</v>
      </c>
      <c r="I40" s="29">
        <f t="shared" si="11"/>
        <v>92807</v>
      </c>
      <c r="J40" s="29">
        <f t="shared" si="11"/>
        <v>89051</v>
      </c>
      <c r="K40" s="29">
        <f t="shared" si="11"/>
        <v>89046</v>
      </c>
      <c r="L40" s="29">
        <f t="shared" si="11"/>
        <v>89042</v>
      </c>
      <c r="M40" s="29">
        <f t="shared" si="11"/>
        <v>89034</v>
      </c>
      <c r="N40" s="29">
        <f t="shared" si="11"/>
        <v>89027</v>
      </c>
      <c r="O40" s="29">
        <f t="shared" si="11"/>
        <v>89025</v>
      </c>
      <c r="P40" s="29">
        <f t="shared" si="11"/>
        <v>89023</v>
      </c>
      <c r="Q40" s="29">
        <f t="shared" si="11"/>
        <v>78022</v>
      </c>
      <c r="R40" s="29">
        <f t="shared" si="11"/>
        <v>81519</v>
      </c>
      <c r="S40" s="29">
        <f t="shared" si="11"/>
        <v>79519</v>
      </c>
    </row>
    <row r="41" spans="1:24" s="23" customFormat="1">
      <c r="E41" s="23" t="s">
        <v>28</v>
      </c>
      <c r="H41" s="31">
        <v>72678</v>
      </c>
      <c r="I41" s="31">
        <v>92671</v>
      </c>
      <c r="J41" s="31">
        <v>88915</v>
      </c>
      <c r="K41" s="31">
        <v>88910</v>
      </c>
      <c r="L41" s="31">
        <v>88906</v>
      </c>
      <c r="M41" s="31">
        <v>88898</v>
      </c>
      <c r="N41" s="31">
        <v>88891</v>
      </c>
      <c r="O41" s="31">
        <v>88889</v>
      </c>
      <c r="P41" s="31">
        <v>88887</v>
      </c>
      <c r="Q41" s="31">
        <v>77886</v>
      </c>
      <c r="R41" s="31">
        <v>81383</v>
      </c>
      <c r="S41" s="31">
        <v>79383</v>
      </c>
      <c r="T41" t="s">
        <v>3</v>
      </c>
    </row>
    <row r="42" spans="1:24" s="23" customFormat="1" ht="12.75" customHeight="1">
      <c r="E42" s="23" t="s">
        <v>29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  <c r="S42" s="31">
        <v>136</v>
      </c>
    </row>
    <row r="43" spans="1:24">
      <c r="E43" s="15"/>
      <c r="F43" s="23"/>
      <c r="G43" s="2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1:24" s="30" customFormat="1">
      <c r="D44" s="15" t="s">
        <v>30</v>
      </c>
      <c r="H44" s="29">
        <f t="shared" ref="H44:S44" si="12">+H45+H46</f>
        <v>471005</v>
      </c>
      <c r="I44" s="29">
        <f t="shared" si="12"/>
        <v>461167</v>
      </c>
      <c r="J44" s="29">
        <f t="shared" si="12"/>
        <v>463836</v>
      </c>
      <c r="K44" s="29">
        <f t="shared" si="12"/>
        <v>462685</v>
      </c>
      <c r="L44" s="29">
        <f t="shared" si="12"/>
        <v>499098</v>
      </c>
      <c r="M44" s="29">
        <f t="shared" si="12"/>
        <v>491473</v>
      </c>
      <c r="N44" s="29">
        <f t="shared" si="12"/>
        <v>483173</v>
      </c>
      <c r="O44" s="29">
        <f t="shared" si="12"/>
        <v>496166</v>
      </c>
      <c r="P44" s="29">
        <f t="shared" si="12"/>
        <v>490237</v>
      </c>
      <c r="Q44" s="29">
        <f t="shared" si="12"/>
        <v>486932</v>
      </c>
      <c r="R44" s="29">
        <f t="shared" si="12"/>
        <v>488052</v>
      </c>
      <c r="S44" s="29">
        <f t="shared" si="12"/>
        <v>534614.29</v>
      </c>
    </row>
    <row r="45" spans="1:24" s="31" customFormat="1">
      <c r="E45" s="31" t="s">
        <v>28</v>
      </c>
      <c r="H45" s="31">
        <v>466955</v>
      </c>
      <c r="I45" s="31">
        <v>457015</v>
      </c>
      <c r="J45" s="31">
        <v>459675</v>
      </c>
      <c r="K45" s="31">
        <v>458506</v>
      </c>
      <c r="L45" s="31">
        <v>495024</v>
      </c>
      <c r="M45" s="31">
        <v>487326</v>
      </c>
      <c r="N45" s="31">
        <v>479042</v>
      </c>
      <c r="O45" s="31">
        <v>491966</v>
      </c>
      <c r="P45" s="31">
        <v>486147</v>
      </c>
      <c r="Q45" s="31">
        <v>482829</v>
      </c>
      <c r="R45" s="31">
        <v>484030</v>
      </c>
      <c r="S45" s="31">
        <v>530632.652</v>
      </c>
    </row>
    <row r="46" spans="1:24" s="31" customFormat="1" ht="12.75" customHeight="1">
      <c r="E46" s="31" t="s">
        <v>29</v>
      </c>
      <c r="H46" s="31">
        <v>4050</v>
      </c>
      <c r="I46" s="31">
        <v>4152</v>
      </c>
      <c r="J46" s="31">
        <v>4161</v>
      </c>
      <c r="K46" s="31">
        <v>4179</v>
      </c>
      <c r="L46" s="31">
        <v>4074</v>
      </c>
      <c r="M46" s="31">
        <v>4147</v>
      </c>
      <c r="N46" s="31">
        <v>4131</v>
      </c>
      <c r="O46" s="31">
        <v>4200</v>
      </c>
      <c r="P46" s="31">
        <v>4090</v>
      </c>
      <c r="Q46" s="31">
        <v>4103</v>
      </c>
      <c r="R46" s="31">
        <v>4022</v>
      </c>
      <c r="S46" s="31">
        <v>3981.6379999999999</v>
      </c>
    </row>
    <row r="47" spans="1:24">
      <c r="A47" s="33"/>
      <c r="B47" s="33"/>
      <c r="C47" s="33"/>
      <c r="D47" s="33"/>
      <c r="E47" s="33"/>
      <c r="F47" s="33"/>
    </row>
    <row r="49" spans="1:12">
      <c r="A49" s="38" t="s">
        <v>62</v>
      </c>
      <c r="C49" s="38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92"/>
      <c r="B54" s="92"/>
      <c r="C54" s="92"/>
      <c r="D54" s="92"/>
      <c r="E54" s="92"/>
      <c r="F54" s="92"/>
      <c r="G54" s="42"/>
    </row>
    <row r="55" spans="1:12">
      <c r="A55" s="43"/>
      <c r="B55" s="43"/>
      <c r="I55" s="44"/>
      <c r="J55" s="44"/>
      <c r="K55" s="44"/>
      <c r="L55" s="44"/>
    </row>
    <row r="56" spans="1:12">
      <c r="A56" s="37"/>
      <c r="B56" s="37"/>
    </row>
    <row r="184" spans="3:4" ht="15.75" hidden="1" customHeight="1">
      <c r="C184" s="45" t="s">
        <v>34</v>
      </c>
    </row>
    <row r="185" spans="3:4" ht="3.75" hidden="1" customHeight="1"/>
    <row r="186" spans="3:4" hidden="1">
      <c r="C186" s="15" t="s">
        <v>35</v>
      </c>
      <c r="D186" s="15"/>
    </row>
    <row r="187" spans="3:4" ht="12.75" hidden="1" customHeight="1">
      <c r="C187" s="15"/>
      <c r="D187" s="15"/>
    </row>
    <row r="188" spans="3:4" s="23" customFormat="1" ht="15.75" hidden="1" customHeight="1">
      <c r="C188" s="15" t="s">
        <v>36</v>
      </c>
      <c r="D188" s="46"/>
    </row>
    <row r="189" spans="3:4" hidden="1">
      <c r="C189" s="34" t="s">
        <v>37</v>
      </c>
    </row>
    <row r="190" spans="3:4" hidden="1">
      <c r="C190" s="3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zoomScale="90" zoomScaleNormal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79" t="s">
        <v>73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50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>+H10+H37</f>
        <v>10783848</v>
      </c>
      <c r="I8" s="14">
        <f>+I10+I37</f>
        <v>10852556</v>
      </c>
      <c r="J8" s="14">
        <f>+J10+J37</f>
        <v>11209641</v>
      </c>
      <c r="K8" s="14">
        <f>+K10+K37</f>
        <v>11426056</v>
      </c>
      <c r="L8" s="14">
        <f>+L10+L37</f>
        <v>11497719</v>
      </c>
      <c r="M8" s="14">
        <f t="shared" ref="M8:S8" si="0">+M10+M37</f>
        <v>11604633</v>
      </c>
      <c r="N8" s="14">
        <f t="shared" si="0"/>
        <v>12054772</v>
      </c>
      <c r="O8" s="14">
        <f t="shared" si="0"/>
        <v>12074737</v>
      </c>
      <c r="P8" s="14">
        <f t="shared" si="0"/>
        <v>12349910</v>
      </c>
      <c r="Q8" s="14">
        <f t="shared" si="0"/>
        <v>12397996</v>
      </c>
      <c r="R8" s="14">
        <f t="shared" si="0"/>
        <v>12349675</v>
      </c>
      <c r="S8" s="14">
        <f t="shared" si="0"/>
        <v>12152466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+H12+H27</f>
        <v>10327461</v>
      </c>
      <c r="I10" s="72">
        <f>+I12+I27</f>
        <v>10405834</v>
      </c>
      <c r="J10" s="72">
        <f>+J12+J27</f>
        <v>10773830</v>
      </c>
      <c r="K10" s="72">
        <f>+K12+K27</f>
        <v>10991316</v>
      </c>
      <c r="L10" s="72">
        <f>+L12+L27</f>
        <v>11071128</v>
      </c>
      <c r="M10" s="72">
        <f t="shared" ref="M10:S10" si="1">+M12+M27</f>
        <v>11166033</v>
      </c>
      <c r="N10" s="72">
        <f t="shared" si="1"/>
        <v>11610465</v>
      </c>
      <c r="O10" s="72">
        <f t="shared" si="1"/>
        <v>11642519</v>
      </c>
      <c r="P10" s="72">
        <f t="shared" si="1"/>
        <v>11917047</v>
      </c>
      <c r="Q10" s="72">
        <f t="shared" si="1"/>
        <v>11971532</v>
      </c>
      <c r="R10" s="72">
        <f t="shared" si="1"/>
        <v>11931828</v>
      </c>
      <c r="S10" s="72">
        <f t="shared" si="1"/>
        <v>11728549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+H13+H25</f>
        <v>7325554</v>
      </c>
      <c r="I12" s="19">
        <f>+I13+I25</f>
        <v>7363068</v>
      </c>
      <c r="J12" s="19">
        <f>+J13+J25</f>
        <v>7744607</v>
      </c>
      <c r="K12" s="19">
        <f>+K13+K25</f>
        <v>7812384</v>
      </c>
      <c r="L12" s="19">
        <f>+L13+L25</f>
        <v>7915755</v>
      </c>
      <c r="M12" s="19">
        <f t="shared" ref="M12:S12" si="2">+M13+M25</f>
        <v>7938557</v>
      </c>
      <c r="N12" s="19">
        <f t="shared" si="2"/>
        <v>8119598</v>
      </c>
      <c r="O12" s="19">
        <f t="shared" si="2"/>
        <v>8220304</v>
      </c>
      <c r="P12" s="19">
        <f t="shared" si="2"/>
        <v>8387753</v>
      </c>
      <c r="Q12" s="19">
        <f t="shared" si="2"/>
        <v>8468408</v>
      </c>
      <c r="R12" s="19">
        <f t="shared" si="2"/>
        <v>8441502</v>
      </c>
      <c r="S12" s="19">
        <f t="shared" si="2"/>
        <v>8170414</v>
      </c>
    </row>
    <row r="13" spans="1:19">
      <c r="C13" s="18"/>
      <c r="D13" s="20" t="s">
        <v>13</v>
      </c>
      <c r="E13" s="18"/>
      <c r="F13" s="18"/>
      <c r="G13" s="18"/>
      <c r="H13" s="19">
        <f>H14+H19</f>
        <v>540948</v>
      </c>
      <c r="I13" s="19">
        <f>I14+I19</f>
        <v>540948</v>
      </c>
      <c r="J13" s="19">
        <f>J14+J19</f>
        <v>540948</v>
      </c>
      <c r="K13" s="19">
        <f>K14+K19</f>
        <v>540948</v>
      </c>
      <c r="L13" s="19">
        <f>L14+L19</f>
        <v>540156</v>
      </c>
      <c r="M13" s="19">
        <f t="shared" ref="M13:S13" si="3">M14+M19</f>
        <v>540156</v>
      </c>
      <c r="N13" s="19">
        <f t="shared" si="3"/>
        <v>540156</v>
      </c>
      <c r="O13" s="19">
        <f t="shared" si="3"/>
        <v>540156</v>
      </c>
      <c r="P13" s="19">
        <f t="shared" si="3"/>
        <v>540156</v>
      </c>
      <c r="Q13" s="19">
        <f t="shared" si="3"/>
        <v>540156</v>
      </c>
      <c r="R13" s="19">
        <f t="shared" si="3"/>
        <v>540156</v>
      </c>
      <c r="S13" s="19">
        <f t="shared" si="3"/>
        <v>156</v>
      </c>
    </row>
    <row r="14" spans="1:19">
      <c r="C14" s="20"/>
      <c r="D14" s="20"/>
      <c r="E14" s="20" t="s">
        <v>14</v>
      </c>
      <c r="F14" s="20"/>
      <c r="G14" s="20"/>
      <c r="H14" s="21">
        <f>H15+H18</f>
        <v>540156</v>
      </c>
      <c r="I14" s="21">
        <f>I15+I18</f>
        <v>540156</v>
      </c>
      <c r="J14" s="21">
        <f>J15+J18</f>
        <v>540156</v>
      </c>
      <c r="K14" s="21">
        <f>K15+K18</f>
        <v>540156</v>
      </c>
      <c r="L14" s="21">
        <f>L15+L18</f>
        <v>540156</v>
      </c>
      <c r="M14" s="21">
        <f t="shared" ref="M14:S14" si="4">M15+M18</f>
        <v>540156</v>
      </c>
      <c r="N14" s="21">
        <f t="shared" si="4"/>
        <v>540156</v>
      </c>
      <c r="O14" s="21">
        <f t="shared" si="4"/>
        <v>540156</v>
      </c>
      <c r="P14" s="21">
        <f t="shared" si="4"/>
        <v>540156</v>
      </c>
      <c r="Q14" s="21">
        <f t="shared" si="4"/>
        <v>540156</v>
      </c>
      <c r="R14" s="21">
        <f t="shared" si="4"/>
        <v>540156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540156</v>
      </c>
      <c r="I15" s="22">
        <v>540156</v>
      </c>
      <c r="J15" s="22">
        <v>540156</v>
      </c>
      <c r="K15" s="22">
        <v>540156</v>
      </c>
      <c r="L15" s="22">
        <v>540156</v>
      </c>
      <c r="M15" s="22">
        <v>540156</v>
      </c>
      <c r="N15" s="22">
        <v>540156</v>
      </c>
      <c r="O15" s="22">
        <v>540156</v>
      </c>
      <c r="P15" s="22">
        <v>540156</v>
      </c>
      <c r="Q15" s="22">
        <v>540156</v>
      </c>
      <c r="R15" s="22">
        <v>540156</v>
      </c>
      <c r="S15" s="22">
        <v>156</v>
      </c>
    </row>
    <row r="16" spans="1:19">
      <c r="C16" s="20"/>
      <c r="D16" s="20"/>
      <c r="E16" s="20"/>
      <c r="F16" s="20"/>
      <c r="G16" s="20" t="s">
        <v>16</v>
      </c>
      <c r="H16" s="22">
        <v>156</v>
      </c>
      <c r="I16" s="22">
        <v>156</v>
      </c>
      <c r="J16" s="22">
        <v>156</v>
      </c>
      <c r="K16" s="22">
        <v>156</v>
      </c>
      <c r="L16" s="22">
        <v>156</v>
      </c>
      <c r="M16" s="22">
        <v>156</v>
      </c>
      <c r="N16" s="22">
        <v>156</v>
      </c>
      <c r="O16" s="22">
        <v>156</v>
      </c>
      <c r="P16" s="22">
        <v>156</v>
      </c>
      <c r="Q16" s="22">
        <v>156</v>
      </c>
      <c r="R16" s="22">
        <v>156</v>
      </c>
      <c r="S16" s="22">
        <v>156</v>
      </c>
    </row>
    <row r="17" spans="3:19">
      <c r="C17" s="20"/>
      <c r="D17" s="20"/>
      <c r="E17" s="20"/>
      <c r="F17" s="20"/>
      <c r="G17" s="20" t="s">
        <v>17</v>
      </c>
      <c r="H17" s="22">
        <v>540000</v>
      </c>
      <c r="I17" s="22">
        <v>540000</v>
      </c>
      <c r="J17" s="22">
        <v>540000</v>
      </c>
      <c r="K17" s="22">
        <v>540000</v>
      </c>
      <c r="L17" s="22">
        <v>540000</v>
      </c>
      <c r="M17" s="22">
        <v>540000</v>
      </c>
      <c r="N17" s="22">
        <v>540000</v>
      </c>
      <c r="O17" s="22">
        <v>540000</v>
      </c>
      <c r="P17" s="22">
        <v>540000</v>
      </c>
      <c r="Q17" s="22">
        <v>540000</v>
      </c>
      <c r="R17" s="22">
        <v>540000</v>
      </c>
      <c r="S17" s="22">
        <v>0</v>
      </c>
    </row>
    <row r="18" spans="3:19">
      <c r="C18" s="20"/>
      <c r="D18" s="20"/>
      <c r="E18" s="20"/>
      <c r="F18" s="20" t="s">
        <v>18</v>
      </c>
      <c r="G18" s="20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</row>
    <row r="19" spans="3:19">
      <c r="C19" s="20"/>
      <c r="D19" s="20"/>
      <c r="E19" s="20" t="s">
        <v>19</v>
      </c>
      <c r="F19" s="20"/>
      <c r="G19" s="20"/>
      <c r="H19" s="21">
        <f>SUM(H20:H23)</f>
        <v>792</v>
      </c>
      <c r="I19" s="21">
        <f>SUM(I20:I23)</f>
        <v>792</v>
      </c>
      <c r="J19" s="21">
        <f>SUM(J20:J23)</f>
        <v>792</v>
      </c>
      <c r="K19" s="21">
        <f>SUM(K20:K23)</f>
        <v>792</v>
      </c>
      <c r="L19" s="21">
        <f>SUM(L20:L23)</f>
        <v>0</v>
      </c>
      <c r="M19" s="21">
        <f t="shared" ref="M19:S19" si="5">SUM(M20:M23)</f>
        <v>0</v>
      </c>
      <c r="N19" s="21">
        <f t="shared" si="5"/>
        <v>0</v>
      </c>
      <c r="O19" s="21">
        <f t="shared" si="5"/>
        <v>0</v>
      </c>
      <c r="P19" s="21">
        <f t="shared" si="5"/>
        <v>0</v>
      </c>
      <c r="Q19" s="21">
        <f t="shared" si="5"/>
        <v>0</v>
      </c>
      <c r="R19" s="21">
        <f t="shared" si="5"/>
        <v>0</v>
      </c>
      <c r="S19" s="21">
        <f t="shared" si="5"/>
        <v>0</v>
      </c>
    </row>
    <row r="20" spans="3:19">
      <c r="C20" s="20"/>
      <c r="D20" s="20"/>
      <c r="E20" s="20"/>
      <c r="F20" s="20" t="s">
        <v>20</v>
      </c>
      <c r="G20" s="20"/>
      <c r="H20" s="22">
        <v>350</v>
      </c>
      <c r="I20" s="22">
        <v>350</v>
      </c>
      <c r="J20" s="22">
        <v>350</v>
      </c>
      <c r="K20" s="22">
        <v>350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>
      <c r="C21" s="20"/>
      <c r="D21" s="20"/>
      <c r="E21" s="20"/>
      <c r="F21" s="20" t="s">
        <v>21</v>
      </c>
      <c r="G21" s="20"/>
      <c r="H21" s="22">
        <v>442</v>
      </c>
      <c r="I21" s="22">
        <v>442</v>
      </c>
      <c r="J21" s="22">
        <v>442</v>
      </c>
      <c r="K21" s="22">
        <v>442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idden="1">
      <c r="C22" s="20"/>
      <c r="D22" s="20"/>
      <c r="E22" s="20"/>
      <c r="F22" s="20" t="s">
        <v>22</v>
      </c>
      <c r="G22" s="20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/>
      <c r="N22" s="22"/>
      <c r="O22" s="22"/>
      <c r="P22" s="22"/>
      <c r="Q22" s="22"/>
      <c r="R22" s="22"/>
      <c r="S22" s="22"/>
    </row>
    <row r="23" spans="3:19" hidden="1">
      <c r="C23" s="20"/>
      <c r="D23" s="20"/>
      <c r="E23" s="20"/>
      <c r="F23" s="20" t="s">
        <v>23</v>
      </c>
      <c r="G23" s="20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/>
    </row>
    <row r="24" spans="3:19" ht="6.95" customHeight="1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 s="23" customFormat="1">
      <c r="C25" s="20"/>
      <c r="D25" s="20" t="s">
        <v>24</v>
      </c>
      <c r="E25" s="20"/>
      <c r="F25" s="20"/>
      <c r="G25" s="20"/>
      <c r="H25" s="22">
        <v>6784606</v>
      </c>
      <c r="I25" s="22">
        <v>6822120</v>
      </c>
      <c r="J25" s="24">
        <v>7203659</v>
      </c>
      <c r="K25" s="24">
        <v>7271436</v>
      </c>
      <c r="L25" s="24">
        <v>7375599</v>
      </c>
      <c r="M25" s="24">
        <v>7398401</v>
      </c>
      <c r="N25" s="24">
        <v>7579442</v>
      </c>
      <c r="O25" s="24">
        <v>7680148</v>
      </c>
      <c r="P25" s="24">
        <v>7847597</v>
      </c>
      <c r="Q25" s="24">
        <v>7928252</v>
      </c>
      <c r="R25" s="24">
        <v>7901346</v>
      </c>
      <c r="S25" s="24">
        <v>8170258</v>
      </c>
    </row>
    <row r="26" spans="3:19"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19">
      <c r="C27" s="18" t="s">
        <v>25</v>
      </c>
      <c r="D27" s="18"/>
      <c r="E27" s="18"/>
      <c r="F27" s="18"/>
      <c r="G27" s="18"/>
      <c r="H27" s="19">
        <f>H28+H34</f>
        <v>3001907</v>
      </c>
      <c r="I27" s="19">
        <f>I28+I34</f>
        <v>3042766</v>
      </c>
      <c r="J27" s="19">
        <f>J28+J34</f>
        <v>3029223</v>
      </c>
      <c r="K27" s="19">
        <f>K28+K34</f>
        <v>3178932</v>
      </c>
      <c r="L27" s="19">
        <f>L28+L34</f>
        <v>3155373</v>
      </c>
      <c r="M27" s="19">
        <f t="shared" ref="M27:S27" si="6">M28+M34</f>
        <v>3227476</v>
      </c>
      <c r="N27" s="19">
        <f t="shared" si="6"/>
        <v>3490867</v>
      </c>
      <c r="O27" s="19">
        <f t="shared" si="6"/>
        <v>3422215</v>
      </c>
      <c r="P27" s="19">
        <f t="shared" si="6"/>
        <v>3529294</v>
      </c>
      <c r="Q27" s="19">
        <f t="shared" si="6"/>
        <v>3503124</v>
      </c>
      <c r="R27" s="19">
        <f t="shared" si="6"/>
        <v>3490326</v>
      </c>
      <c r="S27" s="19">
        <f t="shared" si="6"/>
        <v>3558135</v>
      </c>
    </row>
    <row r="28" spans="3:19" s="23" customFormat="1">
      <c r="C28" s="20"/>
      <c r="D28" s="20" t="s">
        <v>13</v>
      </c>
      <c r="E28" s="20"/>
      <c r="F28" s="20"/>
      <c r="G28" s="20"/>
      <c r="H28" s="21">
        <f>H29+H32</f>
        <v>1335318</v>
      </c>
      <c r="I28" s="21">
        <f>I29+I32</f>
        <v>1359864</v>
      </c>
      <c r="J28" s="21">
        <f>J29+J32</f>
        <v>1368303</v>
      </c>
      <c r="K28" s="21">
        <f>K29+K32</f>
        <v>1380529</v>
      </c>
      <c r="L28" s="21">
        <f>L29+L32</f>
        <v>1368630</v>
      </c>
      <c r="M28" s="21">
        <f t="shared" ref="M28:S28" si="7">M29+M32</f>
        <v>1415064</v>
      </c>
      <c r="N28" s="21">
        <f t="shared" si="7"/>
        <v>1471994</v>
      </c>
      <c r="O28" s="21">
        <f t="shared" si="7"/>
        <v>1471188</v>
      </c>
      <c r="P28" s="21">
        <f t="shared" si="7"/>
        <v>1542150</v>
      </c>
      <c r="Q28" s="21">
        <f t="shared" si="7"/>
        <v>1529576</v>
      </c>
      <c r="R28" s="21">
        <f t="shared" si="7"/>
        <v>1527793</v>
      </c>
      <c r="S28" s="21">
        <f t="shared" si="7"/>
        <v>1574246</v>
      </c>
    </row>
    <row r="29" spans="3:19">
      <c r="C29" s="20"/>
      <c r="D29" s="20"/>
      <c r="E29" s="20" t="s">
        <v>26</v>
      </c>
      <c r="F29" s="20"/>
      <c r="G29" s="20"/>
      <c r="H29" s="25">
        <f>+H30+H31</f>
        <v>1335318</v>
      </c>
      <c r="I29" s="25">
        <f>+I30+I31</f>
        <v>1359864</v>
      </c>
      <c r="J29" s="25">
        <f>+J30+J31</f>
        <v>1368303</v>
      </c>
      <c r="K29" s="25">
        <f>+K30+K31</f>
        <v>1380529</v>
      </c>
      <c r="L29" s="25">
        <f>+L30+L31</f>
        <v>1368630</v>
      </c>
      <c r="M29" s="25">
        <f t="shared" ref="M29:S29" si="8">+M30+M31</f>
        <v>1415064</v>
      </c>
      <c r="N29" s="25">
        <f t="shared" si="8"/>
        <v>1471994</v>
      </c>
      <c r="O29" s="25">
        <f t="shared" si="8"/>
        <v>1471188</v>
      </c>
      <c r="P29" s="25">
        <f t="shared" si="8"/>
        <v>1542150</v>
      </c>
      <c r="Q29" s="25">
        <f t="shared" si="8"/>
        <v>1529576</v>
      </c>
      <c r="R29" s="25">
        <f t="shared" si="8"/>
        <v>1527793</v>
      </c>
      <c r="S29" s="25">
        <f t="shared" si="8"/>
        <v>1574246</v>
      </c>
    </row>
    <row r="30" spans="3:19">
      <c r="C30" s="20"/>
      <c r="D30" s="20"/>
      <c r="E30" s="20"/>
      <c r="F30" s="20" t="s">
        <v>15</v>
      </c>
      <c r="G30" s="20"/>
      <c r="H30" s="22">
        <v>1316574</v>
      </c>
      <c r="I30" s="22">
        <v>1341423</v>
      </c>
      <c r="J30" s="24">
        <v>1350970</v>
      </c>
      <c r="K30" s="24">
        <v>1363322</v>
      </c>
      <c r="L30" s="24">
        <v>1351618</v>
      </c>
      <c r="M30" s="24">
        <v>1398146</v>
      </c>
      <c r="N30" s="24">
        <v>1454336</v>
      </c>
      <c r="O30" s="24">
        <v>1453960</v>
      </c>
      <c r="P30" s="24">
        <v>1525143</v>
      </c>
      <c r="Q30" s="24">
        <v>1513279</v>
      </c>
      <c r="R30" s="24">
        <v>1511439</v>
      </c>
      <c r="S30" s="24">
        <v>1558131</v>
      </c>
    </row>
    <row r="31" spans="3:19">
      <c r="C31" s="20"/>
      <c r="D31" s="20"/>
      <c r="E31" s="20"/>
      <c r="F31" s="20" t="s">
        <v>18</v>
      </c>
      <c r="G31" s="20"/>
      <c r="H31" s="22">
        <v>18744</v>
      </c>
      <c r="I31" s="22">
        <v>18441</v>
      </c>
      <c r="J31" s="24">
        <v>17333</v>
      </c>
      <c r="K31" s="24">
        <v>17207</v>
      </c>
      <c r="L31" s="24">
        <v>17012</v>
      </c>
      <c r="M31" s="24">
        <v>16918</v>
      </c>
      <c r="N31" s="24">
        <v>17658</v>
      </c>
      <c r="O31" s="24">
        <v>17228</v>
      </c>
      <c r="P31" s="24">
        <v>17007</v>
      </c>
      <c r="Q31" s="24">
        <v>16297</v>
      </c>
      <c r="R31" s="24">
        <v>16354</v>
      </c>
      <c r="S31" s="24">
        <v>16115</v>
      </c>
    </row>
    <row r="32" spans="3:19">
      <c r="C32" s="20"/>
      <c r="D32" s="20"/>
      <c r="E32" s="20" t="s">
        <v>19</v>
      </c>
      <c r="F32" s="20"/>
      <c r="G32" s="20"/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/>
      <c r="O32" s="21"/>
      <c r="P32" s="21"/>
      <c r="Q32" s="21">
        <v>0</v>
      </c>
      <c r="R32" s="21">
        <v>0</v>
      </c>
      <c r="S32" s="21">
        <v>0</v>
      </c>
    </row>
    <row r="33" spans="1:19" ht="6.95" customHeight="1"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s="23" customFormat="1">
      <c r="C34" s="20"/>
      <c r="D34" s="20" t="s">
        <v>24</v>
      </c>
      <c r="E34" s="20"/>
      <c r="F34" s="20"/>
      <c r="G34" s="20"/>
      <c r="H34" s="22">
        <v>1666589</v>
      </c>
      <c r="I34" s="22">
        <v>1682902</v>
      </c>
      <c r="J34" s="24">
        <v>1660920</v>
      </c>
      <c r="K34" s="24">
        <v>1798403</v>
      </c>
      <c r="L34" s="24">
        <v>1786743</v>
      </c>
      <c r="M34" s="24">
        <v>1812412</v>
      </c>
      <c r="N34" s="24">
        <v>2018873</v>
      </c>
      <c r="O34" s="24">
        <v>1951027</v>
      </c>
      <c r="P34" s="24">
        <v>1987144</v>
      </c>
      <c r="Q34" s="24">
        <v>1973548</v>
      </c>
      <c r="R34" s="24">
        <v>1962533</v>
      </c>
      <c r="S34" s="24">
        <v>1983889</v>
      </c>
    </row>
    <row r="35" spans="1:19">
      <c r="C35" s="18"/>
      <c r="D35" s="20"/>
      <c r="E35" s="18"/>
      <c r="F35" s="18"/>
      <c r="G35" s="18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9.75" customHeight="1"/>
    <row r="37" spans="1:19" s="28" customFormat="1" ht="12.75" customHeight="1">
      <c r="B37" s="73" t="s">
        <v>56</v>
      </c>
      <c r="C37" s="74"/>
      <c r="D37" s="74"/>
      <c r="E37" s="74"/>
      <c r="F37" s="74"/>
      <c r="G37" s="74"/>
      <c r="H37" s="75">
        <f>+H38+H42</f>
        <v>456387</v>
      </c>
      <c r="I37" s="75">
        <f>+I38+I42</f>
        <v>446722</v>
      </c>
      <c r="J37" s="75">
        <f>+J38+J42</f>
        <v>435811</v>
      </c>
      <c r="K37" s="75">
        <f>+K38+K42</f>
        <v>434740</v>
      </c>
      <c r="L37" s="75">
        <f>+L38+L42</f>
        <v>426591</v>
      </c>
      <c r="M37" s="75">
        <f t="shared" ref="M37:S37" si="9">+M38+M42</f>
        <v>438600</v>
      </c>
      <c r="N37" s="75">
        <f t="shared" si="9"/>
        <v>444307</v>
      </c>
      <c r="O37" s="75">
        <f t="shared" si="9"/>
        <v>432218</v>
      </c>
      <c r="P37" s="75">
        <f t="shared" si="9"/>
        <v>432863</v>
      </c>
      <c r="Q37" s="75">
        <f t="shared" si="9"/>
        <v>426464</v>
      </c>
      <c r="R37" s="75">
        <f t="shared" si="9"/>
        <v>417847</v>
      </c>
      <c r="S37" s="75">
        <f t="shared" si="9"/>
        <v>423917</v>
      </c>
    </row>
    <row r="38" spans="1:19" s="30" customFormat="1" ht="14.25" customHeight="1">
      <c r="D38" s="15" t="s">
        <v>27</v>
      </c>
      <c r="H38" s="29">
        <f>+H39+H40</f>
        <v>254107</v>
      </c>
      <c r="I38" s="29">
        <f>+I39+I40</f>
        <v>244122</v>
      </c>
      <c r="J38" s="29">
        <f>+J39+J40</f>
        <v>239281</v>
      </c>
      <c r="K38" s="29">
        <f>+K39+K40</f>
        <v>238530</v>
      </c>
      <c r="L38" s="29">
        <f>+L39+L40</f>
        <v>233010</v>
      </c>
      <c r="M38" s="29">
        <f t="shared" ref="M38:S38" si="10">+M39+M40</f>
        <v>244076</v>
      </c>
      <c r="N38" s="29">
        <f t="shared" si="10"/>
        <v>242653</v>
      </c>
      <c r="O38" s="29">
        <f t="shared" si="10"/>
        <v>233113</v>
      </c>
      <c r="P38" s="29">
        <f t="shared" si="10"/>
        <v>232969</v>
      </c>
      <c r="Q38" s="29">
        <f t="shared" si="10"/>
        <v>194026</v>
      </c>
      <c r="R38" s="29">
        <f t="shared" si="10"/>
        <v>189083</v>
      </c>
      <c r="S38" s="29">
        <f t="shared" si="10"/>
        <v>195075</v>
      </c>
    </row>
    <row r="39" spans="1:19" s="23" customFormat="1">
      <c r="E39" s="23" t="s">
        <v>28</v>
      </c>
      <c r="H39" s="31">
        <v>253971</v>
      </c>
      <c r="I39" s="31">
        <v>243986</v>
      </c>
      <c r="J39" s="31">
        <v>239145</v>
      </c>
      <c r="K39" s="31">
        <v>238394</v>
      </c>
      <c r="L39" s="31">
        <v>232874</v>
      </c>
      <c r="M39" s="31">
        <v>243940</v>
      </c>
      <c r="N39" s="31">
        <v>242517</v>
      </c>
      <c r="O39" s="31">
        <v>232977</v>
      </c>
      <c r="P39" s="31">
        <v>232833</v>
      </c>
      <c r="Q39" s="31">
        <v>193890</v>
      </c>
      <c r="R39" s="31">
        <v>188947</v>
      </c>
      <c r="S39" s="31">
        <v>194939</v>
      </c>
    </row>
    <row r="40" spans="1:19" s="23" customFormat="1" ht="12.75" customHeight="1">
      <c r="E40" s="23" t="s">
        <v>29</v>
      </c>
      <c r="H40" s="31">
        <v>136</v>
      </c>
      <c r="I40" s="31">
        <v>136</v>
      </c>
      <c r="J40" s="31">
        <v>136</v>
      </c>
      <c r="K40" s="31">
        <v>136</v>
      </c>
      <c r="L40" s="31">
        <v>136</v>
      </c>
      <c r="M40" s="31">
        <v>136</v>
      </c>
      <c r="N40" s="31">
        <v>136</v>
      </c>
      <c r="O40" s="31">
        <v>136</v>
      </c>
      <c r="P40" s="31">
        <v>136</v>
      </c>
      <c r="Q40" s="31">
        <v>136</v>
      </c>
      <c r="R40" s="31">
        <v>136</v>
      </c>
      <c r="S40" s="31">
        <v>136</v>
      </c>
    </row>
    <row r="41" spans="1:19">
      <c r="E41" s="15"/>
      <c r="F41" s="23"/>
      <c r="G41" s="2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s="30" customFormat="1">
      <c r="D42" s="15" t="s">
        <v>30</v>
      </c>
      <c r="H42" s="29">
        <f>+H43+H44</f>
        <v>202280</v>
      </c>
      <c r="I42" s="29">
        <f>+I43+I44</f>
        <v>202600</v>
      </c>
      <c r="J42" s="29">
        <f>+J43+J44</f>
        <v>196530</v>
      </c>
      <c r="K42" s="29">
        <f>+K43+K44</f>
        <v>196210</v>
      </c>
      <c r="L42" s="29">
        <f>+L43+L44</f>
        <v>193581</v>
      </c>
      <c r="M42" s="29">
        <f t="shared" ref="M42:S42" si="11">+M43+M44</f>
        <v>194524</v>
      </c>
      <c r="N42" s="29">
        <f t="shared" si="11"/>
        <v>201654</v>
      </c>
      <c r="O42" s="29">
        <f t="shared" si="11"/>
        <v>199105</v>
      </c>
      <c r="P42" s="29">
        <f t="shared" si="11"/>
        <v>199894</v>
      </c>
      <c r="Q42" s="29">
        <f t="shared" si="11"/>
        <v>232438</v>
      </c>
      <c r="R42" s="29">
        <f t="shared" si="11"/>
        <v>228764</v>
      </c>
      <c r="S42" s="29">
        <f t="shared" si="11"/>
        <v>228842</v>
      </c>
    </row>
    <row r="43" spans="1:19" s="31" customFormat="1">
      <c r="E43" s="31" t="s">
        <v>28</v>
      </c>
      <c r="H43" s="31">
        <v>198167</v>
      </c>
      <c r="I43" s="31">
        <v>198437</v>
      </c>
      <c r="J43" s="31">
        <v>192377</v>
      </c>
      <c r="K43" s="31">
        <v>192089</v>
      </c>
      <c r="L43" s="31">
        <v>189497</v>
      </c>
      <c r="M43" s="31">
        <v>190357</v>
      </c>
      <c r="N43" s="31">
        <v>197357</v>
      </c>
      <c r="O43" s="31">
        <v>194848</v>
      </c>
      <c r="P43" s="31">
        <v>195542</v>
      </c>
      <c r="Q43" s="31">
        <v>228113</v>
      </c>
      <c r="R43" s="31">
        <v>224455</v>
      </c>
      <c r="S43" s="31">
        <v>224482</v>
      </c>
    </row>
    <row r="44" spans="1:19" s="31" customFormat="1" ht="12.75" customHeight="1">
      <c r="E44" s="31" t="s">
        <v>29</v>
      </c>
      <c r="H44" s="31">
        <v>4113</v>
      </c>
      <c r="I44" s="31">
        <v>4163</v>
      </c>
      <c r="J44" s="31">
        <v>4153</v>
      </c>
      <c r="K44" s="31">
        <v>4121</v>
      </c>
      <c r="L44" s="31">
        <v>4084</v>
      </c>
      <c r="M44" s="31">
        <v>4167</v>
      </c>
      <c r="N44" s="31">
        <v>4297</v>
      </c>
      <c r="O44" s="31">
        <v>4257</v>
      </c>
      <c r="P44" s="31">
        <v>4352</v>
      </c>
      <c r="Q44" s="31">
        <v>4325</v>
      </c>
      <c r="R44" s="31">
        <v>4309</v>
      </c>
      <c r="S44" s="31">
        <v>4360</v>
      </c>
    </row>
    <row r="47" spans="1:19">
      <c r="A47" s="33"/>
      <c r="B47" s="33"/>
      <c r="C47" s="33"/>
      <c r="D47" s="33"/>
      <c r="E47" s="33"/>
      <c r="F47" s="33"/>
    </row>
    <row r="49" spans="1:12">
      <c r="C49" s="34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43"/>
      <c r="B54" s="43"/>
      <c r="I54" s="44"/>
      <c r="J54" s="44"/>
      <c r="K54" s="44"/>
      <c r="L54" s="44"/>
    </row>
    <row r="55" spans="1:12">
      <c r="A55" s="37"/>
      <c r="B55" s="37"/>
    </row>
    <row r="183" spans="3:4" ht="15.75" hidden="1" customHeight="1">
      <c r="C183" s="45" t="s">
        <v>34</v>
      </c>
    </row>
    <row r="184" spans="3:4" ht="3.75" hidden="1" customHeight="1"/>
    <row r="185" spans="3:4" hidden="1">
      <c r="C185" s="15" t="s">
        <v>35</v>
      </c>
      <c r="D185" s="15"/>
    </row>
    <row r="186" spans="3:4" ht="12.75" hidden="1" customHeight="1">
      <c r="C186" s="15"/>
      <c r="D186" s="15"/>
    </row>
    <row r="187" spans="3:4" s="23" customFormat="1" ht="15.75" hidden="1" customHeight="1">
      <c r="C187" s="15" t="s">
        <v>36</v>
      </c>
      <c r="D187" s="46"/>
    </row>
    <row r="188" spans="3:4" hidden="1">
      <c r="C188" s="34" t="s">
        <v>37</v>
      </c>
    </row>
    <row r="189" spans="3:4" hidden="1">
      <c r="C189" s="3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79" t="s">
        <v>5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1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50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>+H10+H37</f>
        <v>8251640</v>
      </c>
      <c r="I8" s="14">
        <f>+I10+I37</f>
        <v>8649955</v>
      </c>
      <c r="J8" s="14">
        <f>+J10+J37</f>
        <v>8959236</v>
      </c>
      <c r="K8" s="14">
        <f>+K10+K37</f>
        <v>9077989</v>
      </c>
      <c r="L8" s="14">
        <f>+L10+L37</f>
        <v>9356621</v>
      </c>
      <c r="M8" s="14">
        <f t="shared" ref="M8:S8" si="0">+M10+M37</f>
        <v>9514072</v>
      </c>
      <c r="N8" s="14">
        <f t="shared" si="0"/>
        <v>9622980</v>
      </c>
      <c r="O8" s="14">
        <f t="shared" si="0"/>
        <v>10062026</v>
      </c>
      <c r="P8" s="14">
        <f t="shared" si="0"/>
        <v>9814274</v>
      </c>
      <c r="Q8" s="14">
        <f t="shared" si="0"/>
        <v>10475537</v>
      </c>
      <c r="R8" s="14">
        <f t="shared" si="0"/>
        <v>10576881</v>
      </c>
      <c r="S8" s="14">
        <f t="shared" si="0"/>
        <v>10253354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+H12+H27</f>
        <v>7763346</v>
      </c>
      <c r="I10" s="72">
        <f>+I12+I27</f>
        <v>8165600</v>
      </c>
      <c r="J10" s="72">
        <f>+J12+J27</f>
        <v>8477415</v>
      </c>
      <c r="K10" s="72">
        <f>+K12+K27</f>
        <v>8600307</v>
      </c>
      <c r="L10" s="72">
        <f>+L12+L27</f>
        <v>8890744</v>
      </c>
      <c r="M10" s="72">
        <f t="shared" ref="M10:S10" si="1">+M12+M27</f>
        <v>9054064</v>
      </c>
      <c r="N10" s="72">
        <f t="shared" si="1"/>
        <v>9164149</v>
      </c>
      <c r="O10" s="72">
        <f t="shared" si="1"/>
        <v>9615029</v>
      </c>
      <c r="P10" s="72">
        <f t="shared" si="1"/>
        <v>9368876</v>
      </c>
      <c r="Q10" s="72">
        <f t="shared" si="1"/>
        <v>10027689</v>
      </c>
      <c r="R10" s="72">
        <f t="shared" si="1"/>
        <v>10134056</v>
      </c>
      <c r="S10" s="72">
        <f t="shared" si="1"/>
        <v>9795006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>+H13+H25</f>
        <v>5123765</v>
      </c>
      <c r="I12" s="19">
        <f>+I13+I25</f>
        <v>5449851</v>
      </c>
      <c r="J12" s="19">
        <f>+J13+J25</f>
        <v>5812867</v>
      </c>
      <c r="K12" s="19">
        <f>+K13+K25</f>
        <v>5863517</v>
      </c>
      <c r="L12" s="19">
        <f>+L13+L25</f>
        <v>6034036</v>
      </c>
      <c r="M12" s="19">
        <f t="shared" ref="M12:S12" si="2">+M13+M25</f>
        <v>6190040</v>
      </c>
      <c r="N12" s="19">
        <f t="shared" si="2"/>
        <v>6256489</v>
      </c>
      <c r="O12" s="19">
        <f t="shared" si="2"/>
        <v>6713020</v>
      </c>
      <c r="P12" s="19">
        <f t="shared" si="2"/>
        <v>6438378</v>
      </c>
      <c r="Q12" s="19">
        <f t="shared" si="2"/>
        <v>7077364</v>
      </c>
      <c r="R12" s="19">
        <f t="shared" si="2"/>
        <v>7191922</v>
      </c>
      <c r="S12" s="19">
        <f t="shared" si="2"/>
        <v>6694687</v>
      </c>
    </row>
    <row r="13" spans="1:19">
      <c r="C13" s="18"/>
      <c r="D13" s="20" t="s">
        <v>13</v>
      </c>
      <c r="E13" s="18"/>
      <c r="F13" s="18"/>
      <c r="G13" s="18"/>
      <c r="H13" s="19">
        <f>H14+H19</f>
        <v>948</v>
      </c>
      <c r="I13" s="19">
        <f>I14+I19</f>
        <v>948</v>
      </c>
      <c r="J13" s="19">
        <f>J14+J19</f>
        <v>300948</v>
      </c>
      <c r="K13" s="19">
        <f>K14+K19</f>
        <v>300948</v>
      </c>
      <c r="L13" s="19">
        <f>L14+L19</f>
        <v>300948</v>
      </c>
      <c r="M13" s="19">
        <f t="shared" ref="M13:R13" si="3">M14+M19</f>
        <v>300948</v>
      </c>
      <c r="N13" s="19">
        <f t="shared" si="3"/>
        <v>300948</v>
      </c>
      <c r="O13" s="19">
        <f t="shared" si="3"/>
        <v>300948</v>
      </c>
      <c r="P13" s="19">
        <f t="shared" si="3"/>
        <v>948</v>
      </c>
      <c r="Q13" s="19">
        <f t="shared" si="3"/>
        <v>540948</v>
      </c>
      <c r="R13" s="19">
        <f t="shared" si="3"/>
        <v>540948</v>
      </c>
      <c r="S13" s="19">
        <f t="shared" ref="S13" si="4">S14+S19</f>
        <v>948</v>
      </c>
    </row>
    <row r="14" spans="1:19">
      <c r="C14" s="20"/>
      <c r="D14" s="20"/>
      <c r="E14" s="20" t="s">
        <v>14</v>
      </c>
      <c r="F14" s="20"/>
      <c r="G14" s="20"/>
      <c r="H14" s="21">
        <f>H15+H18</f>
        <v>156</v>
      </c>
      <c r="I14" s="21">
        <f>I15+I18</f>
        <v>156</v>
      </c>
      <c r="J14" s="21">
        <f>J15+J18</f>
        <v>300156</v>
      </c>
      <c r="K14" s="21">
        <f>K15+K18</f>
        <v>300156</v>
      </c>
      <c r="L14" s="21">
        <f>L15+L18</f>
        <v>300156</v>
      </c>
      <c r="M14" s="21">
        <f t="shared" ref="M14:R14" si="5">M15+M18</f>
        <v>300156</v>
      </c>
      <c r="N14" s="21">
        <f t="shared" si="5"/>
        <v>300156</v>
      </c>
      <c r="O14" s="21">
        <f t="shared" si="5"/>
        <v>300156</v>
      </c>
      <c r="P14" s="21">
        <f t="shared" si="5"/>
        <v>156</v>
      </c>
      <c r="Q14" s="21">
        <f t="shared" si="5"/>
        <v>540156</v>
      </c>
      <c r="R14" s="21">
        <f t="shared" si="5"/>
        <v>540156</v>
      </c>
      <c r="S14" s="21">
        <f t="shared" ref="S14" si="6">S15+S18</f>
        <v>156</v>
      </c>
    </row>
    <row r="15" spans="1:19">
      <c r="C15" s="20"/>
      <c r="D15" s="20"/>
      <c r="E15" s="20"/>
      <c r="F15" s="20" t="s">
        <v>15</v>
      </c>
      <c r="G15" s="20"/>
      <c r="H15" s="22">
        <f>+H16+H17</f>
        <v>156</v>
      </c>
      <c r="I15" s="22">
        <f>+I16+I17</f>
        <v>156</v>
      </c>
      <c r="J15" s="22">
        <f>+J16+J17</f>
        <v>300156</v>
      </c>
      <c r="K15" s="22">
        <f>+K16+K17</f>
        <v>300156</v>
      </c>
      <c r="L15" s="22">
        <f>+L16+L17</f>
        <v>300156</v>
      </c>
      <c r="M15" s="22">
        <f t="shared" ref="M15:R15" si="7">+M16+M17</f>
        <v>300156</v>
      </c>
      <c r="N15" s="22">
        <f t="shared" si="7"/>
        <v>300156</v>
      </c>
      <c r="O15" s="22">
        <f t="shared" si="7"/>
        <v>300156</v>
      </c>
      <c r="P15" s="22">
        <f t="shared" si="7"/>
        <v>156</v>
      </c>
      <c r="Q15" s="22">
        <f t="shared" si="7"/>
        <v>540156</v>
      </c>
      <c r="R15" s="22">
        <f t="shared" si="7"/>
        <v>540156</v>
      </c>
      <c r="S15" s="22">
        <v>156</v>
      </c>
    </row>
    <row r="16" spans="1:19">
      <c r="C16" s="20"/>
      <c r="D16" s="20"/>
      <c r="E16" s="20"/>
      <c r="F16" s="20"/>
      <c r="G16" s="20" t="s">
        <v>16</v>
      </c>
      <c r="H16" s="22">
        <v>156</v>
      </c>
      <c r="I16" s="22">
        <v>156</v>
      </c>
      <c r="J16" s="22">
        <v>156</v>
      </c>
      <c r="K16" s="22">
        <v>156</v>
      </c>
      <c r="L16" s="22">
        <v>156</v>
      </c>
      <c r="M16" s="22">
        <v>156</v>
      </c>
      <c r="N16" s="22">
        <v>156</v>
      </c>
      <c r="O16" s="22">
        <v>156</v>
      </c>
      <c r="P16" s="22">
        <v>156</v>
      </c>
      <c r="Q16" s="22">
        <v>156</v>
      </c>
      <c r="R16" s="22">
        <v>156</v>
      </c>
      <c r="S16" s="22">
        <v>156</v>
      </c>
    </row>
    <row r="17" spans="3:19">
      <c r="C17" s="20"/>
      <c r="D17" s="20"/>
      <c r="E17" s="20"/>
      <c r="F17" s="20"/>
      <c r="G17" s="20" t="s">
        <v>17</v>
      </c>
      <c r="H17" s="22">
        <v>0</v>
      </c>
      <c r="I17" s="22">
        <v>0</v>
      </c>
      <c r="J17" s="22">
        <v>300000</v>
      </c>
      <c r="K17" s="22">
        <v>300000</v>
      </c>
      <c r="L17" s="22">
        <v>300000</v>
      </c>
      <c r="M17" s="22">
        <v>300000</v>
      </c>
      <c r="N17" s="22">
        <v>300000</v>
      </c>
      <c r="O17" s="22">
        <v>300000</v>
      </c>
      <c r="P17" s="22">
        <v>0</v>
      </c>
      <c r="Q17" s="22">
        <v>540000</v>
      </c>
      <c r="R17" s="22">
        <v>540000</v>
      </c>
      <c r="S17" s="22">
        <v>0</v>
      </c>
    </row>
    <row r="18" spans="3:19">
      <c r="C18" s="20"/>
      <c r="D18" s="20"/>
      <c r="E18" s="20"/>
      <c r="F18" s="20" t="s">
        <v>18</v>
      </c>
      <c r="G18" s="20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</row>
    <row r="19" spans="3:19">
      <c r="C19" s="20"/>
      <c r="D19" s="20"/>
      <c r="E19" s="20" t="s">
        <v>19</v>
      </c>
      <c r="F19" s="20"/>
      <c r="G19" s="20"/>
      <c r="H19" s="21">
        <f>SUM(H20:H23)</f>
        <v>792</v>
      </c>
      <c r="I19" s="21">
        <f>SUM(I20:I23)</f>
        <v>792</v>
      </c>
      <c r="J19" s="21">
        <f>SUM(J20:J23)</f>
        <v>792</v>
      </c>
      <c r="K19" s="21">
        <f>SUM(K20:K23)</f>
        <v>792</v>
      </c>
      <c r="L19" s="21">
        <f>SUM(L20:L23)</f>
        <v>792</v>
      </c>
      <c r="M19" s="21">
        <f t="shared" ref="M19:S19" si="8">SUM(M20:M23)</f>
        <v>792</v>
      </c>
      <c r="N19" s="21">
        <f t="shared" si="8"/>
        <v>792</v>
      </c>
      <c r="O19" s="21">
        <f t="shared" si="8"/>
        <v>792</v>
      </c>
      <c r="P19" s="21">
        <f t="shared" si="8"/>
        <v>792</v>
      </c>
      <c r="Q19" s="21">
        <f t="shared" si="8"/>
        <v>792</v>
      </c>
      <c r="R19" s="21">
        <f t="shared" si="8"/>
        <v>792</v>
      </c>
      <c r="S19" s="21">
        <f t="shared" si="8"/>
        <v>792</v>
      </c>
    </row>
    <row r="20" spans="3:19">
      <c r="C20" s="20"/>
      <c r="D20" s="20"/>
      <c r="E20" s="20"/>
      <c r="F20" s="20" t="s">
        <v>20</v>
      </c>
      <c r="G20" s="20"/>
      <c r="H20" s="22">
        <v>350</v>
      </c>
      <c r="I20" s="22">
        <v>350</v>
      </c>
      <c r="J20" s="22">
        <v>350</v>
      </c>
      <c r="K20" s="22">
        <v>350</v>
      </c>
      <c r="L20" s="22">
        <v>350</v>
      </c>
      <c r="M20" s="22">
        <v>350</v>
      </c>
      <c r="N20" s="22">
        <v>350</v>
      </c>
      <c r="O20" s="22">
        <v>350</v>
      </c>
      <c r="P20" s="22">
        <v>350</v>
      </c>
      <c r="Q20" s="22">
        <v>350</v>
      </c>
      <c r="R20" s="22">
        <v>350</v>
      </c>
      <c r="S20" s="22">
        <v>350</v>
      </c>
    </row>
    <row r="21" spans="3:19">
      <c r="C21" s="20"/>
      <c r="D21" s="20"/>
      <c r="E21" s="20"/>
      <c r="F21" s="20" t="s">
        <v>21</v>
      </c>
      <c r="G21" s="20"/>
      <c r="H21" s="22">
        <v>442</v>
      </c>
      <c r="I21" s="22">
        <v>442</v>
      </c>
      <c r="J21" s="22">
        <v>442</v>
      </c>
      <c r="K21" s="22">
        <v>442</v>
      </c>
      <c r="L21" s="22">
        <v>442</v>
      </c>
      <c r="M21" s="22">
        <v>442</v>
      </c>
      <c r="N21" s="22">
        <v>442</v>
      </c>
      <c r="O21" s="22">
        <v>442</v>
      </c>
      <c r="P21" s="22">
        <v>442</v>
      </c>
      <c r="Q21" s="22">
        <v>442</v>
      </c>
      <c r="R21" s="22">
        <v>442</v>
      </c>
      <c r="S21" s="22">
        <v>442</v>
      </c>
    </row>
    <row r="22" spans="3:19" hidden="1">
      <c r="C22" s="20"/>
      <c r="D22" s="20"/>
      <c r="E22" s="20"/>
      <c r="F22" s="20" t="s">
        <v>22</v>
      </c>
      <c r="G22" s="20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/>
      <c r="N22" s="22"/>
      <c r="O22" s="22"/>
      <c r="P22" s="22"/>
      <c r="Q22" s="22"/>
      <c r="R22" s="22"/>
      <c r="S22" s="22"/>
    </row>
    <row r="23" spans="3:19" hidden="1">
      <c r="C23" s="20"/>
      <c r="D23" s="20"/>
      <c r="E23" s="20"/>
      <c r="F23" s="20" t="s">
        <v>23</v>
      </c>
      <c r="G23" s="20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/>
      <c r="N23" s="22"/>
      <c r="O23" s="22"/>
      <c r="P23" s="22"/>
      <c r="Q23" s="22"/>
      <c r="R23" s="22"/>
      <c r="S23" s="22"/>
    </row>
    <row r="24" spans="3:19" ht="6.95" customHeight="1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 s="23" customFormat="1">
      <c r="C25" s="20"/>
      <c r="D25" s="20" t="s">
        <v>24</v>
      </c>
      <c r="E25" s="20"/>
      <c r="F25" s="20"/>
      <c r="G25" s="20"/>
      <c r="H25" s="22">
        <v>5122817</v>
      </c>
      <c r="I25" s="22">
        <v>5448903</v>
      </c>
      <c r="J25" s="24">
        <v>5511919</v>
      </c>
      <c r="K25" s="24">
        <v>5562569</v>
      </c>
      <c r="L25" s="24">
        <v>5733088</v>
      </c>
      <c r="M25" s="24">
        <v>5889092</v>
      </c>
      <c r="N25" s="24">
        <v>5955541</v>
      </c>
      <c r="O25" s="24">
        <v>6412072</v>
      </c>
      <c r="P25" s="24">
        <v>6437430</v>
      </c>
      <c r="Q25" s="24">
        <v>6536416</v>
      </c>
      <c r="R25" s="24">
        <v>6650974</v>
      </c>
      <c r="S25" s="24">
        <v>6693739</v>
      </c>
    </row>
    <row r="26" spans="3:19">
      <c r="C26" s="20"/>
      <c r="D26" s="20"/>
      <c r="E26" s="20"/>
      <c r="F26" s="20"/>
      <c r="G26" s="20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3:19">
      <c r="C27" s="18" t="s">
        <v>25</v>
      </c>
      <c r="D27" s="18"/>
      <c r="E27" s="18"/>
      <c r="F27" s="18"/>
      <c r="G27" s="18"/>
      <c r="H27" s="19">
        <f>H28+H34</f>
        <v>2639581</v>
      </c>
      <c r="I27" s="19">
        <f>I28+I34</f>
        <v>2715749</v>
      </c>
      <c r="J27" s="19">
        <f>J28+J34</f>
        <v>2664548</v>
      </c>
      <c r="K27" s="19">
        <f>K28+K34</f>
        <v>2736790</v>
      </c>
      <c r="L27" s="19">
        <f>L28+L34</f>
        <v>2856708</v>
      </c>
      <c r="M27" s="19">
        <f t="shared" ref="M27:R27" si="9">M28+M34</f>
        <v>2864024</v>
      </c>
      <c r="N27" s="19">
        <f t="shared" si="9"/>
        <v>2907660</v>
      </c>
      <c r="O27" s="19">
        <f t="shared" si="9"/>
        <v>2902009</v>
      </c>
      <c r="P27" s="19">
        <f t="shared" si="9"/>
        <v>2930498</v>
      </c>
      <c r="Q27" s="19">
        <f t="shared" si="9"/>
        <v>2950325</v>
      </c>
      <c r="R27" s="19">
        <f t="shared" si="9"/>
        <v>2942134</v>
      </c>
      <c r="S27" s="19">
        <f t="shared" ref="S27" si="10">S28+S34</f>
        <v>3100319</v>
      </c>
    </row>
    <row r="28" spans="3:19" s="23" customFormat="1">
      <c r="C28" s="20"/>
      <c r="D28" s="20" t="s">
        <v>13</v>
      </c>
      <c r="E28" s="20"/>
      <c r="F28" s="20"/>
      <c r="G28" s="20"/>
      <c r="H28" s="21">
        <f>H29+H32</f>
        <v>1052668</v>
      </c>
      <c r="I28" s="21">
        <f>I29+I32</f>
        <v>1058900</v>
      </c>
      <c r="J28" s="21">
        <f>J29+J32</f>
        <v>1059095</v>
      </c>
      <c r="K28" s="21">
        <f>K29+K32</f>
        <v>1140958</v>
      </c>
      <c r="L28" s="21">
        <f>L29+L32</f>
        <v>1137656</v>
      </c>
      <c r="M28" s="21">
        <f t="shared" ref="M28:R28" si="11">M29+M32</f>
        <v>1168813</v>
      </c>
      <c r="N28" s="21">
        <f t="shared" si="11"/>
        <v>1225879</v>
      </c>
      <c r="O28" s="21">
        <f t="shared" si="11"/>
        <v>1238187</v>
      </c>
      <c r="P28" s="21">
        <f t="shared" si="11"/>
        <v>1270022</v>
      </c>
      <c r="Q28" s="21">
        <f t="shared" si="11"/>
        <v>1290155</v>
      </c>
      <c r="R28" s="21">
        <f t="shared" si="11"/>
        <v>1288139</v>
      </c>
      <c r="S28" s="21">
        <f t="shared" ref="S28" si="12">S29+S32</f>
        <v>1311888</v>
      </c>
    </row>
    <row r="29" spans="3:19">
      <c r="C29" s="20"/>
      <c r="D29" s="20"/>
      <c r="E29" s="20" t="s">
        <v>26</v>
      </c>
      <c r="F29" s="20"/>
      <c r="G29" s="20"/>
      <c r="H29" s="25">
        <f>+H30+H31</f>
        <v>1052668</v>
      </c>
      <c r="I29" s="25">
        <f>+I30+I31</f>
        <v>1058900</v>
      </c>
      <c r="J29" s="25">
        <f>+J30+J31</f>
        <v>1059095</v>
      </c>
      <c r="K29" s="25">
        <f>+K30+K31</f>
        <v>1140958</v>
      </c>
      <c r="L29" s="25">
        <f>+L30+L31</f>
        <v>1137656</v>
      </c>
      <c r="M29" s="25">
        <f t="shared" ref="M29:R29" si="13">+M30+M31</f>
        <v>1168813</v>
      </c>
      <c r="N29" s="25">
        <f t="shared" si="13"/>
        <v>1225879</v>
      </c>
      <c r="O29" s="25">
        <f t="shared" si="13"/>
        <v>1238187</v>
      </c>
      <c r="P29" s="25">
        <f t="shared" si="13"/>
        <v>1270022</v>
      </c>
      <c r="Q29" s="25">
        <f t="shared" si="13"/>
        <v>1290155</v>
      </c>
      <c r="R29" s="25">
        <f t="shared" si="13"/>
        <v>1288139</v>
      </c>
      <c r="S29" s="25">
        <f t="shared" ref="S29" si="14">+S30+S31</f>
        <v>1311888</v>
      </c>
    </row>
    <row r="30" spans="3:19">
      <c r="C30" s="20"/>
      <c r="D30" s="20"/>
      <c r="E30" s="20"/>
      <c r="F30" s="20" t="s">
        <v>15</v>
      </c>
      <c r="G30" s="20"/>
      <c r="H30" s="22">
        <v>1031360</v>
      </c>
      <c r="I30" s="22">
        <v>1037589</v>
      </c>
      <c r="J30" s="24">
        <v>1038255</v>
      </c>
      <c r="K30" s="24">
        <v>1120359</v>
      </c>
      <c r="L30" s="24">
        <v>1117155</v>
      </c>
      <c r="M30" s="24">
        <v>1148893</v>
      </c>
      <c r="N30" s="24">
        <v>1205838</v>
      </c>
      <c r="O30" s="24">
        <v>1218621</v>
      </c>
      <c r="P30" s="24">
        <v>1250808</v>
      </c>
      <c r="Q30" s="24">
        <v>1271045</v>
      </c>
      <c r="R30" s="24">
        <v>1269065</v>
      </c>
      <c r="S30" s="24">
        <v>1292872</v>
      </c>
    </row>
    <row r="31" spans="3:19">
      <c r="C31" s="20"/>
      <c r="D31" s="20"/>
      <c r="E31" s="20"/>
      <c r="F31" s="20" t="s">
        <v>18</v>
      </c>
      <c r="G31" s="20"/>
      <c r="H31" s="22">
        <v>21308</v>
      </c>
      <c r="I31" s="22">
        <v>21311</v>
      </c>
      <c r="J31" s="24">
        <v>20840</v>
      </c>
      <c r="K31" s="24">
        <v>20599</v>
      </c>
      <c r="L31" s="24">
        <v>20501</v>
      </c>
      <c r="M31" s="24">
        <v>19920</v>
      </c>
      <c r="N31" s="24">
        <v>20041</v>
      </c>
      <c r="O31" s="24">
        <v>19566</v>
      </c>
      <c r="P31" s="24">
        <v>19214</v>
      </c>
      <c r="Q31" s="24">
        <v>19110</v>
      </c>
      <c r="R31" s="24">
        <v>19074</v>
      </c>
      <c r="S31" s="24">
        <v>19016</v>
      </c>
    </row>
    <row r="32" spans="3:19">
      <c r="C32" s="20"/>
      <c r="D32" s="20"/>
      <c r="E32" s="20" t="s">
        <v>19</v>
      </c>
      <c r="F32" s="20"/>
      <c r="G32" s="20"/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</row>
    <row r="33" spans="1:19" ht="6.95" customHeight="1">
      <c r="C33" s="20"/>
      <c r="D33" s="20"/>
      <c r="E33" s="20"/>
      <c r="F33" s="20"/>
      <c r="G33" s="20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s="23" customFormat="1">
      <c r="C34" s="20"/>
      <c r="D34" s="20" t="s">
        <v>24</v>
      </c>
      <c r="E34" s="20"/>
      <c r="F34" s="20"/>
      <c r="G34" s="20"/>
      <c r="H34" s="22">
        <v>1586913</v>
      </c>
      <c r="I34" s="22">
        <v>1656849</v>
      </c>
      <c r="J34" s="24">
        <v>1605453</v>
      </c>
      <c r="K34" s="24">
        <v>1595832</v>
      </c>
      <c r="L34" s="24">
        <v>1719052</v>
      </c>
      <c r="M34" s="24">
        <v>1695211</v>
      </c>
      <c r="N34" s="24">
        <v>1681781</v>
      </c>
      <c r="O34" s="24">
        <v>1663822</v>
      </c>
      <c r="P34" s="24">
        <v>1660476</v>
      </c>
      <c r="Q34" s="24">
        <v>1660170</v>
      </c>
      <c r="R34" s="24">
        <v>1653995</v>
      </c>
      <c r="S34" s="24">
        <v>1788431</v>
      </c>
    </row>
    <row r="35" spans="1:19">
      <c r="C35" s="18"/>
      <c r="D35" s="20"/>
      <c r="E35" s="18"/>
      <c r="F35" s="18"/>
      <c r="G35" s="18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ht="9.75" customHeight="1"/>
    <row r="37" spans="1:19" s="28" customFormat="1" ht="12.75" customHeight="1">
      <c r="B37" s="73" t="s">
        <v>56</v>
      </c>
      <c r="C37" s="74"/>
      <c r="D37" s="74"/>
      <c r="E37" s="74"/>
      <c r="F37" s="74"/>
      <c r="G37" s="74"/>
      <c r="H37" s="75">
        <f>+H38+H42</f>
        <v>488294</v>
      </c>
      <c r="I37" s="75">
        <f>+I38+I42</f>
        <v>484355</v>
      </c>
      <c r="J37" s="75">
        <f>+J38+J42</f>
        <v>481821</v>
      </c>
      <c r="K37" s="75">
        <f>+K38+K42</f>
        <v>477682</v>
      </c>
      <c r="L37" s="75">
        <f>+L38+L42</f>
        <v>465877</v>
      </c>
      <c r="M37" s="75">
        <f t="shared" ref="M37:R37" si="15">+M38+M42</f>
        <v>460008</v>
      </c>
      <c r="N37" s="75">
        <f t="shared" si="15"/>
        <v>458831</v>
      </c>
      <c r="O37" s="75">
        <f t="shared" si="15"/>
        <v>446997</v>
      </c>
      <c r="P37" s="75">
        <f t="shared" si="15"/>
        <v>445398</v>
      </c>
      <c r="Q37" s="75">
        <f t="shared" si="15"/>
        <v>447848</v>
      </c>
      <c r="R37" s="75">
        <f t="shared" si="15"/>
        <v>442825</v>
      </c>
      <c r="S37" s="75">
        <f t="shared" ref="S37" si="16">+S38+S42</f>
        <v>458348</v>
      </c>
    </row>
    <row r="38" spans="1:19" s="30" customFormat="1" ht="14.25" customHeight="1">
      <c r="D38" s="15" t="s">
        <v>27</v>
      </c>
      <c r="H38" s="29">
        <f>+H39+H40</f>
        <v>260301</v>
      </c>
      <c r="I38" s="29">
        <f>+I39+I40</f>
        <v>254996</v>
      </c>
      <c r="J38" s="29">
        <f>+J39+J40</f>
        <v>254832</v>
      </c>
      <c r="K38" s="29">
        <f>+K39+K40</f>
        <v>251592</v>
      </c>
      <c r="L38" s="29">
        <f>+L39+L40</f>
        <v>240800</v>
      </c>
      <c r="M38" s="29">
        <f t="shared" ref="M38:R38" si="17">+M39+M40</f>
        <v>237748</v>
      </c>
      <c r="N38" s="29">
        <f t="shared" si="17"/>
        <v>237423</v>
      </c>
      <c r="O38" s="29">
        <f t="shared" si="17"/>
        <v>228827</v>
      </c>
      <c r="P38" s="29">
        <f t="shared" si="17"/>
        <v>228673</v>
      </c>
      <c r="Q38" s="29">
        <f t="shared" si="17"/>
        <v>230499</v>
      </c>
      <c r="R38" s="29">
        <f t="shared" si="17"/>
        <v>226903</v>
      </c>
      <c r="S38" s="29">
        <f t="shared" ref="S38" si="18">+S39+S40</f>
        <v>254423</v>
      </c>
    </row>
    <row r="39" spans="1:19" s="23" customFormat="1">
      <c r="E39" s="23" t="s">
        <v>28</v>
      </c>
      <c r="H39" s="31">
        <v>260165</v>
      </c>
      <c r="I39" s="31">
        <v>254860</v>
      </c>
      <c r="J39" s="31">
        <v>254696</v>
      </c>
      <c r="K39" s="31">
        <v>251456</v>
      </c>
      <c r="L39" s="31">
        <v>240664</v>
      </c>
      <c r="M39" s="31">
        <v>237612</v>
      </c>
      <c r="N39" s="31">
        <v>237287</v>
      </c>
      <c r="O39" s="31">
        <v>228691</v>
      </c>
      <c r="P39" s="31">
        <v>228537</v>
      </c>
      <c r="Q39" s="31">
        <v>230363</v>
      </c>
      <c r="R39" s="31">
        <v>226767</v>
      </c>
      <c r="S39" s="31">
        <v>254287</v>
      </c>
    </row>
    <row r="40" spans="1:19" s="23" customFormat="1" ht="12.75" customHeight="1">
      <c r="E40" s="23" t="s">
        <v>29</v>
      </c>
      <c r="H40" s="31">
        <v>136</v>
      </c>
      <c r="I40" s="31">
        <v>136</v>
      </c>
      <c r="J40" s="31">
        <v>136</v>
      </c>
      <c r="K40" s="31">
        <v>136</v>
      </c>
      <c r="L40" s="31">
        <v>136</v>
      </c>
      <c r="M40" s="31">
        <v>136</v>
      </c>
      <c r="N40" s="31">
        <v>136</v>
      </c>
      <c r="O40" s="31">
        <v>136</v>
      </c>
      <c r="P40" s="31">
        <v>136</v>
      </c>
      <c r="Q40" s="31">
        <v>136</v>
      </c>
      <c r="R40" s="31">
        <v>136</v>
      </c>
      <c r="S40" s="31">
        <v>136</v>
      </c>
    </row>
    <row r="41" spans="1:19">
      <c r="E41" s="15"/>
      <c r="F41" s="23"/>
      <c r="G41" s="2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1:19" s="30" customFormat="1">
      <c r="D42" s="15" t="s">
        <v>30</v>
      </c>
      <c r="H42" s="29">
        <f>+H43+H44</f>
        <v>227993</v>
      </c>
      <c r="I42" s="29">
        <f>+I43+I44</f>
        <v>229359</v>
      </c>
      <c r="J42" s="29">
        <f>+J43+J44</f>
        <v>226989</v>
      </c>
      <c r="K42" s="29">
        <f>+K43+K44</f>
        <v>226090</v>
      </c>
      <c r="L42" s="29">
        <f>+L43+L44</f>
        <v>225077</v>
      </c>
      <c r="M42" s="29">
        <f t="shared" ref="M42:S42" si="19">+M43+M44</f>
        <v>222260</v>
      </c>
      <c r="N42" s="29">
        <f t="shared" si="19"/>
        <v>221408</v>
      </c>
      <c r="O42" s="29">
        <f t="shared" si="19"/>
        <v>218170</v>
      </c>
      <c r="P42" s="29">
        <f t="shared" si="19"/>
        <v>216725</v>
      </c>
      <c r="Q42" s="29">
        <f t="shared" si="19"/>
        <v>217349</v>
      </c>
      <c r="R42" s="29">
        <f t="shared" si="19"/>
        <v>215922</v>
      </c>
      <c r="S42" s="29">
        <f t="shared" si="19"/>
        <v>203925</v>
      </c>
    </row>
    <row r="43" spans="1:19" s="31" customFormat="1">
      <c r="E43" s="31" t="s">
        <v>28</v>
      </c>
      <c r="H43" s="31">
        <v>223644</v>
      </c>
      <c r="I43" s="31">
        <v>225007</v>
      </c>
      <c r="J43" s="31">
        <v>222648</v>
      </c>
      <c r="K43" s="31">
        <v>221777</v>
      </c>
      <c r="L43" s="31">
        <v>220751</v>
      </c>
      <c r="M43" s="31">
        <v>218002</v>
      </c>
      <c r="N43" s="31">
        <v>217207</v>
      </c>
      <c r="O43" s="31">
        <v>214022</v>
      </c>
      <c r="P43" s="31">
        <v>212583</v>
      </c>
      <c r="Q43" s="31">
        <v>213209</v>
      </c>
      <c r="R43" s="31">
        <v>211808</v>
      </c>
      <c r="S43" s="31">
        <v>199816</v>
      </c>
    </row>
    <row r="44" spans="1:19" s="31" customFormat="1" ht="12.75" customHeight="1">
      <c r="E44" s="31" t="s">
        <v>29</v>
      </c>
      <c r="H44" s="31">
        <v>4349</v>
      </c>
      <c r="I44" s="31">
        <v>4352</v>
      </c>
      <c r="J44" s="31">
        <v>4341</v>
      </c>
      <c r="K44" s="31">
        <v>4313</v>
      </c>
      <c r="L44" s="31">
        <v>4326</v>
      </c>
      <c r="M44" s="31">
        <v>4258</v>
      </c>
      <c r="N44" s="31">
        <v>4201</v>
      </c>
      <c r="O44" s="31">
        <v>4148</v>
      </c>
      <c r="P44" s="31">
        <v>4142</v>
      </c>
      <c r="Q44" s="31">
        <v>4140</v>
      </c>
      <c r="R44" s="31">
        <v>4114</v>
      </c>
      <c r="S44" s="31">
        <v>4109</v>
      </c>
    </row>
    <row r="47" spans="1:19">
      <c r="A47" s="33"/>
      <c r="B47" s="33"/>
      <c r="C47" s="33"/>
      <c r="D47" s="33"/>
      <c r="E47" s="33"/>
      <c r="F47" s="33"/>
    </row>
    <row r="49" spans="1:12">
      <c r="C49" s="34"/>
    </row>
    <row r="50" spans="1:12" s="35" customFormat="1" ht="12">
      <c r="C50" s="36" t="s">
        <v>31</v>
      </c>
    </row>
    <row r="51" spans="1:12" s="35" customFormat="1" ht="12">
      <c r="C51" s="37"/>
      <c r="D51" s="38"/>
      <c r="E51" s="35" t="s">
        <v>32</v>
      </c>
    </row>
    <row r="52" spans="1:12" s="40" customFormat="1">
      <c r="A52" s="39"/>
      <c r="B52" s="39"/>
      <c r="D52" s="39"/>
      <c r="I52" s="41"/>
      <c r="J52" s="41"/>
      <c r="K52" s="41"/>
      <c r="L52" s="41"/>
    </row>
    <row r="53" spans="1:12">
      <c r="A53" s="37" t="s">
        <v>33</v>
      </c>
      <c r="B53" s="37"/>
    </row>
    <row r="54" spans="1:12">
      <c r="A54" s="43"/>
      <c r="B54" s="43"/>
      <c r="I54" s="44"/>
      <c r="J54" s="44"/>
      <c r="K54" s="44"/>
      <c r="L54" s="44"/>
    </row>
    <row r="55" spans="1:12">
      <c r="A55" s="37"/>
      <c r="B55" s="37"/>
    </row>
    <row r="183" spans="3:4" ht="15.75" hidden="1" customHeight="1">
      <c r="C183" s="45" t="s">
        <v>34</v>
      </c>
    </row>
    <row r="184" spans="3:4" ht="3.75" hidden="1" customHeight="1"/>
    <row r="185" spans="3:4" hidden="1">
      <c r="C185" s="15" t="s">
        <v>35</v>
      </c>
      <c r="D185" s="15"/>
    </row>
    <row r="186" spans="3:4" ht="12.75" hidden="1" customHeight="1">
      <c r="C186" s="15"/>
      <c r="D186" s="15"/>
    </row>
    <row r="187" spans="3:4" s="23" customFormat="1" ht="15.75" hidden="1" customHeight="1">
      <c r="C187" s="15" t="s">
        <v>36</v>
      </c>
      <c r="D187" s="46"/>
    </row>
    <row r="188" spans="3:4" hidden="1">
      <c r="C188" s="34" t="s">
        <v>37</v>
      </c>
    </row>
    <row r="189" spans="3:4" hidden="1">
      <c r="C189" s="3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4" t="s">
        <v>46</v>
      </c>
      <c r="B5" s="85"/>
      <c r="C5" s="85"/>
      <c r="D5" s="85"/>
      <c r="E5" s="85"/>
      <c r="F5" s="86"/>
      <c r="G5" s="90" t="s">
        <v>38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</row>
    <row r="6" spans="1:18" ht="18" customHeight="1">
      <c r="A6" s="87"/>
      <c r="B6" s="88"/>
      <c r="C6" s="88"/>
      <c r="D6" s="88"/>
      <c r="E6" s="88"/>
      <c r="F6" s="89"/>
      <c r="G6" s="47" t="s">
        <v>47</v>
      </c>
      <c r="H6" s="47" t="s">
        <v>7</v>
      </c>
      <c r="I6" s="47" t="s">
        <v>8</v>
      </c>
      <c r="J6" s="47" t="s">
        <v>9</v>
      </c>
      <c r="K6" s="47" t="s">
        <v>10</v>
      </c>
      <c r="L6" s="47" t="s">
        <v>48</v>
      </c>
      <c r="M6" s="47" t="s">
        <v>49</v>
      </c>
      <c r="N6" s="47" t="s">
        <v>41</v>
      </c>
      <c r="O6" s="47" t="s">
        <v>50</v>
      </c>
      <c r="P6" s="47" t="s">
        <v>43</v>
      </c>
      <c r="Q6" s="47" t="s">
        <v>44</v>
      </c>
      <c r="R6" s="47" t="s">
        <v>45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2" t="s">
        <v>51</v>
      </c>
      <c r="B8" s="82"/>
      <c r="C8" s="82"/>
      <c r="D8" s="82"/>
      <c r="E8" s="82"/>
      <c r="F8" s="82"/>
      <c r="G8" s="14">
        <f>+G10+G39</f>
        <v>7981444</v>
      </c>
      <c r="H8" s="14">
        <f t="shared" ref="H8:R8" si="0">+H10+H39</f>
        <v>7924928</v>
      </c>
      <c r="I8" s="14">
        <f t="shared" si="0"/>
        <v>8281925</v>
      </c>
      <c r="J8" s="14">
        <f t="shared" si="0"/>
        <v>8269794</v>
      </c>
      <c r="K8" s="14">
        <f t="shared" si="0"/>
        <v>8401686</v>
      </c>
      <c r="L8" s="14">
        <f t="shared" si="0"/>
        <v>8355231</v>
      </c>
      <c r="M8" s="14">
        <f t="shared" si="0"/>
        <v>8287866</v>
      </c>
      <c r="N8" s="14">
        <f t="shared" si="0"/>
        <v>8429357</v>
      </c>
      <c r="O8" s="14">
        <f t="shared" si="0"/>
        <v>8392115</v>
      </c>
      <c r="P8" s="14">
        <f t="shared" si="0"/>
        <v>8383729</v>
      </c>
      <c r="Q8" s="14">
        <f t="shared" si="0"/>
        <v>8184642</v>
      </c>
      <c r="R8" s="14">
        <f t="shared" si="0"/>
        <v>8220036</v>
      </c>
    </row>
    <row r="9" spans="1:18" ht="9.75" customHeight="1"/>
    <row r="10" spans="1:18" s="15" customFormat="1" ht="12.75" customHeight="1">
      <c r="B10" s="73" t="s">
        <v>11</v>
      </c>
      <c r="C10" s="73"/>
      <c r="D10" s="73"/>
      <c r="E10" s="73"/>
      <c r="F10" s="73"/>
      <c r="G10" s="72">
        <f>+G12+G25</f>
        <v>7494159</v>
      </c>
      <c r="H10" s="72">
        <f t="shared" ref="H10:R10" si="1">+H12+H25</f>
        <v>7451557</v>
      </c>
      <c r="I10" s="72">
        <f t="shared" si="1"/>
        <v>7802258</v>
      </c>
      <c r="J10" s="72">
        <f t="shared" si="1"/>
        <v>7786812</v>
      </c>
      <c r="K10" s="72">
        <f t="shared" si="1"/>
        <v>7915528</v>
      </c>
      <c r="L10" s="72">
        <f t="shared" si="1"/>
        <v>7868634</v>
      </c>
      <c r="M10" s="72">
        <f t="shared" si="1"/>
        <v>7804053</v>
      </c>
      <c r="N10" s="72">
        <f t="shared" si="1"/>
        <v>7939079</v>
      </c>
      <c r="O10" s="72">
        <f t="shared" si="1"/>
        <v>7907686</v>
      </c>
      <c r="P10" s="72">
        <f t="shared" si="1"/>
        <v>7906077</v>
      </c>
      <c r="Q10" s="72">
        <f t="shared" si="1"/>
        <v>7709645</v>
      </c>
      <c r="R10" s="72">
        <f t="shared" si="1"/>
        <v>7731290</v>
      </c>
    </row>
    <row r="11" spans="1:18" ht="9.75" customHeight="1"/>
    <row r="12" spans="1:18" s="23" customFormat="1">
      <c r="C12" s="48" t="s">
        <v>12</v>
      </c>
      <c r="D12" s="48"/>
      <c r="E12" s="48"/>
      <c r="F12" s="48"/>
      <c r="G12" s="49">
        <f t="shared" ref="G12:R12" si="2">G13+G23</f>
        <v>4909837</v>
      </c>
      <c r="H12" s="49">
        <f t="shared" si="2"/>
        <v>4898184</v>
      </c>
      <c r="I12" s="49">
        <f t="shared" si="2"/>
        <v>5196823</v>
      </c>
      <c r="J12" s="49">
        <f t="shared" si="2"/>
        <v>5205372</v>
      </c>
      <c r="K12" s="49">
        <f t="shared" si="2"/>
        <v>5256382</v>
      </c>
      <c r="L12" s="49">
        <f t="shared" si="2"/>
        <v>5294830</v>
      </c>
      <c r="M12" s="49">
        <f t="shared" si="2"/>
        <v>5250668</v>
      </c>
      <c r="N12" s="49">
        <f t="shared" si="2"/>
        <v>5272295</v>
      </c>
      <c r="O12" s="49">
        <f t="shared" si="2"/>
        <v>5257760</v>
      </c>
      <c r="P12" s="49">
        <f t="shared" si="2"/>
        <v>5304774</v>
      </c>
      <c r="Q12" s="49">
        <f t="shared" si="2"/>
        <v>5115618</v>
      </c>
      <c r="R12" s="49">
        <f t="shared" si="2"/>
        <v>5127600</v>
      </c>
    </row>
    <row r="13" spans="1:18" s="23" customFormat="1">
      <c r="B13" s="48"/>
      <c r="C13" s="48" t="s">
        <v>3</v>
      </c>
      <c r="D13" s="48" t="s">
        <v>13</v>
      </c>
      <c r="E13" s="48"/>
      <c r="F13" s="48"/>
      <c r="G13" s="49">
        <f t="shared" ref="G13:R13" si="3">G14+G17</f>
        <v>948</v>
      </c>
      <c r="H13" s="49">
        <f t="shared" si="3"/>
        <v>948</v>
      </c>
      <c r="I13" s="49">
        <f t="shared" si="3"/>
        <v>948</v>
      </c>
      <c r="J13" s="49">
        <f t="shared" si="3"/>
        <v>948</v>
      </c>
      <c r="K13" s="49">
        <f t="shared" si="3"/>
        <v>948</v>
      </c>
      <c r="L13" s="49">
        <f t="shared" si="3"/>
        <v>948</v>
      </c>
      <c r="M13" s="49">
        <f t="shared" si="3"/>
        <v>948</v>
      </c>
      <c r="N13" s="49">
        <f t="shared" si="3"/>
        <v>948</v>
      </c>
      <c r="O13" s="49">
        <f t="shared" si="3"/>
        <v>948</v>
      </c>
      <c r="P13" s="49">
        <f t="shared" si="3"/>
        <v>948</v>
      </c>
      <c r="Q13" s="49">
        <f t="shared" si="3"/>
        <v>948</v>
      </c>
      <c r="R13" s="49">
        <f t="shared" si="3"/>
        <v>948</v>
      </c>
    </row>
    <row r="14" spans="1:18" s="23" customFormat="1">
      <c r="B14" s="50"/>
      <c r="C14" s="50"/>
      <c r="D14" s="50" t="s">
        <v>3</v>
      </c>
      <c r="E14" s="50" t="s">
        <v>14</v>
      </c>
      <c r="G14" s="51">
        <f t="shared" ref="G14:R14" si="4">G15+G16</f>
        <v>156</v>
      </c>
      <c r="H14" s="51">
        <f t="shared" si="4"/>
        <v>156</v>
      </c>
      <c r="I14" s="51">
        <f t="shared" si="4"/>
        <v>156</v>
      </c>
      <c r="J14" s="51">
        <f t="shared" si="4"/>
        <v>156</v>
      </c>
      <c r="K14" s="51">
        <f t="shared" si="4"/>
        <v>156</v>
      </c>
      <c r="L14" s="51">
        <f t="shared" si="4"/>
        <v>156</v>
      </c>
      <c r="M14" s="51">
        <f t="shared" si="4"/>
        <v>156</v>
      </c>
      <c r="N14" s="51">
        <f t="shared" si="4"/>
        <v>156</v>
      </c>
      <c r="O14" s="51">
        <f t="shared" si="4"/>
        <v>156</v>
      </c>
      <c r="P14" s="51">
        <f t="shared" si="4"/>
        <v>156</v>
      </c>
      <c r="Q14" s="51">
        <f t="shared" si="4"/>
        <v>156</v>
      </c>
      <c r="R14" s="51">
        <f t="shared" si="4"/>
        <v>156</v>
      </c>
    </row>
    <row r="15" spans="1:18" s="23" customFormat="1">
      <c r="B15" s="50"/>
      <c r="C15" s="50"/>
      <c r="D15" s="50"/>
      <c r="E15" s="50"/>
      <c r="F15" s="50" t="s">
        <v>15</v>
      </c>
      <c r="G15" s="52">
        <v>156</v>
      </c>
      <c r="H15" s="52">
        <v>156</v>
      </c>
      <c r="I15" s="52">
        <v>156</v>
      </c>
      <c r="J15" s="52">
        <v>156</v>
      </c>
      <c r="K15" s="52">
        <v>156</v>
      </c>
      <c r="L15" s="52">
        <v>156</v>
      </c>
      <c r="M15" s="52">
        <v>156</v>
      </c>
      <c r="N15" s="52">
        <v>156</v>
      </c>
      <c r="O15" s="52">
        <v>156</v>
      </c>
      <c r="P15" s="52">
        <v>156</v>
      </c>
      <c r="Q15" s="52">
        <v>156</v>
      </c>
      <c r="R15" s="52">
        <v>156</v>
      </c>
    </row>
    <row r="16" spans="1:18" s="23" customFormat="1">
      <c r="B16" s="50"/>
      <c r="C16" s="50"/>
      <c r="D16" s="50"/>
      <c r="E16" s="50"/>
      <c r="F16" s="50" t="s">
        <v>18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</row>
    <row r="17" spans="2:18" s="23" customFormat="1">
      <c r="B17" s="50"/>
      <c r="C17" s="50"/>
      <c r="E17" s="50" t="s">
        <v>19</v>
      </c>
      <c r="F17" s="50"/>
      <c r="G17" s="51">
        <f t="shared" ref="G17:R17" si="5">SUM(G18:G21)</f>
        <v>792</v>
      </c>
      <c r="H17" s="51">
        <f t="shared" si="5"/>
        <v>792</v>
      </c>
      <c r="I17" s="51">
        <f t="shared" si="5"/>
        <v>792</v>
      </c>
      <c r="J17" s="51">
        <f t="shared" si="5"/>
        <v>792</v>
      </c>
      <c r="K17" s="51">
        <f t="shared" si="5"/>
        <v>792</v>
      </c>
      <c r="L17" s="51">
        <f t="shared" si="5"/>
        <v>792</v>
      </c>
      <c r="M17" s="51">
        <f t="shared" si="5"/>
        <v>792</v>
      </c>
      <c r="N17" s="51">
        <f t="shared" si="5"/>
        <v>792</v>
      </c>
      <c r="O17" s="51">
        <f t="shared" si="5"/>
        <v>792</v>
      </c>
      <c r="P17" s="51">
        <f t="shared" si="5"/>
        <v>792</v>
      </c>
      <c r="Q17" s="51">
        <f t="shared" si="5"/>
        <v>792</v>
      </c>
      <c r="R17" s="51">
        <f t="shared" si="5"/>
        <v>792</v>
      </c>
    </row>
    <row r="18" spans="2:18" s="23" customFormat="1">
      <c r="B18" s="50"/>
      <c r="C18" s="50"/>
      <c r="D18" s="50"/>
      <c r="E18" s="50"/>
      <c r="F18" s="50" t="s">
        <v>20</v>
      </c>
      <c r="G18" s="52">
        <v>350</v>
      </c>
      <c r="H18" s="52">
        <v>350</v>
      </c>
      <c r="I18" s="52">
        <v>350</v>
      </c>
      <c r="J18" s="52">
        <v>350</v>
      </c>
      <c r="K18" s="52">
        <v>350</v>
      </c>
      <c r="L18" s="52">
        <v>350</v>
      </c>
      <c r="M18" s="52">
        <v>350</v>
      </c>
      <c r="N18" s="52">
        <v>350</v>
      </c>
      <c r="O18" s="52">
        <v>350</v>
      </c>
      <c r="P18" s="52">
        <v>350</v>
      </c>
      <c r="Q18" s="52">
        <v>350</v>
      </c>
      <c r="R18" s="52">
        <v>350</v>
      </c>
    </row>
    <row r="19" spans="2:18" s="23" customFormat="1">
      <c r="B19" s="50"/>
      <c r="C19" s="50"/>
      <c r="D19" s="50"/>
      <c r="E19" s="50"/>
      <c r="F19" s="50" t="s">
        <v>21</v>
      </c>
      <c r="G19" s="52">
        <v>442</v>
      </c>
      <c r="H19" s="52">
        <v>442</v>
      </c>
      <c r="I19" s="52">
        <v>442</v>
      </c>
      <c r="J19" s="52">
        <v>442</v>
      </c>
      <c r="K19" s="52">
        <v>442</v>
      </c>
      <c r="L19" s="52">
        <v>442</v>
      </c>
      <c r="M19" s="52">
        <v>442</v>
      </c>
      <c r="N19" s="52">
        <v>442</v>
      </c>
      <c r="O19" s="52">
        <v>442</v>
      </c>
      <c r="P19" s="52">
        <v>442</v>
      </c>
      <c r="Q19" s="52">
        <v>442</v>
      </c>
      <c r="R19" s="52">
        <v>442</v>
      </c>
    </row>
    <row r="20" spans="2:18" s="23" customFormat="1" hidden="1">
      <c r="B20" s="50"/>
      <c r="C20" s="50"/>
      <c r="D20" s="50"/>
      <c r="E20" s="50"/>
      <c r="F20" s="50" t="s">
        <v>22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</row>
    <row r="21" spans="2:18" s="23" customFormat="1" hidden="1">
      <c r="B21" s="50"/>
      <c r="C21" s="50"/>
      <c r="D21" s="50"/>
      <c r="E21" s="50"/>
      <c r="F21" s="50" t="s">
        <v>23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</row>
    <row r="22" spans="2:18" s="23" customFormat="1">
      <c r="B22" s="50"/>
      <c r="C22" s="50"/>
      <c r="D22" s="50"/>
      <c r="E22" s="50"/>
      <c r="F22" s="50"/>
      <c r="G22" s="52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2:18" s="23" customFormat="1">
      <c r="B23" s="48"/>
      <c r="D23" s="48" t="s">
        <v>24</v>
      </c>
      <c r="E23" s="48"/>
      <c r="F23" s="48"/>
      <c r="G23" s="53">
        <v>4908889</v>
      </c>
      <c r="H23" s="53">
        <v>4897236</v>
      </c>
      <c r="I23" s="53">
        <v>5195875</v>
      </c>
      <c r="J23" s="53">
        <v>5204424</v>
      </c>
      <c r="K23" s="53">
        <v>5255434</v>
      </c>
      <c r="L23" s="53">
        <v>5293882</v>
      </c>
      <c r="M23" s="53">
        <v>5249720</v>
      </c>
      <c r="N23" s="53">
        <v>5271347</v>
      </c>
      <c r="O23" s="53">
        <v>5256812</v>
      </c>
      <c r="P23" s="53">
        <v>5303826</v>
      </c>
      <c r="Q23" s="53">
        <v>5114670</v>
      </c>
      <c r="R23" s="53">
        <v>5126652</v>
      </c>
    </row>
    <row r="24" spans="2:18" s="23" customFormat="1">
      <c r="B24" s="50"/>
      <c r="C24" s="50"/>
      <c r="D24" s="50"/>
      <c r="E24" s="50"/>
      <c r="F24" s="50"/>
      <c r="G24" s="52"/>
      <c r="H24" s="50"/>
      <c r="I24" s="50"/>
      <c r="J24" s="50"/>
      <c r="K24" s="50"/>
      <c r="L24" s="50"/>
      <c r="M24" s="50"/>
      <c r="N24" s="50"/>
      <c r="O24" s="52"/>
      <c r="P24" s="52"/>
      <c r="Q24" s="52"/>
      <c r="R24" s="52"/>
    </row>
    <row r="25" spans="2:18" s="23" customFormat="1">
      <c r="C25" s="48" t="s">
        <v>25</v>
      </c>
      <c r="D25" s="48"/>
      <c r="E25" s="48"/>
      <c r="F25" s="48"/>
      <c r="G25" s="49">
        <f>G26+G37</f>
        <v>2584322</v>
      </c>
      <c r="H25" s="49">
        <f t="shared" ref="H25:R25" si="6">H26+H37</f>
        <v>2553373</v>
      </c>
      <c r="I25" s="49">
        <f t="shared" si="6"/>
        <v>2605435</v>
      </c>
      <c r="J25" s="49">
        <f t="shared" si="6"/>
        <v>2581440</v>
      </c>
      <c r="K25" s="49">
        <f t="shared" si="6"/>
        <v>2659146</v>
      </c>
      <c r="L25" s="49">
        <f t="shared" si="6"/>
        <v>2573804</v>
      </c>
      <c r="M25" s="49">
        <f t="shared" si="6"/>
        <v>2553385</v>
      </c>
      <c r="N25" s="49">
        <f t="shared" si="6"/>
        <v>2666784</v>
      </c>
      <c r="O25" s="49">
        <f t="shared" si="6"/>
        <v>2649926</v>
      </c>
      <c r="P25" s="49">
        <f t="shared" si="6"/>
        <v>2601303</v>
      </c>
      <c r="Q25" s="49">
        <f t="shared" si="6"/>
        <v>2594027</v>
      </c>
      <c r="R25" s="49">
        <f t="shared" si="6"/>
        <v>2603690</v>
      </c>
    </row>
    <row r="26" spans="2:18" s="23" customFormat="1">
      <c r="B26" s="48"/>
      <c r="D26" s="48" t="s">
        <v>13</v>
      </c>
      <c r="E26" s="48"/>
      <c r="F26" s="48"/>
      <c r="G26" s="49">
        <f t="shared" ref="G26:R26" si="7">G27+G30</f>
        <v>978186</v>
      </c>
      <c r="H26" s="49">
        <f t="shared" si="7"/>
        <v>961086</v>
      </c>
      <c r="I26" s="49">
        <f t="shared" si="7"/>
        <v>988429</v>
      </c>
      <c r="J26" s="49">
        <f t="shared" si="7"/>
        <v>979848</v>
      </c>
      <c r="K26" s="49">
        <f t="shared" si="7"/>
        <v>988317</v>
      </c>
      <c r="L26" s="49">
        <f t="shared" si="7"/>
        <v>978787</v>
      </c>
      <c r="M26" s="49">
        <f t="shared" si="7"/>
        <v>970639</v>
      </c>
      <c r="N26" s="49">
        <f t="shared" si="7"/>
        <v>1001173</v>
      </c>
      <c r="O26" s="49">
        <f t="shared" si="7"/>
        <v>997430</v>
      </c>
      <c r="P26" s="49">
        <f t="shared" si="7"/>
        <v>977855</v>
      </c>
      <c r="Q26" s="49">
        <f t="shared" si="7"/>
        <v>973332</v>
      </c>
      <c r="R26" s="49">
        <f t="shared" si="7"/>
        <v>979531</v>
      </c>
    </row>
    <row r="27" spans="2:18" s="23" customFormat="1">
      <c r="B27" s="50"/>
      <c r="C27" s="50"/>
      <c r="F27" s="50" t="s">
        <v>26</v>
      </c>
      <c r="G27" s="54">
        <f t="shared" ref="G27:R27" si="8">+G28+G29</f>
        <v>978186</v>
      </c>
      <c r="H27" s="54">
        <f t="shared" si="8"/>
        <v>961086</v>
      </c>
      <c r="I27" s="54">
        <f t="shared" si="8"/>
        <v>988429</v>
      </c>
      <c r="J27" s="54">
        <f t="shared" si="8"/>
        <v>979848</v>
      </c>
      <c r="K27" s="54">
        <f t="shared" si="8"/>
        <v>988317</v>
      </c>
      <c r="L27" s="54">
        <f t="shared" si="8"/>
        <v>978787</v>
      </c>
      <c r="M27" s="54">
        <f t="shared" si="8"/>
        <v>970639</v>
      </c>
      <c r="N27" s="54">
        <f t="shared" si="8"/>
        <v>1001173</v>
      </c>
      <c r="O27" s="54">
        <f t="shared" si="8"/>
        <v>997430</v>
      </c>
      <c r="P27" s="54">
        <f t="shared" si="8"/>
        <v>977855</v>
      </c>
      <c r="Q27" s="54">
        <f t="shared" si="8"/>
        <v>973332</v>
      </c>
      <c r="R27" s="54">
        <f t="shared" si="8"/>
        <v>979531</v>
      </c>
    </row>
    <row r="28" spans="2:18" s="23" customFormat="1">
      <c r="B28" s="50"/>
      <c r="C28" s="50"/>
      <c r="D28" s="50"/>
      <c r="E28" s="50"/>
      <c r="F28" s="50" t="s">
        <v>15</v>
      </c>
      <c r="G28" s="52">
        <v>953748</v>
      </c>
      <c r="H28" s="52">
        <v>937643</v>
      </c>
      <c r="I28" s="52">
        <v>964928</v>
      </c>
      <c r="J28" s="52">
        <v>956877</v>
      </c>
      <c r="K28" s="55">
        <v>964722</v>
      </c>
      <c r="L28" s="52">
        <v>955831</v>
      </c>
      <c r="M28" s="52">
        <v>948272</v>
      </c>
      <c r="N28" s="52">
        <v>977924</v>
      </c>
      <c r="O28" s="52">
        <v>975163</v>
      </c>
      <c r="P28" s="52">
        <v>956274</v>
      </c>
      <c r="Q28" s="52">
        <v>952007</v>
      </c>
      <c r="R28" s="52">
        <v>958284</v>
      </c>
    </row>
    <row r="29" spans="2:18" s="23" customFormat="1">
      <c r="B29" s="50"/>
      <c r="C29" s="50"/>
      <c r="D29" s="50"/>
      <c r="E29" s="50"/>
      <c r="F29" s="50" t="s">
        <v>18</v>
      </c>
      <c r="G29" s="52">
        <v>24438</v>
      </c>
      <c r="H29" s="52">
        <v>23443</v>
      </c>
      <c r="I29" s="52">
        <v>23501</v>
      </c>
      <c r="J29" s="52">
        <v>22971</v>
      </c>
      <c r="K29" s="55">
        <v>23595</v>
      </c>
      <c r="L29" s="52">
        <v>22956</v>
      </c>
      <c r="M29" s="52">
        <v>22367</v>
      </c>
      <c r="N29" s="52">
        <v>23249</v>
      </c>
      <c r="O29" s="52">
        <v>22267</v>
      </c>
      <c r="P29" s="52">
        <v>21581</v>
      </c>
      <c r="Q29" s="52">
        <v>21325</v>
      </c>
      <c r="R29" s="52">
        <v>21247</v>
      </c>
    </row>
    <row r="30" spans="2:18" s="23" customFormat="1">
      <c r="B30" s="50"/>
      <c r="C30" s="50"/>
      <c r="D30" s="50" t="s">
        <v>19</v>
      </c>
      <c r="E30" s="50"/>
      <c r="F30" s="50"/>
      <c r="G30" s="51">
        <f t="shared" ref="G30:R30" si="9">SUM(G31:G35)</f>
        <v>0</v>
      </c>
      <c r="H30" s="51">
        <f t="shared" si="9"/>
        <v>0</v>
      </c>
      <c r="I30" s="51">
        <f t="shared" si="9"/>
        <v>0</v>
      </c>
      <c r="J30" s="51">
        <f t="shared" si="9"/>
        <v>0</v>
      </c>
      <c r="K30" s="51">
        <f t="shared" si="9"/>
        <v>0</v>
      </c>
      <c r="L30" s="51">
        <f t="shared" si="9"/>
        <v>0</v>
      </c>
      <c r="M30" s="51">
        <f t="shared" si="9"/>
        <v>0</v>
      </c>
      <c r="N30" s="51">
        <f t="shared" si="9"/>
        <v>0</v>
      </c>
      <c r="O30" s="51">
        <f t="shared" si="9"/>
        <v>0</v>
      </c>
      <c r="P30" s="51">
        <f t="shared" si="9"/>
        <v>0</v>
      </c>
      <c r="Q30" s="51">
        <f t="shared" si="9"/>
        <v>0</v>
      </c>
      <c r="R30" s="51">
        <f t="shared" si="9"/>
        <v>0</v>
      </c>
    </row>
    <row r="31" spans="2:18" s="23" customFormat="1" ht="12.75" hidden="1" customHeight="1">
      <c r="B31" s="50"/>
      <c r="C31" s="50"/>
      <c r="D31" s="50"/>
      <c r="E31" s="50"/>
      <c r="F31" s="62" t="s">
        <v>20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</row>
    <row r="32" spans="2:18" s="23" customFormat="1" ht="12.75" hidden="1" customHeight="1">
      <c r="B32" s="50"/>
      <c r="C32" s="50"/>
      <c r="D32" s="50"/>
      <c r="E32" s="50"/>
      <c r="F32" s="50" t="s">
        <v>21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</row>
    <row r="33" spans="2:18" s="23" customFormat="1" ht="12.75" hidden="1" customHeight="1">
      <c r="B33" s="50"/>
      <c r="C33" s="50"/>
      <c r="D33" s="50"/>
      <c r="E33" s="50"/>
      <c r="F33" s="50" t="s">
        <v>22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</row>
    <row r="34" spans="2:18" s="23" customFormat="1" ht="12.75" hidden="1" customHeight="1">
      <c r="B34" s="50"/>
      <c r="C34" s="50"/>
      <c r="D34" s="50"/>
      <c r="E34" s="50"/>
      <c r="F34" s="50" t="s">
        <v>23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</row>
    <row r="35" spans="2:18" s="23" customFormat="1" ht="12.75" hidden="1" customHeight="1">
      <c r="B35" s="50"/>
      <c r="C35" s="50"/>
      <c r="D35" s="50"/>
      <c r="E35" s="50"/>
      <c r="F35" s="50" t="s">
        <v>52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</row>
    <row r="36" spans="2:18" s="23" customFormat="1">
      <c r="B36" s="50"/>
      <c r="C36" s="50"/>
      <c r="D36" s="50"/>
      <c r="E36" s="50"/>
      <c r="F36" s="50"/>
      <c r="G36" s="52"/>
      <c r="H36" s="50"/>
      <c r="I36" s="50"/>
      <c r="J36" s="50"/>
      <c r="K36" s="50"/>
      <c r="L36" s="50"/>
      <c r="M36" s="50"/>
      <c r="N36" s="50"/>
      <c r="O36" s="50"/>
      <c r="P36" s="56"/>
      <c r="Q36" s="56"/>
      <c r="R36" s="56"/>
    </row>
    <row r="37" spans="2:18" s="23" customFormat="1">
      <c r="B37" s="48"/>
      <c r="C37" s="48" t="s">
        <v>24</v>
      </c>
      <c r="D37" s="48"/>
      <c r="E37" s="48"/>
      <c r="F37" s="48"/>
      <c r="G37" s="53">
        <v>1606136</v>
      </c>
      <c r="H37" s="53">
        <v>1592287</v>
      </c>
      <c r="I37" s="53">
        <v>1617006</v>
      </c>
      <c r="J37" s="53">
        <v>1601592</v>
      </c>
      <c r="K37" s="53">
        <v>1670829</v>
      </c>
      <c r="L37" s="53">
        <v>1595017</v>
      </c>
      <c r="M37" s="53">
        <v>1582746</v>
      </c>
      <c r="N37" s="53">
        <v>1665611</v>
      </c>
      <c r="O37" s="53">
        <v>1652496</v>
      </c>
      <c r="P37" s="57">
        <v>1623448</v>
      </c>
      <c r="Q37" s="57">
        <v>1620695</v>
      </c>
      <c r="R37" s="57">
        <v>1624159</v>
      </c>
    </row>
    <row r="38" spans="2:18" ht="12.75" customHeight="1"/>
    <row r="39" spans="2:18" s="23" customFormat="1" ht="12.75" customHeight="1">
      <c r="B39" s="73" t="s">
        <v>55</v>
      </c>
      <c r="C39" s="76"/>
      <c r="D39" s="76"/>
      <c r="E39" s="76"/>
      <c r="F39" s="76"/>
      <c r="G39" s="75">
        <f t="shared" ref="G39:R39" si="10">G40+G44</f>
        <v>487285</v>
      </c>
      <c r="H39" s="75">
        <f t="shared" si="10"/>
        <v>473371</v>
      </c>
      <c r="I39" s="75">
        <f t="shared" si="10"/>
        <v>479667</v>
      </c>
      <c r="J39" s="75">
        <f t="shared" si="10"/>
        <v>482982</v>
      </c>
      <c r="K39" s="75">
        <f t="shared" si="10"/>
        <v>486158</v>
      </c>
      <c r="L39" s="75">
        <f t="shared" si="10"/>
        <v>486597</v>
      </c>
      <c r="M39" s="75">
        <f t="shared" si="10"/>
        <v>483813</v>
      </c>
      <c r="N39" s="75">
        <f t="shared" si="10"/>
        <v>490278</v>
      </c>
      <c r="O39" s="75">
        <f t="shared" si="10"/>
        <v>484429</v>
      </c>
      <c r="P39" s="75">
        <f t="shared" si="10"/>
        <v>477652</v>
      </c>
      <c r="Q39" s="75">
        <f t="shared" si="10"/>
        <v>474997</v>
      </c>
      <c r="R39" s="75">
        <f t="shared" si="10"/>
        <v>488746</v>
      </c>
    </row>
    <row r="40" spans="2:18" s="28" customFormat="1" ht="14.25" customHeight="1">
      <c r="C40" s="15" t="s">
        <v>27</v>
      </c>
      <c r="G40" s="29">
        <v>197012</v>
      </c>
      <c r="H40" s="29">
        <v>188501</v>
      </c>
      <c r="I40" s="29">
        <v>191287</v>
      </c>
      <c r="J40" s="29">
        <v>197724</v>
      </c>
      <c r="K40" s="29">
        <v>247436</v>
      </c>
      <c r="L40" s="29">
        <v>253364</v>
      </c>
      <c r="M40" s="29">
        <v>253046</v>
      </c>
      <c r="N40" s="29">
        <v>249666</v>
      </c>
      <c r="O40" s="29">
        <v>249384</v>
      </c>
      <c r="P40" s="29">
        <v>247239</v>
      </c>
      <c r="Q40" s="29">
        <v>246913</v>
      </c>
      <c r="R40" s="29">
        <v>260764</v>
      </c>
    </row>
    <row r="41" spans="2:18" s="23" customFormat="1">
      <c r="D41" s="23" t="s">
        <v>28</v>
      </c>
      <c r="G41" s="31">
        <v>196876</v>
      </c>
      <c r="H41" s="31">
        <v>188365</v>
      </c>
      <c r="I41" s="31">
        <v>191151</v>
      </c>
      <c r="J41" s="31">
        <v>197588</v>
      </c>
      <c r="K41" s="31">
        <v>247300</v>
      </c>
      <c r="L41" s="31">
        <v>253228</v>
      </c>
      <c r="M41" s="31">
        <v>252910</v>
      </c>
      <c r="N41" s="31">
        <v>249530</v>
      </c>
      <c r="O41" s="31">
        <v>249248</v>
      </c>
      <c r="P41" s="31">
        <v>247103</v>
      </c>
      <c r="Q41" s="31">
        <v>246777</v>
      </c>
      <c r="R41" s="31">
        <v>260628</v>
      </c>
    </row>
    <row r="42" spans="2:18" s="23" customFormat="1" ht="12.75" customHeight="1">
      <c r="D42" s="23" t="s">
        <v>29</v>
      </c>
      <c r="G42" s="31">
        <v>136</v>
      </c>
      <c r="H42" s="31">
        <v>136</v>
      </c>
      <c r="I42" s="31">
        <v>136</v>
      </c>
      <c r="J42" s="31">
        <v>136</v>
      </c>
      <c r="K42" s="31">
        <v>136</v>
      </c>
      <c r="L42" s="31">
        <v>136</v>
      </c>
      <c r="M42" s="31">
        <v>136</v>
      </c>
      <c r="N42" s="31">
        <v>136</v>
      </c>
      <c r="O42" s="31">
        <v>136</v>
      </c>
      <c r="P42" s="31">
        <v>136</v>
      </c>
      <c r="Q42" s="31">
        <v>136</v>
      </c>
      <c r="R42" s="31">
        <v>136</v>
      </c>
    </row>
    <row r="43" spans="2:18">
      <c r="D43" s="15"/>
      <c r="E43" s="15"/>
      <c r="F43" s="2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2:18" s="28" customFormat="1">
      <c r="C44" s="15" t="s">
        <v>30</v>
      </c>
      <c r="G44" s="29">
        <v>290273</v>
      </c>
      <c r="H44" s="29">
        <v>284870</v>
      </c>
      <c r="I44" s="29">
        <v>288380</v>
      </c>
      <c r="J44" s="29">
        <v>285258</v>
      </c>
      <c r="K44" s="29">
        <v>238722</v>
      </c>
      <c r="L44" s="29">
        <v>233233</v>
      </c>
      <c r="M44" s="29">
        <v>230767</v>
      </c>
      <c r="N44" s="29">
        <v>240612</v>
      </c>
      <c r="O44" s="29">
        <v>235045</v>
      </c>
      <c r="P44" s="29">
        <v>230413</v>
      </c>
      <c r="Q44" s="29">
        <v>228084</v>
      </c>
      <c r="R44" s="29">
        <v>227982</v>
      </c>
    </row>
    <row r="45" spans="2:18" s="31" customFormat="1">
      <c r="D45" s="31" t="s">
        <v>28</v>
      </c>
      <c r="G45" s="31">
        <v>285812</v>
      </c>
      <c r="H45" s="31">
        <v>280442</v>
      </c>
      <c r="I45" s="31">
        <v>283879</v>
      </c>
      <c r="J45" s="31">
        <v>280803</v>
      </c>
      <c r="K45" s="31">
        <v>234256</v>
      </c>
      <c r="L45" s="31">
        <v>228851</v>
      </c>
      <c r="M45" s="31">
        <v>226417</v>
      </c>
      <c r="N45" s="31">
        <v>236154</v>
      </c>
      <c r="O45" s="31">
        <v>230616</v>
      </c>
      <c r="P45" s="31">
        <v>226071</v>
      </c>
      <c r="Q45" s="31">
        <v>223743</v>
      </c>
      <c r="R45" s="31">
        <v>223637</v>
      </c>
    </row>
    <row r="46" spans="2:18" s="31" customFormat="1" ht="12.75" customHeight="1">
      <c r="D46" s="31" t="s">
        <v>29</v>
      </c>
      <c r="G46" s="31">
        <v>4461</v>
      </c>
      <c r="H46" s="31">
        <v>4428</v>
      </c>
      <c r="I46" s="31">
        <v>4501</v>
      </c>
      <c r="J46" s="31">
        <v>4455</v>
      </c>
      <c r="K46" s="31">
        <v>4466</v>
      </c>
      <c r="L46" s="31">
        <v>4382</v>
      </c>
      <c r="M46" s="31">
        <v>4350</v>
      </c>
      <c r="N46" s="31">
        <v>4458</v>
      </c>
      <c r="O46" s="31">
        <v>4429</v>
      </c>
      <c r="P46" s="31">
        <v>4342</v>
      </c>
      <c r="Q46" s="31">
        <v>4341</v>
      </c>
      <c r="R46" s="31">
        <v>4345</v>
      </c>
    </row>
    <row r="49" spans="1:18">
      <c r="A49" s="33"/>
      <c r="B49" s="33"/>
      <c r="C49" s="33"/>
      <c r="D49" s="33"/>
      <c r="E49" s="33"/>
      <c r="F49" s="33"/>
    </row>
    <row r="51" spans="1:18">
      <c r="B51" s="34"/>
    </row>
    <row r="52" spans="1:18" s="35" customFormat="1" ht="12">
      <c r="B52" s="36" t="s">
        <v>31</v>
      </c>
    </row>
    <row r="53" spans="1:18" s="35" customFormat="1" ht="12">
      <c r="B53" s="37"/>
      <c r="C53" s="38"/>
      <c r="D53" s="35" t="s">
        <v>32</v>
      </c>
    </row>
    <row r="54" spans="1:18" ht="8.25" customHeight="1">
      <c r="B54" s="34"/>
    </row>
    <row r="55" spans="1:18" s="59" customFormat="1" ht="11.25">
      <c r="A55" s="58"/>
      <c r="C55" s="58"/>
    </row>
    <row r="56" spans="1:18" s="59" customFormat="1" ht="11.25">
      <c r="A56" s="58"/>
      <c r="C56" s="58"/>
    </row>
    <row r="57" spans="1:18">
      <c r="A57" s="38"/>
      <c r="C57" s="38"/>
      <c r="I57" s="60"/>
      <c r="J57" s="60"/>
      <c r="K57" s="61"/>
      <c r="L57" s="61"/>
      <c r="M57" s="61"/>
      <c r="N57" s="61"/>
      <c r="O57" s="61"/>
      <c r="P57" s="61"/>
      <c r="Q57" s="61"/>
      <c r="R57" s="61"/>
    </row>
    <row r="58" spans="1:18">
      <c r="A58" s="37" t="s">
        <v>53</v>
      </c>
    </row>
    <row r="59" spans="1:18">
      <c r="A59" s="92" t="s">
        <v>54</v>
      </c>
      <c r="B59" s="92"/>
      <c r="C59" s="92"/>
      <c r="D59" s="92"/>
      <c r="E59" s="92"/>
      <c r="F59" s="92"/>
    </row>
    <row r="60" spans="1:18">
      <c r="A60" s="43"/>
    </row>
    <row r="61" spans="1:18">
      <c r="A61" s="37"/>
    </row>
    <row r="189" spans="2:3" ht="15.75" hidden="1" customHeight="1">
      <c r="B189" s="45" t="s">
        <v>34</v>
      </c>
    </row>
    <row r="190" spans="2:3" ht="3.75" hidden="1" customHeight="1"/>
    <row r="191" spans="2:3" hidden="1">
      <c r="B191" s="15" t="s">
        <v>35</v>
      </c>
      <c r="C191" s="15"/>
    </row>
    <row r="192" spans="2:3" ht="12.75" hidden="1" customHeight="1">
      <c r="B192" s="15"/>
      <c r="C192" s="15"/>
    </row>
    <row r="193" spans="2:3" s="23" customFormat="1" ht="15.75" hidden="1" customHeight="1">
      <c r="B193" s="15" t="s">
        <v>36</v>
      </c>
      <c r="C193" s="46"/>
    </row>
    <row r="194" spans="2:3" hidden="1">
      <c r="B194" s="34" t="s">
        <v>37</v>
      </c>
    </row>
    <row r="195" spans="2:3" hidden="1">
      <c r="B195" s="3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57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7214385</v>
      </c>
      <c r="I8" s="14">
        <f t="shared" si="0"/>
        <v>7305015</v>
      </c>
      <c r="J8" s="14">
        <f t="shared" si="0"/>
        <v>7360710</v>
      </c>
      <c r="K8" s="14">
        <f t="shared" si="0"/>
        <v>7352390</v>
      </c>
      <c r="L8" s="14">
        <f t="shared" si="0"/>
        <v>7298449</v>
      </c>
      <c r="M8" s="14">
        <f t="shared" si="0"/>
        <v>7482068</v>
      </c>
      <c r="N8" s="14">
        <f t="shared" si="0"/>
        <v>7509463</v>
      </c>
      <c r="O8" s="14">
        <f t="shared" si="0"/>
        <v>7569731</v>
      </c>
      <c r="P8" s="14">
        <f t="shared" si="0"/>
        <v>7625653</v>
      </c>
      <c r="Q8" s="14">
        <f t="shared" si="0"/>
        <v>7632956</v>
      </c>
      <c r="R8" s="14">
        <f t="shared" si="0"/>
        <v>7660895</v>
      </c>
      <c r="S8" s="14">
        <f t="shared" si="0"/>
        <v>7758377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6726091</v>
      </c>
      <c r="I10" s="72">
        <f t="shared" si="1"/>
        <v>6820660</v>
      </c>
      <c r="J10" s="72">
        <f t="shared" si="1"/>
        <v>6878889</v>
      </c>
      <c r="K10" s="72">
        <f t="shared" si="1"/>
        <v>6874708</v>
      </c>
      <c r="L10" s="72">
        <f t="shared" si="1"/>
        <v>6832572</v>
      </c>
      <c r="M10" s="72">
        <f t="shared" si="1"/>
        <v>7016191</v>
      </c>
      <c r="N10" s="72">
        <f t="shared" si="1"/>
        <v>7043586</v>
      </c>
      <c r="O10" s="72">
        <f t="shared" si="1"/>
        <v>7103854</v>
      </c>
      <c r="P10" s="72">
        <f t="shared" si="1"/>
        <v>7159776</v>
      </c>
      <c r="Q10" s="72">
        <f t="shared" si="1"/>
        <v>7167079</v>
      </c>
      <c r="R10" s="72">
        <f t="shared" si="1"/>
        <v>7195018</v>
      </c>
      <c r="S10" s="72">
        <f t="shared" si="1"/>
        <v>7292500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4430785</v>
      </c>
      <c r="I12" s="19">
        <f t="shared" si="2"/>
        <v>4429864</v>
      </c>
      <c r="J12" s="19">
        <f t="shared" si="2"/>
        <v>4465776</v>
      </c>
      <c r="K12" s="19">
        <f t="shared" si="2"/>
        <v>4498855</v>
      </c>
      <c r="L12" s="19">
        <f t="shared" si="2"/>
        <v>4424338</v>
      </c>
      <c r="M12" s="19">
        <f t="shared" si="2"/>
        <v>4579083</v>
      </c>
      <c r="N12" s="19">
        <f t="shared" si="2"/>
        <v>4600534</v>
      </c>
      <c r="O12" s="19">
        <f t="shared" si="2"/>
        <v>4572926</v>
      </c>
      <c r="P12" s="19">
        <f t="shared" si="2"/>
        <v>4587774</v>
      </c>
      <c r="Q12" s="19">
        <f t="shared" si="2"/>
        <v>4620223</v>
      </c>
      <c r="R12" s="19">
        <f t="shared" si="2"/>
        <v>4707987</v>
      </c>
      <c r="S12" s="19">
        <f t="shared" si="2"/>
        <v>4776859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948</v>
      </c>
      <c r="I13" s="19">
        <f t="shared" si="3"/>
        <v>948</v>
      </c>
      <c r="J13" s="19">
        <f t="shared" si="3"/>
        <v>948</v>
      </c>
      <c r="K13" s="19">
        <f t="shared" si="3"/>
        <v>948</v>
      </c>
      <c r="L13" s="19">
        <f t="shared" si="3"/>
        <v>948</v>
      </c>
      <c r="M13" s="19">
        <f t="shared" si="3"/>
        <v>948</v>
      </c>
      <c r="N13" s="19">
        <f t="shared" si="3"/>
        <v>948</v>
      </c>
      <c r="O13" s="19">
        <f t="shared" si="3"/>
        <v>948</v>
      </c>
      <c r="P13" s="19">
        <f t="shared" si="3"/>
        <v>948</v>
      </c>
      <c r="Q13" s="19">
        <f t="shared" si="3"/>
        <v>948</v>
      </c>
      <c r="R13" s="19">
        <f t="shared" si="3"/>
        <v>948</v>
      </c>
      <c r="S13" s="19">
        <f t="shared" si="3"/>
        <v>948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50" t="s">
        <v>15</v>
      </c>
      <c r="G15" s="20"/>
      <c r="H15" s="56">
        <v>156</v>
      </c>
      <c r="I15" s="56">
        <v>156</v>
      </c>
      <c r="J15" s="56">
        <v>156</v>
      </c>
      <c r="K15" s="56">
        <v>156</v>
      </c>
      <c r="L15" s="50">
        <v>156</v>
      </c>
      <c r="M15" s="52">
        <v>156</v>
      </c>
      <c r="N15" s="52">
        <v>156</v>
      </c>
      <c r="O15" s="52">
        <v>156</v>
      </c>
      <c r="P15" s="50">
        <v>156</v>
      </c>
      <c r="Q15" s="52">
        <v>156</v>
      </c>
      <c r="R15" s="52">
        <v>156</v>
      </c>
      <c r="S15" s="52">
        <v>156</v>
      </c>
    </row>
    <row r="16" spans="1:19">
      <c r="C16" s="20"/>
      <c r="D16" s="20"/>
      <c r="E16" s="20"/>
      <c r="F16" s="20" t="s">
        <v>18</v>
      </c>
      <c r="G16" s="20"/>
      <c r="H16" s="56">
        <v>0</v>
      </c>
      <c r="I16" s="56">
        <v>0</v>
      </c>
      <c r="J16" s="56">
        <v>0</v>
      </c>
      <c r="K16" s="56">
        <v>0</v>
      </c>
      <c r="L16" s="50">
        <v>0</v>
      </c>
      <c r="M16" s="52">
        <v>0</v>
      </c>
      <c r="N16" s="52">
        <v>0</v>
      </c>
      <c r="O16" s="52">
        <v>0</v>
      </c>
      <c r="P16" s="50">
        <v>0</v>
      </c>
      <c r="Q16" s="52">
        <v>0</v>
      </c>
      <c r="R16" s="52">
        <v>0</v>
      </c>
      <c r="S16" s="52">
        <v>0</v>
      </c>
    </row>
    <row r="17" spans="3:19">
      <c r="C17" s="20"/>
      <c r="D17" s="20"/>
      <c r="E17" s="20" t="s">
        <v>19</v>
      </c>
      <c r="F17" s="20"/>
      <c r="G17" s="20"/>
      <c r="H17" s="21">
        <f>SUM(H18:H21)</f>
        <v>792</v>
      </c>
      <c r="I17" s="21">
        <f>SUM(I18:I21)</f>
        <v>792</v>
      </c>
      <c r="J17" s="21">
        <f t="shared" ref="J17:S17" si="5">SUM(J18:J21)</f>
        <v>792</v>
      </c>
      <c r="K17" s="21">
        <f t="shared" si="5"/>
        <v>792</v>
      </c>
      <c r="L17" s="21">
        <f t="shared" si="5"/>
        <v>792</v>
      </c>
      <c r="M17" s="21">
        <f t="shared" si="5"/>
        <v>792</v>
      </c>
      <c r="N17" s="21">
        <f t="shared" si="5"/>
        <v>792</v>
      </c>
      <c r="O17" s="21">
        <f t="shared" si="5"/>
        <v>792</v>
      </c>
      <c r="P17" s="21">
        <f t="shared" si="5"/>
        <v>792</v>
      </c>
      <c r="Q17" s="21">
        <f t="shared" si="5"/>
        <v>792</v>
      </c>
      <c r="R17" s="21">
        <f t="shared" si="5"/>
        <v>792</v>
      </c>
      <c r="S17" s="21">
        <f t="shared" si="5"/>
        <v>792</v>
      </c>
    </row>
    <row r="18" spans="3:19">
      <c r="C18" s="20"/>
      <c r="D18" s="20"/>
      <c r="E18" s="20"/>
      <c r="F18" s="20" t="s">
        <v>20</v>
      </c>
      <c r="G18" s="20"/>
      <c r="H18" s="22">
        <v>350</v>
      </c>
      <c r="I18" s="22">
        <v>350</v>
      </c>
      <c r="J18" s="22">
        <v>350</v>
      </c>
      <c r="K18" s="22">
        <v>350</v>
      </c>
      <c r="L18" s="22">
        <v>350</v>
      </c>
      <c r="M18" s="22">
        <v>350</v>
      </c>
      <c r="N18" s="22">
        <v>350</v>
      </c>
      <c r="O18" s="22">
        <v>350</v>
      </c>
      <c r="P18" s="22">
        <v>350</v>
      </c>
      <c r="Q18" s="22">
        <v>350</v>
      </c>
      <c r="R18" s="22">
        <v>350</v>
      </c>
      <c r="S18" s="22">
        <v>350</v>
      </c>
    </row>
    <row r="19" spans="3:19">
      <c r="C19" s="20"/>
      <c r="D19" s="20"/>
      <c r="E19" s="20"/>
      <c r="F19" s="20" t="s">
        <v>21</v>
      </c>
      <c r="G19" s="20"/>
      <c r="H19" s="22">
        <v>442</v>
      </c>
      <c r="I19" s="22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53">
        <v>4429837</v>
      </c>
      <c r="I23" s="53">
        <v>4428916</v>
      </c>
      <c r="J23" s="53">
        <v>4464828</v>
      </c>
      <c r="K23" s="53">
        <v>4497907</v>
      </c>
      <c r="L23" s="53">
        <v>4423390</v>
      </c>
      <c r="M23" s="53">
        <v>4578135</v>
      </c>
      <c r="N23" s="53">
        <v>4599586</v>
      </c>
      <c r="O23" s="63">
        <v>4571978</v>
      </c>
      <c r="P23" s="53">
        <v>4586826</v>
      </c>
      <c r="Q23" s="53">
        <v>4619275</v>
      </c>
      <c r="R23" s="53">
        <v>4707039</v>
      </c>
      <c r="S23" s="53">
        <v>4775911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2295306</v>
      </c>
      <c r="I25" s="19">
        <f>I26+I32</f>
        <v>2390796</v>
      </c>
      <c r="J25" s="19">
        <f>J26+J32</f>
        <v>2413113</v>
      </c>
      <c r="K25" s="19">
        <f>K26+K32</f>
        <v>2375853</v>
      </c>
      <c r="L25" s="19">
        <f>L26+L32</f>
        <v>2408234</v>
      </c>
      <c r="M25" s="19">
        <f t="shared" ref="M25:S25" si="6">M26+M32</f>
        <v>2437108</v>
      </c>
      <c r="N25" s="19">
        <f t="shared" si="6"/>
        <v>2443052</v>
      </c>
      <c r="O25" s="19">
        <f t="shared" si="6"/>
        <v>2530928</v>
      </c>
      <c r="P25" s="19">
        <f t="shared" si="6"/>
        <v>2572002</v>
      </c>
      <c r="Q25" s="19">
        <f t="shared" si="6"/>
        <v>2546856</v>
      </c>
      <c r="R25" s="19">
        <f t="shared" si="6"/>
        <v>2487031</v>
      </c>
      <c r="S25" s="19">
        <f t="shared" si="6"/>
        <v>2515641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895775</v>
      </c>
      <c r="I26" s="21">
        <f>I27+I30</f>
        <v>918774</v>
      </c>
      <c r="J26" s="21">
        <f>J27+J30</f>
        <v>924084</v>
      </c>
      <c r="K26" s="21">
        <f>K27+K30</f>
        <v>901959</v>
      </c>
      <c r="L26" s="21">
        <f>L27+L30</f>
        <v>912720</v>
      </c>
      <c r="M26" s="21">
        <f t="shared" ref="M26:S26" si="7">M27+M30</f>
        <v>920690</v>
      </c>
      <c r="N26" s="21">
        <f t="shared" si="7"/>
        <v>933848</v>
      </c>
      <c r="O26" s="21">
        <f t="shared" si="7"/>
        <v>939011</v>
      </c>
      <c r="P26" s="21">
        <f t="shared" si="7"/>
        <v>965925</v>
      </c>
      <c r="Q26" s="21">
        <f t="shared" si="7"/>
        <v>955869</v>
      </c>
      <c r="R26" s="21">
        <f t="shared" si="7"/>
        <v>927879</v>
      </c>
      <c r="S26" s="21">
        <f t="shared" si="7"/>
        <v>947261</v>
      </c>
    </row>
    <row r="27" spans="3:19">
      <c r="C27" s="20"/>
      <c r="D27" s="20"/>
      <c r="E27" s="20" t="s">
        <v>26</v>
      </c>
      <c r="F27" s="20"/>
      <c r="G27" s="20"/>
      <c r="H27" s="25">
        <f>+H28+H29</f>
        <v>895775</v>
      </c>
      <c r="I27" s="25">
        <f>+I28+I29</f>
        <v>918774</v>
      </c>
      <c r="J27" s="25">
        <f>+J28+J29</f>
        <v>924084</v>
      </c>
      <c r="K27" s="25">
        <f>+K28+K29</f>
        <v>901959</v>
      </c>
      <c r="L27" s="25">
        <f>+L28+L29</f>
        <v>912720</v>
      </c>
      <c r="M27" s="25">
        <f t="shared" ref="M27:S27" si="8">+M28+M29</f>
        <v>920690</v>
      </c>
      <c r="N27" s="25">
        <f t="shared" si="8"/>
        <v>933848</v>
      </c>
      <c r="O27" s="25">
        <f t="shared" si="8"/>
        <v>939011</v>
      </c>
      <c r="P27" s="25">
        <f t="shared" si="8"/>
        <v>965925</v>
      </c>
      <c r="Q27" s="25">
        <f t="shared" si="8"/>
        <v>955869</v>
      </c>
      <c r="R27" s="25">
        <f t="shared" si="8"/>
        <v>927879</v>
      </c>
      <c r="S27" s="25">
        <f t="shared" si="8"/>
        <v>947261</v>
      </c>
    </row>
    <row r="28" spans="3:19">
      <c r="C28" s="20"/>
      <c r="D28" s="20"/>
      <c r="E28" s="20"/>
      <c r="F28" s="20" t="s">
        <v>15</v>
      </c>
      <c r="G28" s="20"/>
      <c r="H28" s="52">
        <v>869316</v>
      </c>
      <c r="I28" s="52">
        <v>891637</v>
      </c>
      <c r="J28" s="52">
        <v>897165</v>
      </c>
      <c r="K28" s="52">
        <v>876389</v>
      </c>
      <c r="L28" s="52">
        <v>886578</v>
      </c>
      <c r="M28" s="52">
        <v>894763</v>
      </c>
      <c r="N28" s="52">
        <v>908332</v>
      </c>
      <c r="O28" s="64">
        <v>913458</v>
      </c>
      <c r="P28" s="52">
        <v>941070</v>
      </c>
      <c r="Q28" s="52">
        <v>931392</v>
      </c>
      <c r="R28" s="52">
        <v>904109</v>
      </c>
      <c r="S28" s="52">
        <v>922820</v>
      </c>
    </row>
    <row r="29" spans="3:19">
      <c r="C29" s="20"/>
      <c r="D29" s="20"/>
      <c r="E29" s="20"/>
      <c r="F29" s="20" t="s">
        <v>18</v>
      </c>
      <c r="G29" s="20"/>
      <c r="H29" s="52">
        <v>26459</v>
      </c>
      <c r="I29" s="52">
        <v>27137</v>
      </c>
      <c r="J29" s="52">
        <v>26919</v>
      </c>
      <c r="K29" s="52">
        <v>25570</v>
      </c>
      <c r="L29" s="52">
        <v>26142</v>
      </c>
      <c r="M29" s="52">
        <v>25927</v>
      </c>
      <c r="N29" s="52">
        <v>25516</v>
      </c>
      <c r="O29" s="64">
        <v>25553</v>
      </c>
      <c r="P29" s="52">
        <v>24855</v>
      </c>
      <c r="Q29" s="52">
        <v>24477</v>
      </c>
      <c r="R29" s="52">
        <v>23770</v>
      </c>
      <c r="S29" s="52">
        <v>24441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53">
        <v>1399531</v>
      </c>
      <c r="I32" s="53">
        <v>1472022</v>
      </c>
      <c r="J32" s="53">
        <v>1489029</v>
      </c>
      <c r="K32" s="53">
        <v>1473894</v>
      </c>
      <c r="L32" s="53">
        <v>1495514</v>
      </c>
      <c r="M32" s="53">
        <v>1516418</v>
      </c>
      <c r="N32" s="53">
        <v>1509204</v>
      </c>
      <c r="O32" s="63">
        <v>1591917</v>
      </c>
      <c r="P32" s="53">
        <v>1606077</v>
      </c>
      <c r="Q32" s="53">
        <v>1590987</v>
      </c>
      <c r="R32" s="53">
        <v>1559152</v>
      </c>
      <c r="S32" s="53">
        <v>1568380</v>
      </c>
    </row>
    <row r="33" spans="1:19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488294</v>
      </c>
      <c r="I34" s="75">
        <f>+I35+I39</f>
        <v>484355</v>
      </c>
      <c r="J34" s="75">
        <f>+J35+J39</f>
        <v>481821</v>
      </c>
      <c r="K34" s="75">
        <f>+K35+K39</f>
        <v>477682</v>
      </c>
      <c r="L34" s="75">
        <f>+L35+L39</f>
        <v>465877</v>
      </c>
      <c r="M34" s="75">
        <f t="shared" ref="M34:S34" si="9">+M35+M39</f>
        <v>465877</v>
      </c>
      <c r="N34" s="75">
        <f t="shared" si="9"/>
        <v>465877</v>
      </c>
      <c r="O34" s="75">
        <f t="shared" si="9"/>
        <v>465877</v>
      </c>
      <c r="P34" s="75">
        <f t="shared" si="9"/>
        <v>465877</v>
      </c>
      <c r="Q34" s="75">
        <f t="shared" si="9"/>
        <v>465877</v>
      </c>
      <c r="R34" s="75">
        <f t="shared" si="9"/>
        <v>465877</v>
      </c>
      <c r="S34" s="75">
        <f t="shared" si="9"/>
        <v>465877</v>
      </c>
    </row>
    <row r="35" spans="1:19" s="30" customFormat="1" ht="14.25" customHeight="1">
      <c r="D35" s="15" t="s">
        <v>27</v>
      </c>
      <c r="H35" s="29">
        <f>+H36+H37</f>
        <v>260301</v>
      </c>
      <c r="I35" s="29">
        <f>+I36+I37</f>
        <v>254996</v>
      </c>
      <c r="J35" s="29">
        <f>+J36+J37</f>
        <v>254832</v>
      </c>
      <c r="K35" s="29">
        <f>+K36+K37</f>
        <v>251592</v>
      </c>
      <c r="L35" s="29">
        <f>+L36+L37</f>
        <v>240800</v>
      </c>
      <c r="M35" s="29">
        <f t="shared" ref="M35:S35" si="10">+M36+M37</f>
        <v>240800</v>
      </c>
      <c r="N35" s="29">
        <f t="shared" si="10"/>
        <v>240800</v>
      </c>
      <c r="O35" s="29">
        <f t="shared" si="10"/>
        <v>240800</v>
      </c>
      <c r="P35" s="29">
        <f t="shared" si="10"/>
        <v>240800</v>
      </c>
      <c r="Q35" s="29">
        <f t="shared" si="10"/>
        <v>240800</v>
      </c>
      <c r="R35" s="29">
        <f t="shared" si="10"/>
        <v>240800</v>
      </c>
      <c r="S35" s="29">
        <f t="shared" si="10"/>
        <v>240800</v>
      </c>
    </row>
    <row r="36" spans="1:19" s="23" customFormat="1">
      <c r="E36" s="23" t="s">
        <v>28</v>
      </c>
      <c r="H36" s="31">
        <v>260165</v>
      </c>
      <c r="I36" s="31">
        <v>254860</v>
      </c>
      <c r="J36" s="31">
        <v>254696</v>
      </c>
      <c r="K36" s="31">
        <v>251456</v>
      </c>
      <c r="L36" s="31">
        <v>240664</v>
      </c>
      <c r="M36" s="31">
        <v>240664</v>
      </c>
      <c r="N36" s="31">
        <v>240664</v>
      </c>
      <c r="O36" s="31">
        <v>240664</v>
      </c>
      <c r="P36" s="31">
        <v>240664</v>
      </c>
      <c r="Q36" s="31">
        <v>240664</v>
      </c>
      <c r="R36" s="31">
        <v>240664</v>
      </c>
      <c r="S36" s="31">
        <v>240664</v>
      </c>
    </row>
    <row r="37" spans="1:19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19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19" s="30" customFormat="1">
      <c r="D39" s="15" t="s">
        <v>30</v>
      </c>
      <c r="H39" s="29">
        <f>+H40+H41</f>
        <v>227993</v>
      </c>
      <c r="I39" s="29">
        <f>+I40+I41</f>
        <v>229359</v>
      </c>
      <c r="J39" s="29">
        <f>+J40+J41</f>
        <v>226989</v>
      </c>
      <c r="K39" s="29">
        <f>+K40+K41</f>
        <v>226090</v>
      </c>
      <c r="L39" s="29">
        <f>+L40+L41</f>
        <v>225077</v>
      </c>
      <c r="M39" s="29">
        <f t="shared" ref="M39:S39" si="11">+M40+M41</f>
        <v>225077</v>
      </c>
      <c r="N39" s="29">
        <f t="shared" si="11"/>
        <v>225077</v>
      </c>
      <c r="O39" s="29">
        <f t="shared" si="11"/>
        <v>225077</v>
      </c>
      <c r="P39" s="29">
        <f t="shared" si="11"/>
        <v>225077</v>
      </c>
      <c r="Q39" s="29">
        <f t="shared" si="11"/>
        <v>225077</v>
      </c>
      <c r="R39" s="29">
        <f t="shared" si="11"/>
        <v>225077</v>
      </c>
      <c r="S39" s="29">
        <f t="shared" si="11"/>
        <v>225077</v>
      </c>
    </row>
    <row r="40" spans="1:19" s="31" customFormat="1">
      <c r="E40" s="31" t="s">
        <v>28</v>
      </c>
      <c r="H40" s="31">
        <v>223644</v>
      </c>
      <c r="I40" s="31">
        <v>225007</v>
      </c>
      <c r="J40" s="31">
        <v>222648</v>
      </c>
      <c r="K40" s="31">
        <v>221777</v>
      </c>
      <c r="L40" s="31">
        <v>220751</v>
      </c>
      <c r="M40" s="31">
        <v>220751</v>
      </c>
      <c r="N40" s="31">
        <v>220751</v>
      </c>
      <c r="O40" s="31">
        <v>220751</v>
      </c>
      <c r="P40" s="31">
        <v>220751</v>
      </c>
      <c r="Q40" s="31">
        <v>220751</v>
      </c>
      <c r="R40" s="31">
        <v>220751</v>
      </c>
      <c r="S40" s="31">
        <v>220751</v>
      </c>
    </row>
    <row r="41" spans="1:19" s="31" customFormat="1" ht="12.75" customHeight="1">
      <c r="E41" s="31" t="s">
        <v>29</v>
      </c>
      <c r="H41" s="31">
        <v>4349</v>
      </c>
      <c r="I41" s="31">
        <v>4352</v>
      </c>
      <c r="J41" s="31">
        <v>4341</v>
      </c>
      <c r="K41" s="31">
        <v>4313</v>
      </c>
      <c r="L41" s="31">
        <v>4326</v>
      </c>
      <c r="M41" s="31">
        <v>4326</v>
      </c>
      <c r="N41" s="31">
        <v>4326</v>
      </c>
      <c r="O41" s="31">
        <v>4326</v>
      </c>
      <c r="P41" s="31">
        <v>4326</v>
      </c>
      <c r="Q41" s="31">
        <v>4326</v>
      </c>
      <c r="R41" s="31">
        <v>4326</v>
      </c>
      <c r="S41" s="31">
        <v>4326</v>
      </c>
    </row>
    <row r="42" spans="1:19">
      <c r="A42" s="33"/>
      <c r="B42" s="33"/>
      <c r="C42" s="33"/>
      <c r="D42" s="33"/>
      <c r="E42" s="33"/>
      <c r="F42" s="33"/>
    </row>
    <row r="44" spans="1:19">
      <c r="C44" s="34"/>
    </row>
    <row r="45" spans="1:19" s="35" customFormat="1" ht="12">
      <c r="C45" s="36" t="s">
        <v>31</v>
      </c>
    </row>
    <row r="46" spans="1:19" s="35" customFormat="1" ht="12">
      <c r="C46" s="37"/>
      <c r="D46" s="38"/>
      <c r="E46" s="35" t="s">
        <v>32</v>
      </c>
    </row>
    <row r="47" spans="1:19" s="40" customFormat="1">
      <c r="A47" s="39"/>
      <c r="B47" s="39"/>
      <c r="D47" s="39"/>
      <c r="I47" s="41"/>
      <c r="J47" s="41"/>
      <c r="K47" s="41"/>
      <c r="L47" s="41"/>
    </row>
    <row r="48" spans="1:19">
      <c r="A48" s="37" t="s">
        <v>33</v>
      </c>
      <c r="B48" s="37"/>
    </row>
    <row r="49" spans="1:12">
      <c r="A49" s="92"/>
      <c r="B49" s="92"/>
      <c r="C49" s="92"/>
      <c r="D49" s="92"/>
      <c r="E49" s="92"/>
      <c r="F49" s="92"/>
      <c r="G49" s="42"/>
    </row>
    <row r="50" spans="1:12">
      <c r="A50" s="43"/>
      <c r="B50" s="43"/>
      <c r="I50" s="44"/>
      <c r="J50" s="44"/>
      <c r="K50" s="44"/>
      <c r="L50" s="44"/>
    </row>
    <row r="51" spans="1:12">
      <c r="A51" s="37"/>
      <c r="B51" s="37"/>
    </row>
    <row r="179" spans="3:4" ht="15.75" hidden="1" customHeight="1">
      <c r="C179" s="45" t="s">
        <v>34</v>
      </c>
    </row>
    <row r="180" spans="3:4" ht="3.75" hidden="1" customHeight="1"/>
    <row r="181" spans="3:4" hidden="1">
      <c r="C181" s="15" t="s">
        <v>35</v>
      </c>
      <c r="D181" s="15"/>
    </row>
    <row r="182" spans="3:4" ht="12.75" hidden="1" customHeight="1">
      <c r="C182" s="15"/>
      <c r="D182" s="15"/>
    </row>
    <row r="183" spans="3:4" s="23" customFormat="1" ht="15.75" hidden="1" customHeight="1">
      <c r="C183" s="15" t="s">
        <v>36</v>
      </c>
      <c r="D183" s="46"/>
    </row>
    <row r="184" spans="3:4" hidden="1">
      <c r="C184" s="34" t="s">
        <v>37</v>
      </c>
    </row>
    <row r="185" spans="3:4" hidden="1">
      <c r="C185" s="3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58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6634491</v>
      </c>
      <c r="I8" s="14">
        <f t="shared" si="0"/>
        <v>6729863</v>
      </c>
      <c r="J8" s="14">
        <f t="shared" si="0"/>
        <v>6706404</v>
      </c>
      <c r="K8" s="14">
        <f t="shared" si="0"/>
        <v>6865234</v>
      </c>
      <c r="L8" s="14">
        <f t="shared" si="0"/>
        <v>6838718</v>
      </c>
      <c r="M8" s="14">
        <f t="shared" si="0"/>
        <v>6910244</v>
      </c>
      <c r="N8" s="14">
        <f t="shared" si="0"/>
        <v>6880420</v>
      </c>
      <c r="O8" s="14">
        <f t="shared" si="0"/>
        <v>6929198</v>
      </c>
      <c r="P8" s="14">
        <f t="shared" si="0"/>
        <v>6933095</v>
      </c>
      <c r="Q8" s="14">
        <f t="shared" si="0"/>
        <v>6990311</v>
      </c>
      <c r="R8" s="14">
        <f t="shared" si="0"/>
        <v>6916152</v>
      </c>
      <c r="S8" s="14">
        <f t="shared" si="0"/>
        <v>7130543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6115380</v>
      </c>
      <c r="I10" s="72">
        <f t="shared" si="1"/>
        <v>6208037</v>
      </c>
      <c r="J10" s="72">
        <f t="shared" si="1"/>
        <v>6189606</v>
      </c>
      <c r="K10" s="72">
        <f t="shared" si="1"/>
        <v>6370154</v>
      </c>
      <c r="L10" s="72">
        <f t="shared" si="1"/>
        <v>6345094</v>
      </c>
      <c r="M10" s="72">
        <f t="shared" si="1"/>
        <v>6417065</v>
      </c>
      <c r="N10" s="72">
        <f t="shared" si="1"/>
        <v>6385283</v>
      </c>
      <c r="O10" s="72">
        <f t="shared" si="1"/>
        <v>6431660</v>
      </c>
      <c r="P10" s="72">
        <f t="shared" si="1"/>
        <v>6444031</v>
      </c>
      <c r="Q10" s="72">
        <f t="shared" si="1"/>
        <v>6501223</v>
      </c>
      <c r="R10" s="72">
        <f t="shared" si="1"/>
        <v>6437364</v>
      </c>
      <c r="S10" s="72">
        <f t="shared" si="1"/>
        <v>6652430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3953159</v>
      </c>
      <c r="I12" s="19">
        <f t="shared" si="2"/>
        <v>3985091</v>
      </c>
      <c r="J12" s="19">
        <f t="shared" si="2"/>
        <v>3967737</v>
      </c>
      <c r="K12" s="19">
        <f t="shared" si="2"/>
        <v>4160059</v>
      </c>
      <c r="L12" s="19">
        <f t="shared" si="2"/>
        <v>4137292</v>
      </c>
      <c r="M12" s="19">
        <f t="shared" si="2"/>
        <v>4186354</v>
      </c>
      <c r="N12" s="19">
        <f t="shared" si="2"/>
        <v>4146338</v>
      </c>
      <c r="O12" s="19">
        <f t="shared" si="2"/>
        <v>4151680</v>
      </c>
      <c r="P12" s="19">
        <f t="shared" si="2"/>
        <v>4188477</v>
      </c>
      <c r="Q12" s="19">
        <f t="shared" si="2"/>
        <v>4216053</v>
      </c>
      <c r="R12" s="19">
        <f t="shared" si="2"/>
        <v>4208197</v>
      </c>
      <c r="S12" s="19">
        <f t="shared" si="2"/>
        <v>4441260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948</v>
      </c>
      <c r="K13" s="19">
        <f t="shared" si="3"/>
        <v>948</v>
      </c>
      <c r="L13" s="19">
        <f t="shared" si="3"/>
        <v>948</v>
      </c>
      <c r="M13" s="19">
        <f t="shared" si="3"/>
        <v>948</v>
      </c>
      <c r="N13" s="19">
        <f t="shared" si="3"/>
        <v>948</v>
      </c>
      <c r="O13" s="19">
        <f t="shared" si="3"/>
        <v>948</v>
      </c>
      <c r="P13" s="19">
        <f t="shared" si="3"/>
        <v>948</v>
      </c>
      <c r="Q13" s="19">
        <f t="shared" si="3"/>
        <v>948</v>
      </c>
      <c r="R13" s="19">
        <f t="shared" si="3"/>
        <v>948</v>
      </c>
      <c r="S13" s="19">
        <f t="shared" si="3"/>
        <v>948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56">
        <v>156</v>
      </c>
      <c r="I15" s="56">
        <v>156</v>
      </c>
      <c r="J15" s="56">
        <v>156</v>
      </c>
      <c r="K15" s="56">
        <v>156</v>
      </c>
      <c r="L15" s="50">
        <v>156</v>
      </c>
      <c r="M15" s="52">
        <v>156</v>
      </c>
      <c r="N15" s="52">
        <v>156</v>
      </c>
      <c r="O15" s="52">
        <v>156</v>
      </c>
      <c r="P15" s="50">
        <v>156</v>
      </c>
      <c r="Q15" s="52">
        <v>156</v>
      </c>
      <c r="R15" s="52">
        <v>156</v>
      </c>
      <c r="S15" s="5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792</v>
      </c>
      <c r="K17" s="21">
        <f t="shared" si="5"/>
        <v>792</v>
      </c>
      <c r="L17" s="21">
        <f t="shared" si="5"/>
        <v>792</v>
      </c>
      <c r="M17" s="21">
        <f t="shared" si="5"/>
        <v>792</v>
      </c>
      <c r="N17" s="21">
        <f t="shared" si="5"/>
        <v>792</v>
      </c>
      <c r="O17" s="21">
        <f t="shared" si="5"/>
        <v>792</v>
      </c>
      <c r="P17" s="21">
        <f t="shared" si="5"/>
        <v>792</v>
      </c>
      <c r="Q17" s="21">
        <f t="shared" si="5"/>
        <v>792</v>
      </c>
      <c r="R17" s="21">
        <f t="shared" si="5"/>
        <v>792</v>
      </c>
      <c r="S17" s="21">
        <f t="shared" si="5"/>
        <v>792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22">
        <v>350</v>
      </c>
      <c r="K18" s="22">
        <v>350</v>
      </c>
      <c r="L18" s="22">
        <v>350</v>
      </c>
      <c r="M18" s="22">
        <v>350</v>
      </c>
      <c r="N18" s="22">
        <v>350</v>
      </c>
      <c r="O18" s="22">
        <v>350</v>
      </c>
      <c r="P18" s="22">
        <v>350</v>
      </c>
      <c r="Q18" s="22">
        <v>350</v>
      </c>
      <c r="R18" s="22">
        <v>350</v>
      </c>
      <c r="S18" s="22">
        <v>350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57">
        <v>3952561</v>
      </c>
      <c r="I23" s="57">
        <v>3984493</v>
      </c>
      <c r="J23" s="57">
        <v>3966789</v>
      </c>
      <c r="K23" s="57">
        <v>4159111</v>
      </c>
      <c r="L23" s="65">
        <v>4136344</v>
      </c>
      <c r="M23" s="53">
        <v>4185406</v>
      </c>
      <c r="N23" s="65">
        <v>4145390</v>
      </c>
      <c r="O23" s="53">
        <v>4150732</v>
      </c>
      <c r="P23" s="53">
        <v>4187529</v>
      </c>
      <c r="Q23" s="53">
        <v>4215105</v>
      </c>
      <c r="R23" s="53">
        <v>4207249</v>
      </c>
      <c r="S23" s="53">
        <v>4440312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2162221</v>
      </c>
      <c r="I25" s="19">
        <f>I26+I32</f>
        <v>2222946</v>
      </c>
      <c r="J25" s="19">
        <f>J26+J32</f>
        <v>2221869</v>
      </c>
      <c r="K25" s="19">
        <f>K26+K32</f>
        <v>2210095</v>
      </c>
      <c r="L25" s="19">
        <f>L26+L32</f>
        <v>2207802</v>
      </c>
      <c r="M25" s="19">
        <f t="shared" ref="M25:S25" si="6">M26+M32</f>
        <v>2230711</v>
      </c>
      <c r="N25" s="19">
        <f t="shared" si="6"/>
        <v>2238945</v>
      </c>
      <c r="O25" s="19">
        <f t="shared" si="6"/>
        <v>2279980</v>
      </c>
      <c r="P25" s="19">
        <f t="shared" si="6"/>
        <v>2255554</v>
      </c>
      <c r="Q25" s="19">
        <f t="shared" si="6"/>
        <v>2285170</v>
      </c>
      <c r="R25" s="19">
        <f t="shared" si="6"/>
        <v>2229167</v>
      </c>
      <c r="S25" s="19">
        <f t="shared" si="6"/>
        <v>2211170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844937</v>
      </c>
      <c r="I26" s="21">
        <f t="shared" ref="I26:S26" si="7">I27+I30</f>
        <v>851568</v>
      </c>
      <c r="J26" s="21">
        <f t="shared" si="7"/>
        <v>851014</v>
      </c>
      <c r="K26" s="21">
        <f t="shared" si="7"/>
        <v>847298</v>
      </c>
      <c r="L26" s="21">
        <f t="shared" si="7"/>
        <v>848008</v>
      </c>
      <c r="M26" s="21">
        <f t="shared" si="7"/>
        <v>854448</v>
      </c>
      <c r="N26" s="21">
        <f t="shared" si="7"/>
        <v>860626</v>
      </c>
      <c r="O26" s="21">
        <f t="shared" si="7"/>
        <v>884787</v>
      </c>
      <c r="P26" s="21">
        <f t="shared" si="7"/>
        <v>870106</v>
      </c>
      <c r="Q26" s="21">
        <f t="shared" si="7"/>
        <v>879179</v>
      </c>
      <c r="R26" s="21">
        <f t="shared" si="7"/>
        <v>855626</v>
      </c>
      <c r="S26" s="21">
        <f t="shared" si="7"/>
        <v>847110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844937</v>
      </c>
      <c r="I27" s="25">
        <f t="shared" si="8"/>
        <v>851568</v>
      </c>
      <c r="J27" s="25">
        <f t="shared" si="8"/>
        <v>851014</v>
      </c>
      <c r="K27" s="25">
        <f t="shared" si="8"/>
        <v>847298</v>
      </c>
      <c r="L27" s="25">
        <f t="shared" si="8"/>
        <v>848008</v>
      </c>
      <c r="M27" s="25">
        <f t="shared" si="8"/>
        <v>854448</v>
      </c>
      <c r="N27" s="25">
        <f t="shared" si="8"/>
        <v>860626</v>
      </c>
      <c r="O27" s="25">
        <f t="shared" si="8"/>
        <v>884787</v>
      </c>
      <c r="P27" s="25">
        <f t="shared" si="8"/>
        <v>870106</v>
      </c>
      <c r="Q27" s="25">
        <f t="shared" si="8"/>
        <v>879179</v>
      </c>
      <c r="R27" s="25">
        <f t="shared" si="8"/>
        <v>855626</v>
      </c>
      <c r="S27" s="25">
        <f t="shared" si="8"/>
        <v>847110</v>
      </c>
    </row>
    <row r="28" spans="3:19">
      <c r="C28" s="20"/>
      <c r="D28" s="20"/>
      <c r="E28" s="20"/>
      <c r="F28" s="20" t="s">
        <v>15</v>
      </c>
      <c r="G28" s="20"/>
      <c r="H28" s="56">
        <v>816719</v>
      </c>
      <c r="I28" s="56">
        <v>823208</v>
      </c>
      <c r="J28" s="56">
        <v>822873</v>
      </c>
      <c r="K28" s="56">
        <v>819670</v>
      </c>
      <c r="L28" s="66">
        <v>820776</v>
      </c>
      <c r="M28" s="52">
        <v>827803</v>
      </c>
      <c r="N28" s="66">
        <v>833589</v>
      </c>
      <c r="O28" s="52">
        <v>857474</v>
      </c>
      <c r="P28" s="52">
        <v>844115</v>
      </c>
      <c r="Q28" s="52">
        <v>853307</v>
      </c>
      <c r="R28" s="52">
        <v>830116</v>
      </c>
      <c r="S28" s="52">
        <v>821997</v>
      </c>
    </row>
    <row r="29" spans="3:19">
      <c r="C29" s="20"/>
      <c r="D29" s="20"/>
      <c r="E29" s="20"/>
      <c r="F29" s="20" t="s">
        <v>18</v>
      </c>
      <c r="G29" s="20"/>
      <c r="H29" s="56">
        <v>28218</v>
      </c>
      <c r="I29" s="56">
        <v>28360</v>
      </c>
      <c r="J29" s="56">
        <v>28141</v>
      </c>
      <c r="K29" s="56">
        <v>27628</v>
      </c>
      <c r="L29" s="66">
        <v>27232</v>
      </c>
      <c r="M29" s="52">
        <v>26645</v>
      </c>
      <c r="N29" s="66">
        <v>27037</v>
      </c>
      <c r="O29" s="52">
        <v>27313</v>
      </c>
      <c r="P29" s="52">
        <v>25991</v>
      </c>
      <c r="Q29" s="52">
        <v>25872</v>
      </c>
      <c r="R29" s="52">
        <v>25510</v>
      </c>
      <c r="S29" s="52">
        <v>25113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57">
        <v>1317284</v>
      </c>
      <c r="I32" s="57">
        <v>1371378</v>
      </c>
      <c r="J32" s="57">
        <v>1370855</v>
      </c>
      <c r="K32" s="57">
        <v>1362797</v>
      </c>
      <c r="L32" s="65">
        <v>1359794</v>
      </c>
      <c r="M32" s="53">
        <v>1376263</v>
      </c>
      <c r="N32" s="65">
        <v>1378319</v>
      </c>
      <c r="O32" s="53">
        <v>1395193</v>
      </c>
      <c r="P32" s="53">
        <v>1385448</v>
      </c>
      <c r="Q32" s="53">
        <v>1405991</v>
      </c>
      <c r="R32" s="53">
        <v>1373541</v>
      </c>
      <c r="S32" s="53">
        <v>1364060</v>
      </c>
    </row>
    <row r="33" spans="1:19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519111</v>
      </c>
      <c r="I34" s="75">
        <f>+I35+I39</f>
        <v>521826</v>
      </c>
      <c r="J34" s="75">
        <f>+J35+J39</f>
        <v>516798</v>
      </c>
      <c r="K34" s="75">
        <f>+K35+K39</f>
        <v>495080</v>
      </c>
      <c r="L34" s="75">
        <f>+L35+L39</f>
        <v>493624</v>
      </c>
      <c r="M34" s="75">
        <f t="shared" ref="M34:S34" si="9">+M35+M39</f>
        <v>493179</v>
      </c>
      <c r="N34" s="75">
        <f t="shared" si="9"/>
        <v>495137</v>
      </c>
      <c r="O34" s="75">
        <f t="shared" si="9"/>
        <v>497538</v>
      </c>
      <c r="P34" s="75">
        <f t="shared" si="9"/>
        <v>489064</v>
      </c>
      <c r="Q34" s="75">
        <f t="shared" si="9"/>
        <v>489088</v>
      </c>
      <c r="R34" s="75">
        <f t="shared" si="9"/>
        <v>478788</v>
      </c>
      <c r="S34" s="75">
        <f t="shared" si="9"/>
        <v>478113</v>
      </c>
    </row>
    <row r="35" spans="1:19" s="30" customFormat="1" ht="14.25" customHeight="1">
      <c r="D35" s="15" t="s">
        <v>27</v>
      </c>
      <c r="H35" s="29">
        <f t="shared" ref="H35:S35" si="10">+H36+H37</f>
        <v>233128</v>
      </c>
      <c r="I35" s="29">
        <f t="shared" si="10"/>
        <v>232160</v>
      </c>
      <c r="J35" s="29">
        <f t="shared" si="10"/>
        <v>228619</v>
      </c>
      <c r="K35" s="29">
        <f t="shared" si="10"/>
        <v>209286</v>
      </c>
      <c r="L35" s="29">
        <f t="shared" si="10"/>
        <v>206722</v>
      </c>
      <c r="M35" s="29">
        <f t="shared" si="10"/>
        <v>205670</v>
      </c>
      <c r="N35" s="29">
        <f t="shared" si="10"/>
        <v>205185</v>
      </c>
      <c r="O35" s="29">
        <f t="shared" si="10"/>
        <v>202846</v>
      </c>
      <c r="P35" s="29">
        <f t="shared" si="10"/>
        <v>202557</v>
      </c>
      <c r="Q35" s="29">
        <f t="shared" si="10"/>
        <v>199831</v>
      </c>
      <c r="R35" s="29">
        <f t="shared" si="10"/>
        <v>195024</v>
      </c>
      <c r="S35" s="29">
        <f t="shared" si="10"/>
        <v>197517</v>
      </c>
    </row>
    <row r="36" spans="1:19" s="23" customFormat="1">
      <c r="E36" s="23" t="s">
        <v>28</v>
      </c>
      <c r="H36" s="31">
        <v>232992</v>
      </c>
      <c r="I36" s="31">
        <v>232024</v>
      </c>
      <c r="J36" s="31">
        <v>228483</v>
      </c>
      <c r="K36" s="31">
        <v>209150</v>
      </c>
      <c r="L36" s="31">
        <v>206586</v>
      </c>
      <c r="M36" s="31">
        <v>205534</v>
      </c>
      <c r="N36" s="31">
        <v>205049</v>
      </c>
      <c r="O36" s="31">
        <v>202710</v>
      </c>
      <c r="P36" s="31">
        <v>202421</v>
      </c>
      <c r="Q36" s="31">
        <v>199695</v>
      </c>
      <c r="R36" s="31">
        <v>194888</v>
      </c>
      <c r="S36" s="31">
        <v>197381</v>
      </c>
    </row>
    <row r="37" spans="1:19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19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19" s="30" customFormat="1">
      <c r="D39" s="15" t="s">
        <v>30</v>
      </c>
      <c r="H39" s="29">
        <f t="shared" ref="H39:S39" si="11">+H40+H41</f>
        <v>285983</v>
      </c>
      <c r="I39" s="29">
        <f t="shared" si="11"/>
        <v>289666</v>
      </c>
      <c r="J39" s="29">
        <f t="shared" si="11"/>
        <v>288179</v>
      </c>
      <c r="K39" s="29">
        <f t="shared" si="11"/>
        <v>285794</v>
      </c>
      <c r="L39" s="29">
        <f t="shared" si="11"/>
        <v>286902</v>
      </c>
      <c r="M39" s="29">
        <f t="shared" si="11"/>
        <v>287509</v>
      </c>
      <c r="N39" s="29">
        <f t="shared" si="11"/>
        <v>289952</v>
      </c>
      <c r="O39" s="29">
        <f t="shared" si="11"/>
        <v>294692</v>
      </c>
      <c r="P39" s="29">
        <f t="shared" si="11"/>
        <v>286507</v>
      </c>
      <c r="Q39" s="29">
        <f t="shared" si="11"/>
        <v>289257</v>
      </c>
      <c r="R39" s="29">
        <f t="shared" si="11"/>
        <v>283764</v>
      </c>
      <c r="S39" s="29">
        <f t="shared" si="11"/>
        <v>280596</v>
      </c>
    </row>
    <row r="40" spans="1:19" s="31" customFormat="1">
      <c r="E40" s="31" t="s">
        <v>28</v>
      </c>
      <c r="H40" s="31">
        <v>281728</v>
      </c>
      <c r="I40" s="31">
        <v>285369</v>
      </c>
      <c r="J40" s="31">
        <v>283885</v>
      </c>
      <c r="K40" s="31">
        <v>281527</v>
      </c>
      <c r="L40" s="31">
        <v>282646</v>
      </c>
      <c r="M40" s="31">
        <v>283194</v>
      </c>
      <c r="N40" s="31">
        <v>285631</v>
      </c>
      <c r="O40" s="31">
        <v>290314</v>
      </c>
      <c r="P40" s="31">
        <v>282158</v>
      </c>
      <c r="Q40" s="31">
        <v>284835</v>
      </c>
      <c r="R40" s="31">
        <v>279457</v>
      </c>
      <c r="S40" s="31">
        <v>276322</v>
      </c>
    </row>
    <row r="41" spans="1:19" s="31" customFormat="1" ht="12.75" customHeight="1">
      <c r="E41" s="31" t="s">
        <v>29</v>
      </c>
      <c r="H41" s="31">
        <v>4255</v>
      </c>
      <c r="I41" s="31">
        <v>4297</v>
      </c>
      <c r="J41" s="31">
        <v>4294</v>
      </c>
      <c r="K41" s="31">
        <v>4267</v>
      </c>
      <c r="L41" s="31">
        <v>4256</v>
      </c>
      <c r="M41" s="31">
        <v>4315</v>
      </c>
      <c r="N41" s="31">
        <v>4321</v>
      </c>
      <c r="O41" s="31">
        <v>4378</v>
      </c>
      <c r="P41" s="31">
        <v>4349</v>
      </c>
      <c r="Q41" s="31">
        <v>4422</v>
      </c>
      <c r="R41" s="31">
        <v>4307</v>
      </c>
      <c r="S41" s="31">
        <v>4274</v>
      </c>
    </row>
    <row r="42" spans="1:19">
      <c r="A42" s="33"/>
      <c r="B42" s="33"/>
      <c r="C42" s="33"/>
      <c r="D42" s="33"/>
      <c r="E42" s="33"/>
      <c r="F42" s="33"/>
    </row>
    <row r="44" spans="1:19">
      <c r="C44" s="34"/>
    </row>
    <row r="45" spans="1:19" s="35" customFormat="1" ht="12">
      <c r="C45" s="36" t="s">
        <v>31</v>
      </c>
    </row>
    <row r="46" spans="1:19" s="35" customFormat="1" ht="12">
      <c r="C46" s="37"/>
      <c r="D46" s="38"/>
      <c r="E46" s="35" t="s">
        <v>32</v>
      </c>
    </row>
    <row r="47" spans="1:19" s="40" customFormat="1">
      <c r="A47" s="39"/>
      <c r="B47" s="39"/>
      <c r="D47" s="39"/>
      <c r="I47" s="41"/>
      <c r="J47" s="41"/>
      <c r="K47" s="41"/>
      <c r="L47" s="41"/>
    </row>
    <row r="48" spans="1:19">
      <c r="A48" s="37" t="s">
        <v>33</v>
      </c>
      <c r="B48" s="37"/>
    </row>
    <row r="49" spans="1:12">
      <c r="A49" s="92"/>
      <c r="B49" s="92"/>
      <c r="C49" s="92"/>
      <c r="D49" s="92"/>
      <c r="E49" s="92"/>
      <c r="F49" s="92"/>
      <c r="G49" s="42"/>
    </row>
    <row r="50" spans="1:12">
      <c r="A50" s="43"/>
      <c r="B50" s="43"/>
      <c r="I50" s="44"/>
      <c r="J50" s="44"/>
      <c r="K50" s="44"/>
      <c r="L50" s="44"/>
    </row>
    <row r="51" spans="1:12">
      <c r="A51" s="37"/>
      <c r="B51" s="37"/>
    </row>
    <row r="179" spans="3:4" ht="15.75" hidden="1" customHeight="1">
      <c r="C179" s="45" t="s">
        <v>34</v>
      </c>
    </row>
    <row r="180" spans="3:4" ht="3.75" hidden="1" customHeight="1"/>
    <row r="181" spans="3:4" hidden="1">
      <c r="C181" s="15" t="s">
        <v>35</v>
      </c>
      <c r="D181" s="15"/>
    </row>
    <row r="182" spans="3:4" ht="12.75" hidden="1" customHeight="1">
      <c r="C182" s="15"/>
      <c r="D182" s="15"/>
    </row>
    <row r="183" spans="3:4" s="23" customFormat="1" ht="15.75" hidden="1" customHeight="1">
      <c r="C183" s="15" t="s">
        <v>36</v>
      </c>
      <c r="D183" s="46"/>
    </row>
    <row r="184" spans="3:4" hidden="1">
      <c r="C184" s="34" t="s">
        <v>37</v>
      </c>
    </row>
    <row r="185" spans="3:4" hidden="1">
      <c r="C185" s="3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59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6437462</v>
      </c>
      <c r="I8" s="14">
        <f t="shared" si="0"/>
        <v>6502202</v>
      </c>
      <c r="J8" s="14">
        <f t="shared" si="0"/>
        <v>6448660</v>
      </c>
      <c r="K8" s="14">
        <f t="shared" si="0"/>
        <v>6448148</v>
      </c>
      <c r="L8" s="14">
        <f t="shared" si="0"/>
        <v>6440148</v>
      </c>
      <c r="M8" s="14">
        <f t="shared" si="0"/>
        <v>6511257</v>
      </c>
      <c r="N8" s="14">
        <f t="shared" si="0"/>
        <v>6544889</v>
      </c>
      <c r="O8" s="14">
        <f t="shared" si="0"/>
        <v>6534052</v>
      </c>
      <c r="P8" s="14">
        <f t="shared" si="0"/>
        <v>6651632</v>
      </c>
      <c r="Q8" s="14">
        <f t="shared" si="0"/>
        <v>6629970</v>
      </c>
      <c r="R8" s="14">
        <f t="shared" si="0"/>
        <v>6637127</v>
      </c>
      <c r="S8" s="14">
        <f t="shared" si="0"/>
        <v>6603935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5900181</v>
      </c>
      <c r="I10" s="72">
        <f t="shared" si="1"/>
        <v>5940811</v>
      </c>
      <c r="J10" s="72">
        <f t="shared" si="1"/>
        <v>5899117</v>
      </c>
      <c r="K10" s="72">
        <f t="shared" si="1"/>
        <v>5883661</v>
      </c>
      <c r="L10" s="72">
        <f t="shared" si="1"/>
        <v>5885593</v>
      </c>
      <c r="M10" s="72">
        <f t="shared" si="1"/>
        <v>5947999</v>
      </c>
      <c r="N10" s="72">
        <f t="shared" si="1"/>
        <v>5982484</v>
      </c>
      <c r="O10" s="72">
        <f t="shared" si="1"/>
        <v>5980028</v>
      </c>
      <c r="P10" s="72">
        <f t="shared" si="1"/>
        <v>6086679</v>
      </c>
      <c r="Q10" s="72">
        <f t="shared" si="1"/>
        <v>6069318</v>
      </c>
      <c r="R10" s="72">
        <f t="shared" si="1"/>
        <v>6105034</v>
      </c>
      <c r="S10" s="72">
        <f t="shared" si="1"/>
        <v>6090262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3824109</v>
      </c>
      <c r="I12" s="19">
        <f t="shared" si="2"/>
        <v>3850144</v>
      </c>
      <c r="J12" s="19">
        <f t="shared" si="2"/>
        <v>3841264</v>
      </c>
      <c r="K12" s="19">
        <f t="shared" si="2"/>
        <v>3769307</v>
      </c>
      <c r="L12" s="19">
        <f t="shared" si="2"/>
        <v>3797243</v>
      </c>
      <c r="M12" s="19">
        <f t="shared" si="2"/>
        <v>3828496</v>
      </c>
      <c r="N12" s="19">
        <f t="shared" si="2"/>
        <v>3856658</v>
      </c>
      <c r="O12" s="19">
        <f t="shared" si="2"/>
        <v>3883701</v>
      </c>
      <c r="P12" s="19">
        <f t="shared" si="2"/>
        <v>3904453</v>
      </c>
      <c r="Q12" s="19">
        <f t="shared" si="2"/>
        <v>3917821</v>
      </c>
      <c r="R12" s="19">
        <f t="shared" si="2"/>
        <v>3939258</v>
      </c>
      <c r="S12" s="19">
        <f t="shared" si="2"/>
        <v>3934097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598</v>
      </c>
      <c r="K13" s="19">
        <f t="shared" si="3"/>
        <v>598</v>
      </c>
      <c r="L13" s="19">
        <f t="shared" si="3"/>
        <v>598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442</v>
      </c>
      <c r="K17" s="21">
        <f t="shared" si="5"/>
        <v>442</v>
      </c>
      <c r="L17" s="21">
        <f t="shared" si="5"/>
        <v>442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57">
        <v>3823511</v>
      </c>
      <c r="I23" s="57">
        <v>3849546</v>
      </c>
      <c r="J23" s="57">
        <v>3840666</v>
      </c>
      <c r="K23" s="53">
        <v>3768709</v>
      </c>
      <c r="L23" s="53">
        <v>3796645</v>
      </c>
      <c r="M23" s="53">
        <v>3827898</v>
      </c>
      <c r="N23" s="53">
        <v>3856060</v>
      </c>
      <c r="O23" s="53">
        <v>3883103</v>
      </c>
      <c r="P23" s="53">
        <v>3903855</v>
      </c>
      <c r="Q23" s="65">
        <v>3917223</v>
      </c>
      <c r="R23" s="65">
        <v>3938660</v>
      </c>
      <c r="S23" s="53">
        <v>3933499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2076072</v>
      </c>
      <c r="I25" s="19">
        <f>I26+I32</f>
        <v>2090667</v>
      </c>
      <c r="J25" s="19">
        <f>J26+J32</f>
        <v>2057853</v>
      </c>
      <c r="K25" s="19">
        <f>K26+K32</f>
        <v>2114354</v>
      </c>
      <c r="L25" s="19">
        <f>L26+L32</f>
        <v>2088350</v>
      </c>
      <c r="M25" s="19">
        <f t="shared" ref="M25:S25" si="6">M26+M32</f>
        <v>2119503</v>
      </c>
      <c r="N25" s="19">
        <f t="shared" si="6"/>
        <v>2125826</v>
      </c>
      <c r="O25" s="19">
        <f t="shared" si="6"/>
        <v>2096327</v>
      </c>
      <c r="P25" s="19">
        <f t="shared" si="6"/>
        <v>2182226</v>
      </c>
      <c r="Q25" s="19">
        <f t="shared" si="6"/>
        <v>2151497</v>
      </c>
      <c r="R25" s="19">
        <f t="shared" si="6"/>
        <v>2165776</v>
      </c>
      <c r="S25" s="19">
        <f t="shared" si="6"/>
        <v>2156165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781758</v>
      </c>
      <c r="I26" s="21">
        <f t="shared" ref="I26:S26" si="7">I27+I30</f>
        <v>796193</v>
      </c>
      <c r="J26" s="21">
        <f t="shared" si="7"/>
        <v>787112</v>
      </c>
      <c r="K26" s="21">
        <f t="shared" si="7"/>
        <v>818847</v>
      </c>
      <c r="L26" s="21">
        <f t="shared" si="7"/>
        <v>798681</v>
      </c>
      <c r="M26" s="21">
        <f t="shared" si="7"/>
        <v>819753</v>
      </c>
      <c r="N26" s="21">
        <f t="shared" si="7"/>
        <v>823586</v>
      </c>
      <c r="O26" s="21">
        <f t="shared" si="7"/>
        <v>807977</v>
      </c>
      <c r="P26" s="21">
        <f t="shared" si="7"/>
        <v>844811</v>
      </c>
      <c r="Q26" s="21">
        <f t="shared" si="7"/>
        <v>835624</v>
      </c>
      <c r="R26" s="21">
        <f t="shared" si="7"/>
        <v>823311</v>
      </c>
      <c r="S26" s="21">
        <f t="shared" si="7"/>
        <v>814348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781758</v>
      </c>
      <c r="I27" s="25">
        <f t="shared" si="8"/>
        <v>796193</v>
      </c>
      <c r="J27" s="25">
        <f t="shared" si="8"/>
        <v>787112</v>
      </c>
      <c r="K27" s="25">
        <f t="shared" si="8"/>
        <v>818847</v>
      </c>
      <c r="L27" s="25">
        <f t="shared" si="8"/>
        <v>798681</v>
      </c>
      <c r="M27" s="25">
        <f t="shared" si="8"/>
        <v>819753</v>
      </c>
      <c r="N27" s="25">
        <f t="shared" si="8"/>
        <v>823586</v>
      </c>
      <c r="O27" s="25">
        <f t="shared" si="8"/>
        <v>807977</v>
      </c>
      <c r="P27" s="25">
        <f t="shared" si="8"/>
        <v>844811</v>
      </c>
      <c r="Q27" s="25">
        <f t="shared" si="8"/>
        <v>835624</v>
      </c>
      <c r="R27" s="25">
        <f t="shared" si="8"/>
        <v>823311</v>
      </c>
      <c r="S27" s="25">
        <f t="shared" si="8"/>
        <v>814348</v>
      </c>
    </row>
    <row r="28" spans="3:19">
      <c r="C28" s="20"/>
      <c r="D28" s="20"/>
      <c r="E28" s="20"/>
      <c r="F28" s="20" t="s">
        <v>15</v>
      </c>
      <c r="G28" s="20"/>
      <c r="H28" s="56">
        <v>753956</v>
      </c>
      <c r="I28" s="56">
        <v>766818</v>
      </c>
      <c r="J28" s="56">
        <v>759016</v>
      </c>
      <c r="K28" s="52">
        <v>788872</v>
      </c>
      <c r="L28" s="52">
        <v>770009</v>
      </c>
      <c r="M28" s="52">
        <v>789233</v>
      </c>
      <c r="N28" s="52">
        <v>792900</v>
      </c>
      <c r="O28" s="52">
        <v>778206</v>
      </c>
      <c r="P28" s="66">
        <v>813593</v>
      </c>
      <c r="Q28" s="66">
        <v>805501</v>
      </c>
      <c r="R28" s="66">
        <v>795070</v>
      </c>
      <c r="S28" s="52">
        <v>787062</v>
      </c>
    </row>
    <row r="29" spans="3:19">
      <c r="C29" s="20"/>
      <c r="D29" s="20"/>
      <c r="E29" s="20"/>
      <c r="F29" s="20" t="s">
        <v>18</v>
      </c>
      <c r="G29" s="20"/>
      <c r="H29" s="56">
        <v>27802</v>
      </c>
      <c r="I29" s="56">
        <v>29375</v>
      </c>
      <c r="J29" s="56">
        <v>28096</v>
      </c>
      <c r="K29" s="52">
        <v>29975</v>
      </c>
      <c r="L29" s="52">
        <v>28672</v>
      </c>
      <c r="M29" s="52">
        <v>30520</v>
      </c>
      <c r="N29" s="52">
        <v>30686</v>
      </c>
      <c r="O29" s="52">
        <v>29771</v>
      </c>
      <c r="P29" s="66">
        <v>31218</v>
      </c>
      <c r="Q29" s="66">
        <v>30123</v>
      </c>
      <c r="R29" s="66">
        <v>28241</v>
      </c>
      <c r="S29" s="52">
        <v>27286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57">
        <v>1294314</v>
      </c>
      <c r="I32" s="57">
        <v>1294474</v>
      </c>
      <c r="J32" s="57">
        <v>1270741</v>
      </c>
      <c r="K32" s="53">
        <v>1295507</v>
      </c>
      <c r="L32" s="53">
        <v>1289669</v>
      </c>
      <c r="M32" s="53">
        <v>1299750</v>
      </c>
      <c r="N32" s="53">
        <v>1302240</v>
      </c>
      <c r="O32" s="53">
        <v>1288350</v>
      </c>
      <c r="P32" s="53">
        <v>1337415</v>
      </c>
      <c r="Q32" s="65">
        <v>1315873</v>
      </c>
      <c r="R32" s="65">
        <v>1342465</v>
      </c>
      <c r="S32" s="53">
        <v>1341817</v>
      </c>
    </row>
    <row r="33" spans="1:19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537281</v>
      </c>
      <c r="I34" s="75">
        <f>+I35+I39</f>
        <v>561391</v>
      </c>
      <c r="J34" s="75">
        <f>+J35+J39</f>
        <v>549543</v>
      </c>
      <c r="K34" s="75">
        <f>+K35+K39</f>
        <v>564487</v>
      </c>
      <c r="L34" s="75">
        <f>+L35+L39</f>
        <v>554555</v>
      </c>
      <c r="M34" s="75">
        <f t="shared" ref="M34:S34" si="9">+M35+M39</f>
        <v>563258</v>
      </c>
      <c r="N34" s="75">
        <f t="shared" si="9"/>
        <v>562405</v>
      </c>
      <c r="O34" s="75">
        <f t="shared" si="9"/>
        <v>554024</v>
      </c>
      <c r="P34" s="75">
        <f t="shared" si="9"/>
        <v>564953</v>
      </c>
      <c r="Q34" s="75">
        <f t="shared" si="9"/>
        <v>560652</v>
      </c>
      <c r="R34" s="75">
        <f t="shared" si="9"/>
        <v>532093</v>
      </c>
      <c r="S34" s="75">
        <f t="shared" si="9"/>
        <v>513673</v>
      </c>
    </row>
    <row r="35" spans="1:19" s="30" customFormat="1" ht="14.25" customHeight="1">
      <c r="D35" s="15" t="s">
        <v>27</v>
      </c>
      <c r="H35" s="29">
        <f t="shared" ref="H35:S35" si="10">+H36+H37</f>
        <v>235535</v>
      </c>
      <c r="I35" s="29">
        <f t="shared" si="10"/>
        <v>251357</v>
      </c>
      <c r="J35" s="29">
        <f t="shared" si="10"/>
        <v>251462</v>
      </c>
      <c r="K35" s="29">
        <f t="shared" si="10"/>
        <v>252311</v>
      </c>
      <c r="L35" s="29">
        <f t="shared" si="10"/>
        <v>249164</v>
      </c>
      <c r="M35" s="29">
        <f t="shared" si="10"/>
        <v>247574</v>
      </c>
      <c r="N35" s="29">
        <f t="shared" si="10"/>
        <v>245112</v>
      </c>
      <c r="O35" s="29">
        <f t="shared" si="10"/>
        <v>242225</v>
      </c>
      <c r="P35" s="29">
        <f t="shared" si="10"/>
        <v>239019</v>
      </c>
      <c r="Q35" s="29">
        <f t="shared" si="10"/>
        <v>238408</v>
      </c>
      <c r="R35" s="29">
        <f t="shared" si="10"/>
        <v>238634</v>
      </c>
      <c r="S35" s="29">
        <f t="shared" si="10"/>
        <v>233369</v>
      </c>
    </row>
    <row r="36" spans="1:19" s="23" customFormat="1">
      <c r="E36" s="23" t="s">
        <v>28</v>
      </c>
      <c r="H36" s="31">
        <v>235399</v>
      </c>
      <c r="I36" s="31">
        <v>251221</v>
      </c>
      <c r="J36" s="31">
        <v>251326</v>
      </c>
      <c r="K36" s="31">
        <v>252175</v>
      </c>
      <c r="L36" s="31">
        <v>249028</v>
      </c>
      <c r="M36" s="31">
        <v>247438</v>
      </c>
      <c r="N36" s="31">
        <v>244976</v>
      </c>
      <c r="O36" s="31">
        <v>242089</v>
      </c>
      <c r="P36" s="31">
        <v>238883</v>
      </c>
      <c r="Q36" s="31">
        <v>238272</v>
      </c>
      <c r="R36" s="31">
        <v>238498</v>
      </c>
      <c r="S36" s="31">
        <v>233233</v>
      </c>
    </row>
    <row r="37" spans="1:19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19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19" s="30" customFormat="1">
      <c r="D39" s="15" t="s">
        <v>30</v>
      </c>
      <c r="H39" s="29">
        <f t="shared" ref="H39:S39" si="11">+H40+H41</f>
        <v>301746</v>
      </c>
      <c r="I39" s="29">
        <f t="shared" si="11"/>
        <v>310034</v>
      </c>
      <c r="J39" s="29">
        <f t="shared" si="11"/>
        <v>298081</v>
      </c>
      <c r="K39" s="29">
        <f t="shared" si="11"/>
        <v>312176</v>
      </c>
      <c r="L39" s="29">
        <f t="shared" si="11"/>
        <v>305391</v>
      </c>
      <c r="M39" s="29">
        <f t="shared" si="11"/>
        <v>315684</v>
      </c>
      <c r="N39" s="29">
        <f t="shared" si="11"/>
        <v>317293</v>
      </c>
      <c r="O39" s="29">
        <f t="shared" si="11"/>
        <v>311799</v>
      </c>
      <c r="P39" s="29">
        <f t="shared" si="11"/>
        <v>325934</v>
      </c>
      <c r="Q39" s="29">
        <f t="shared" si="11"/>
        <v>322244</v>
      </c>
      <c r="R39" s="29">
        <f t="shared" si="11"/>
        <v>293459</v>
      </c>
      <c r="S39" s="29">
        <f t="shared" si="11"/>
        <v>280304</v>
      </c>
    </row>
    <row r="40" spans="1:19" s="31" customFormat="1">
      <c r="E40" s="31" t="s">
        <v>28</v>
      </c>
      <c r="H40" s="31">
        <v>297669</v>
      </c>
      <c r="I40" s="31">
        <v>305966</v>
      </c>
      <c r="J40" s="31">
        <v>294147</v>
      </c>
      <c r="K40" s="31">
        <v>308165</v>
      </c>
      <c r="L40" s="31">
        <v>301395</v>
      </c>
      <c r="M40" s="31">
        <v>311664</v>
      </c>
      <c r="N40" s="31">
        <v>313265</v>
      </c>
      <c r="O40" s="31">
        <v>307817</v>
      </c>
      <c r="P40" s="31">
        <v>321787</v>
      </c>
      <c r="Q40" s="31">
        <v>318098</v>
      </c>
      <c r="R40" s="31">
        <v>289206</v>
      </c>
      <c r="S40" s="31">
        <v>276049</v>
      </c>
    </row>
    <row r="41" spans="1:19" s="31" customFormat="1" ht="12.75" customHeight="1">
      <c r="E41" s="31" t="s">
        <v>29</v>
      </c>
      <c r="H41" s="31">
        <v>4077</v>
      </c>
      <c r="I41" s="31">
        <v>4068</v>
      </c>
      <c r="J41" s="31">
        <v>3934</v>
      </c>
      <c r="K41" s="31">
        <v>4011</v>
      </c>
      <c r="L41" s="31">
        <v>3996</v>
      </c>
      <c r="M41" s="31">
        <v>4020</v>
      </c>
      <c r="N41" s="31">
        <v>4028</v>
      </c>
      <c r="O41" s="31">
        <v>3982</v>
      </c>
      <c r="P41" s="31">
        <v>4147</v>
      </c>
      <c r="Q41" s="31">
        <v>4146</v>
      </c>
      <c r="R41" s="31">
        <v>4253</v>
      </c>
      <c r="S41" s="31">
        <v>4255</v>
      </c>
    </row>
    <row r="42" spans="1:19">
      <c r="A42" s="33"/>
      <c r="B42" s="33"/>
      <c r="C42" s="33"/>
      <c r="D42" s="33"/>
      <c r="E42" s="33"/>
      <c r="F42" s="33"/>
    </row>
    <row r="44" spans="1:19">
      <c r="C44" s="34"/>
    </row>
    <row r="45" spans="1:19" s="35" customFormat="1" ht="12">
      <c r="C45" s="36" t="s">
        <v>31</v>
      </c>
    </row>
    <row r="46" spans="1:19" s="35" customFormat="1" ht="12">
      <c r="C46" s="37"/>
      <c r="D46" s="38"/>
      <c r="E46" s="35" t="s">
        <v>32</v>
      </c>
    </row>
    <row r="47" spans="1:19" s="40" customFormat="1">
      <c r="A47" s="39"/>
      <c r="B47" s="39"/>
      <c r="D47" s="39"/>
      <c r="I47" s="41"/>
      <c r="J47" s="41"/>
      <c r="K47" s="41"/>
      <c r="L47" s="41"/>
    </row>
    <row r="48" spans="1:19">
      <c r="A48" s="37" t="s">
        <v>33</v>
      </c>
      <c r="B48" s="37"/>
    </row>
    <row r="49" spans="1:12">
      <c r="A49" s="92"/>
      <c r="B49" s="92"/>
      <c r="C49" s="92"/>
      <c r="D49" s="92"/>
      <c r="E49" s="92"/>
      <c r="F49" s="92"/>
      <c r="G49" s="42"/>
    </row>
    <row r="50" spans="1:12">
      <c r="A50" s="43"/>
      <c r="B50" s="43"/>
      <c r="I50" s="44"/>
      <c r="J50" s="44"/>
      <c r="K50" s="44"/>
      <c r="L50" s="44"/>
    </row>
    <row r="51" spans="1:12">
      <c r="A51" s="37"/>
      <c r="B51" s="37"/>
    </row>
    <row r="179" spans="3:4" ht="15.75" hidden="1" customHeight="1">
      <c r="C179" s="45" t="s">
        <v>34</v>
      </c>
    </row>
    <row r="180" spans="3:4" ht="3.75" hidden="1" customHeight="1"/>
    <row r="181" spans="3:4" hidden="1">
      <c r="C181" s="15" t="s">
        <v>35</v>
      </c>
      <c r="D181" s="15"/>
    </row>
    <row r="182" spans="3:4" ht="12.75" hidden="1" customHeight="1">
      <c r="C182" s="15"/>
      <c r="D182" s="15"/>
    </row>
    <row r="183" spans="3:4" s="23" customFormat="1" ht="15.75" hidden="1" customHeight="1">
      <c r="C183" s="15" t="s">
        <v>36</v>
      </c>
      <c r="D183" s="46"/>
    </row>
    <row r="184" spans="3:4" hidden="1">
      <c r="C184" s="34" t="s">
        <v>37</v>
      </c>
    </row>
    <row r="185" spans="3:4" hidden="1">
      <c r="C185" s="3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60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6169149</v>
      </c>
      <c r="I8" s="14">
        <f t="shared" si="0"/>
        <v>6170430</v>
      </c>
      <c r="J8" s="14">
        <f t="shared" si="0"/>
        <v>6203102</v>
      </c>
      <c r="K8" s="14">
        <f t="shared" si="0"/>
        <v>6192277</v>
      </c>
      <c r="L8" s="14">
        <f t="shared" si="0"/>
        <v>6152028</v>
      </c>
      <c r="M8" s="14">
        <f t="shared" si="0"/>
        <v>6218123</v>
      </c>
      <c r="N8" s="14">
        <f t="shared" si="0"/>
        <v>6249868</v>
      </c>
      <c r="O8" s="14">
        <f t="shared" si="0"/>
        <v>6310442</v>
      </c>
      <c r="P8" s="14">
        <f t="shared" si="0"/>
        <v>6380893</v>
      </c>
      <c r="Q8" s="14">
        <f t="shared" si="0"/>
        <v>6398706</v>
      </c>
      <c r="R8" s="14">
        <f t="shared" si="0"/>
        <v>6392882</v>
      </c>
      <c r="S8" s="14">
        <f t="shared" si="0"/>
        <v>6499629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 t="shared" ref="H10:S10" si="1">+H12+H25</f>
        <v>5751875</v>
      </c>
      <c r="I10" s="72">
        <f t="shared" si="1"/>
        <v>5756805</v>
      </c>
      <c r="J10" s="72">
        <f t="shared" si="1"/>
        <v>5787395</v>
      </c>
      <c r="K10" s="72">
        <f t="shared" si="1"/>
        <v>5790388</v>
      </c>
      <c r="L10" s="72">
        <f t="shared" si="1"/>
        <v>5752749</v>
      </c>
      <c r="M10" s="72">
        <f t="shared" si="1"/>
        <v>5816216</v>
      </c>
      <c r="N10" s="72">
        <f t="shared" si="1"/>
        <v>5847225</v>
      </c>
      <c r="O10" s="72">
        <f t="shared" si="1"/>
        <v>5897537</v>
      </c>
      <c r="P10" s="72">
        <f t="shared" si="1"/>
        <v>5935693</v>
      </c>
      <c r="Q10" s="72">
        <f t="shared" si="1"/>
        <v>5957710</v>
      </c>
      <c r="R10" s="72">
        <f t="shared" si="1"/>
        <v>5952613</v>
      </c>
      <c r="S10" s="72">
        <f t="shared" si="1"/>
        <v>5954537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3828039</v>
      </c>
      <c r="I12" s="19">
        <f t="shared" si="2"/>
        <v>3827569</v>
      </c>
      <c r="J12" s="19">
        <f t="shared" si="2"/>
        <v>3854697</v>
      </c>
      <c r="K12" s="19">
        <f t="shared" si="2"/>
        <v>3850791</v>
      </c>
      <c r="L12" s="19">
        <f t="shared" si="2"/>
        <v>3818498</v>
      </c>
      <c r="M12" s="19">
        <f t="shared" si="2"/>
        <v>3839310</v>
      </c>
      <c r="N12" s="19">
        <f t="shared" si="2"/>
        <v>3858873</v>
      </c>
      <c r="O12" s="19">
        <f t="shared" si="2"/>
        <v>3856015</v>
      </c>
      <c r="P12" s="19">
        <f t="shared" si="2"/>
        <v>3883161</v>
      </c>
      <c r="Q12" s="19">
        <f t="shared" si="2"/>
        <v>3898117</v>
      </c>
      <c r="R12" s="19">
        <f t="shared" si="2"/>
        <v>3895707</v>
      </c>
      <c r="S12" s="19">
        <f t="shared" si="2"/>
        <v>3884380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598</v>
      </c>
      <c r="K13" s="19">
        <f t="shared" si="3"/>
        <v>598</v>
      </c>
      <c r="L13" s="19">
        <f t="shared" si="3"/>
        <v>598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442</v>
      </c>
      <c r="K17" s="21">
        <f t="shared" si="5"/>
        <v>442</v>
      </c>
      <c r="L17" s="21">
        <f t="shared" si="5"/>
        <v>442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3827441</v>
      </c>
      <c r="I23" s="67">
        <v>3826971</v>
      </c>
      <c r="J23" s="68">
        <v>3854099</v>
      </c>
      <c r="K23" s="68">
        <v>3850193</v>
      </c>
      <c r="L23" s="68">
        <v>3817900</v>
      </c>
      <c r="M23" s="68">
        <v>3838712</v>
      </c>
      <c r="N23" s="68">
        <v>3858275</v>
      </c>
      <c r="O23" s="68">
        <v>3855417</v>
      </c>
      <c r="P23" s="68">
        <v>3882563</v>
      </c>
      <c r="Q23" s="68">
        <v>3897519</v>
      </c>
      <c r="R23" s="68">
        <v>3895109</v>
      </c>
      <c r="S23" s="68">
        <v>3883782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1923836</v>
      </c>
      <c r="I25" s="19">
        <f>I26+I32</f>
        <v>1929236</v>
      </c>
      <c r="J25" s="19">
        <f>J26+J32</f>
        <v>1932698</v>
      </c>
      <c r="K25" s="19">
        <f>K26+K32</f>
        <v>1939597</v>
      </c>
      <c r="L25" s="19">
        <f>L26+L32</f>
        <v>1934251</v>
      </c>
      <c r="M25" s="19">
        <f t="shared" ref="M25:S25" si="6">M26+M32</f>
        <v>1976906</v>
      </c>
      <c r="N25" s="19">
        <f t="shared" si="6"/>
        <v>1988352</v>
      </c>
      <c r="O25" s="19">
        <f t="shared" si="6"/>
        <v>2041522</v>
      </c>
      <c r="P25" s="19">
        <f t="shared" si="6"/>
        <v>2052532</v>
      </c>
      <c r="Q25" s="19">
        <f t="shared" si="6"/>
        <v>2059593</v>
      </c>
      <c r="R25" s="19">
        <f t="shared" si="6"/>
        <v>2056906</v>
      </c>
      <c r="S25" s="19">
        <f t="shared" si="6"/>
        <v>2070157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674257</v>
      </c>
      <c r="I26" s="21">
        <f t="shared" ref="I26:S26" si="7">I27+I30</f>
        <v>681539</v>
      </c>
      <c r="J26" s="21">
        <f t="shared" si="7"/>
        <v>688772</v>
      </c>
      <c r="K26" s="21">
        <f t="shared" si="7"/>
        <v>707130</v>
      </c>
      <c r="L26" s="21">
        <f t="shared" si="7"/>
        <v>696181</v>
      </c>
      <c r="M26" s="21">
        <f t="shared" si="7"/>
        <v>722839</v>
      </c>
      <c r="N26" s="21">
        <f t="shared" si="7"/>
        <v>725518</v>
      </c>
      <c r="O26" s="21">
        <f t="shared" si="7"/>
        <v>749623</v>
      </c>
      <c r="P26" s="21">
        <f t="shared" si="7"/>
        <v>754020</v>
      </c>
      <c r="Q26" s="21">
        <f t="shared" si="7"/>
        <v>763404</v>
      </c>
      <c r="R26" s="21">
        <f t="shared" si="7"/>
        <v>757075</v>
      </c>
      <c r="S26" s="21">
        <f t="shared" si="7"/>
        <v>767510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674257</v>
      </c>
      <c r="I27" s="25">
        <f t="shared" si="8"/>
        <v>681539</v>
      </c>
      <c r="J27" s="25">
        <f t="shared" si="8"/>
        <v>688772</v>
      </c>
      <c r="K27" s="25">
        <f t="shared" si="8"/>
        <v>707130</v>
      </c>
      <c r="L27" s="25">
        <f t="shared" si="8"/>
        <v>696181</v>
      </c>
      <c r="M27" s="25">
        <f t="shared" si="8"/>
        <v>722839</v>
      </c>
      <c r="N27" s="25">
        <f t="shared" si="8"/>
        <v>725518</v>
      </c>
      <c r="O27" s="25">
        <f t="shared" si="8"/>
        <v>749623</v>
      </c>
      <c r="P27" s="25">
        <f t="shared" si="8"/>
        <v>754020</v>
      </c>
      <c r="Q27" s="25">
        <f t="shared" si="8"/>
        <v>763404</v>
      </c>
      <c r="R27" s="25">
        <f t="shared" si="8"/>
        <v>757075</v>
      </c>
      <c r="S27" s="25">
        <f t="shared" si="8"/>
        <v>767510</v>
      </c>
    </row>
    <row r="28" spans="3:19">
      <c r="C28" s="20"/>
      <c r="D28" s="20"/>
      <c r="E28" s="20"/>
      <c r="F28" s="20" t="s">
        <v>15</v>
      </c>
      <c r="G28" s="20"/>
      <c r="H28" s="69">
        <v>645583</v>
      </c>
      <c r="I28" s="69">
        <v>653358</v>
      </c>
      <c r="J28" s="70">
        <v>660657</v>
      </c>
      <c r="K28" s="70">
        <v>679393</v>
      </c>
      <c r="L28" s="70">
        <v>669326</v>
      </c>
      <c r="M28" s="70">
        <v>695493</v>
      </c>
      <c r="N28" s="70">
        <v>698385</v>
      </c>
      <c r="O28" s="70">
        <v>721377</v>
      </c>
      <c r="P28" s="70">
        <v>725736</v>
      </c>
      <c r="Q28" s="70">
        <v>735684</v>
      </c>
      <c r="R28" s="70">
        <v>729627</v>
      </c>
      <c r="S28" s="70">
        <v>739748</v>
      </c>
    </row>
    <row r="29" spans="3:19">
      <c r="C29" s="20"/>
      <c r="D29" s="20"/>
      <c r="E29" s="20"/>
      <c r="F29" s="20" t="s">
        <v>18</v>
      </c>
      <c r="G29" s="20"/>
      <c r="H29" s="69">
        <v>28674</v>
      </c>
      <c r="I29" s="69">
        <v>28181</v>
      </c>
      <c r="J29" s="70">
        <v>28115</v>
      </c>
      <c r="K29" s="70">
        <v>27737</v>
      </c>
      <c r="L29" s="70">
        <v>26855</v>
      </c>
      <c r="M29" s="70">
        <v>27346</v>
      </c>
      <c r="N29" s="70">
        <v>27133</v>
      </c>
      <c r="O29" s="70">
        <v>28246</v>
      </c>
      <c r="P29" s="70">
        <v>28284</v>
      </c>
      <c r="Q29" s="70">
        <v>27720</v>
      </c>
      <c r="R29" s="70">
        <v>27448</v>
      </c>
      <c r="S29" s="70">
        <v>27762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67">
        <v>1249579</v>
      </c>
      <c r="I32" s="67">
        <v>1247697</v>
      </c>
      <c r="J32" s="68">
        <v>1243926</v>
      </c>
      <c r="K32" s="68">
        <v>1232467</v>
      </c>
      <c r="L32" s="68">
        <v>1238070</v>
      </c>
      <c r="M32" s="68">
        <v>1254067</v>
      </c>
      <c r="N32" s="68">
        <v>1262834</v>
      </c>
      <c r="O32" s="68">
        <v>1291899</v>
      </c>
      <c r="P32" s="68">
        <v>1298512</v>
      </c>
      <c r="Q32" s="68">
        <v>1296189</v>
      </c>
      <c r="R32" s="68">
        <v>1299831</v>
      </c>
      <c r="S32" s="68">
        <v>1302647</v>
      </c>
    </row>
    <row r="33" spans="1:20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20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417274</v>
      </c>
      <c r="I34" s="75">
        <f>+I35+I39</f>
        <v>413625</v>
      </c>
      <c r="J34" s="75">
        <f>+J35+J39</f>
        <v>415707</v>
      </c>
      <c r="K34" s="75">
        <f>+K35+K39</f>
        <v>401889</v>
      </c>
      <c r="L34" s="75">
        <f>+L35+L39</f>
        <v>399279</v>
      </c>
      <c r="M34" s="75">
        <f t="shared" ref="M34:S34" si="9">+M35+M39</f>
        <v>401907</v>
      </c>
      <c r="N34" s="75">
        <f t="shared" si="9"/>
        <v>402643</v>
      </c>
      <c r="O34" s="75">
        <f t="shared" si="9"/>
        <v>412905</v>
      </c>
      <c r="P34" s="75">
        <f t="shared" si="9"/>
        <v>445200</v>
      </c>
      <c r="Q34" s="75">
        <f t="shared" si="9"/>
        <v>440996</v>
      </c>
      <c r="R34" s="75">
        <f t="shared" si="9"/>
        <v>440269</v>
      </c>
      <c r="S34" s="75">
        <f t="shared" si="9"/>
        <v>545092</v>
      </c>
    </row>
    <row r="35" spans="1:20" s="30" customFormat="1" ht="14.25" customHeight="1">
      <c r="D35" s="15" t="s">
        <v>27</v>
      </c>
      <c r="H35" s="29">
        <f t="shared" ref="H35:S35" si="10">+H36+H37</f>
        <v>118069</v>
      </c>
      <c r="I35" s="29">
        <f t="shared" si="10"/>
        <v>117843</v>
      </c>
      <c r="J35" s="29">
        <f t="shared" si="10"/>
        <v>117444</v>
      </c>
      <c r="K35" s="29">
        <f t="shared" si="10"/>
        <v>106122</v>
      </c>
      <c r="L35" s="29">
        <f t="shared" si="10"/>
        <v>106122</v>
      </c>
      <c r="M35" s="29">
        <f t="shared" si="10"/>
        <v>105934</v>
      </c>
      <c r="N35" s="29">
        <f t="shared" si="10"/>
        <v>105884</v>
      </c>
      <c r="O35" s="29">
        <f t="shared" si="10"/>
        <v>105697</v>
      </c>
      <c r="P35" s="29">
        <f t="shared" si="10"/>
        <v>137782</v>
      </c>
      <c r="Q35" s="29">
        <f t="shared" si="10"/>
        <v>137782</v>
      </c>
      <c r="R35" s="29">
        <f t="shared" si="10"/>
        <v>137378</v>
      </c>
      <c r="S35" s="29">
        <f t="shared" si="10"/>
        <v>245572</v>
      </c>
    </row>
    <row r="36" spans="1:20" s="23" customFormat="1">
      <c r="E36" s="23" t="s">
        <v>28</v>
      </c>
      <c r="H36" s="31">
        <v>117933</v>
      </c>
      <c r="I36" s="31">
        <v>117707</v>
      </c>
      <c r="J36" s="31">
        <v>117308</v>
      </c>
      <c r="K36" s="31">
        <v>105986</v>
      </c>
      <c r="L36" s="31">
        <v>105986</v>
      </c>
      <c r="M36" s="31">
        <v>105798</v>
      </c>
      <c r="N36" s="31">
        <v>105748</v>
      </c>
      <c r="O36" s="31">
        <v>105561</v>
      </c>
      <c r="P36" s="31">
        <v>137646</v>
      </c>
      <c r="Q36" s="31">
        <v>137646</v>
      </c>
      <c r="R36" s="31">
        <v>137242</v>
      </c>
      <c r="S36" s="31">
        <f>138232+107204</f>
        <v>245436</v>
      </c>
      <c r="T36" s="23" t="s">
        <v>61</v>
      </c>
    </row>
    <row r="37" spans="1:20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20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0" customFormat="1">
      <c r="D39" s="15" t="s">
        <v>30</v>
      </c>
      <c r="H39" s="29">
        <f t="shared" ref="H39:S39" si="11">+H40+H41</f>
        <v>299205</v>
      </c>
      <c r="I39" s="29">
        <f t="shared" si="11"/>
        <v>295782</v>
      </c>
      <c r="J39" s="29">
        <f t="shared" si="11"/>
        <v>298263</v>
      </c>
      <c r="K39" s="29">
        <f t="shared" si="11"/>
        <v>295767</v>
      </c>
      <c r="L39" s="29">
        <f t="shared" si="11"/>
        <v>293157</v>
      </c>
      <c r="M39" s="29">
        <f t="shared" si="11"/>
        <v>295973</v>
      </c>
      <c r="N39" s="29">
        <f t="shared" si="11"/>
        <v>296759</v>
      </c>
      <c r="O39" s="29">
        <f t="shared" si="11"/>
        <v>307208</v>
      </c>
      <c r="P39" s="29">
        <f t="shared" si="11"/>
        <v>307418</v>
      </c>
      <c r="Q39" s="29">
        <f t="shared" si="11"/>
        <v>303214</v>
      </c>
      <c r="R39" s="29">
        <f t="shared" si="11"/>
        <v>302891</v>
      </c>
      <c r="S39" s="29">
        <f t="shared" si="11"/>
        <v>299520</v>
      </c>
    </row>
    <row r="40" spans="1:20" s="31" customFormat="1">
      <c r="E40" s="31" t="s">
        <v>28</v>
      </c>
      <c r="H40" s="31">
        <v>295434</v>
      </c>
      <c r="I40" s="31">
        <v>292014</v>
      </c>
      <c r="J40" s="31">
        <v>294432</v>
      </c>
      <c r="K40" s="31">
        <v>291978</v>
      </c>
      <c r="L40" s="31">
        <v>289343</v>
      </c>
      <c r="M40" s="31">
        <v>292107</v>
      </c>
      <c r="N40" s="31">
        <v>292860</v>
      </c>
      <c r="O40" s="31">
        <v>303214</v>
      </c>
      <c r="P40" s="31">
        <v>303403</v>
      </c>
      <c r="Q40" s="31">
        <v>299203</v>
      </c>
      <c r="R40" s="31">
        <v>298864</v>
      </c>
      <c r="S40" s="31">
        <v>295489</v>
      </c>
    </row>
    <row r="41" spans="1:20" s="31" customFormat="1" ht="12.75" customHeight="1">
      <c r="E41" s="31" t="s">
        <v>29</v>
      </c>
      <c r="H41" s="31">
        <v>3771</v>
      </c>
      <c r="I41" s="31">
        <v>3768</v>
      </c>
      <c r="J41" s="31">
        <v>3831</v>
      </c>
      <c r="K41" s="31">
        <v>3789</v>
      </c>
      <c r="L41" s="31">
        <v>3814</v>
      </c>
      <c r="M41" s="31">
        <v>3866</v>
      </c>
      <c r="N41" s="31">
        <v>3899</v>
      </c>
      <c r="O41" s="31">
        <v>3994</v>
      </c>
      <c r="P41" s="31">
        <v>4015</v>
      </c>
      <c r="Q41" s="31">
        <v>4011</v>
      </c>
      <c r="R41" s="31">
        <v>4027</v>
      </c>
      <c r="S41" s="31">
        <v>4031</v>
      </c>
    </row>
    <row r="42" spans="1:20">
      <c r="A42" s="33"/>
      <c r="B42" s="33"/>
      <c r="C42" s="33"/>
      <c r="D42" s="33"/>
      <c r="E42" s="33"/>
      <c r="F42" s="33"/>
    </row>
    <row r="44" spans="1:20">
      <c r="A44" s="38" t="s">
        <v>62</v>
      </c>
      <c r="C44" s="38"/>
    </row>
    <row r="45" spans="1:20">
      <c r="A45" s="37"/>
      <c r="B45" s="23" t="s">
        <v>61</v>
      </c>
      <c r="C45" s="38"/>
      <c r="D45" t="s">
        <v>63</v>
      </c>
    </row>
    <row r="46" spans="1:20">
      <c r="C46" s="34"/>
    </row>
    <row r="47" spans="1:20" s="35" customFormat="1" ht="12">
      <c r="C47" s="36" t="s">
        <v>31</v>
      </c>
    </row>
    <row r="48" spans="1:20" s="35" customFormat="1" ht="12">
      <c r="C48" s="37"/>
      <c r="D48" s="38"/>
      <c r="E48" s="35" t="s">
        <v>32</v>
      </c>
    </row>
    <row r="49" spans="1:12" s="40" customFormat="1">
      <c r="A49" s="39"/>
      <c r="B49" s="39"/>
      <c r="D49" s="39"/>
      <c r="I49" s="41"/>
      <c r="J49" s="41"/>
      <c r="K49" s="41"/>
      <c r="L49" s="41"/>
    </row>
    <row r="50" spans="1:12">
      <c r="A50" s="37" t="s">
        <v>33</v>
      </c>
      <c r="B50" s="37"/>
    </row>
    <row r="51" spans="1:12">
      <c r="A51" s="92"/>
      <c r="B51" s="92"/>
      <c r="C51" s="92"/>
      <c r="D51" s="92"/>
      <c r="E51" s="92"/>
      <c r="F51" s="92"/>
      <c r="G51" s="42"/>
    </row>
    <row r="52" spans="1:12">
      <c r="A52" s="43"/>
      <c r="B52" s="43"/>
      <c r="I52" s="44"/>
      <c r="J52" s="44"/>
      <c r="K52" s="44"/>
      <c r="L52" s="44"/>
    </row>
    <row r="53" spans="1:12">
      <c r="A53" s="37"/>
      <c r="B53" s="37"/>
    </row>
    <row r="181" spans="3:4" ht="15.75" hidden="1" customHeight="1">
      <c r="C181" s="45" t="s">
        <v>34</v>
      </c>
    </row>
    <row r="182" spans="3:4" ht="3.75" hidden="1" customHeight="1"/>
    <row r="183" spans="3:4" hidden="1">
      <c r="C183" s="15" t="s">
        <v>35</v>
      </c>
      <c r="D183" s="15"/>
    </row>
    <row r="184" spans="3:4" ht="12.75" hidden="1" customHeight="1">
      <c r="C184" s="15"/>
      <c r="D184" s="15"/>
    </row>
    <row r="185" spans="3:4" s="23" customFormat="1" ht="15.75" hidden="1" customHeight="1">
      <c r="C185" s="15" t="s">
        <v>36</v>
      </c>
      <c r="D185" s="46"/>
    </row>
    <row r="186" spans="3:4" hidden="1">
      <c r="C186" s="34" t="s">
        <v>37</v>
      </c>
    </row>
    <row r="187" spans="3:4" hidden="1">
      <c r="C187" s="3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7" t="s">
        <v>4</v>
      </c>
      <c r="H5" s="93" t="s">
        <v>64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spans="1:19" ht="18" customHeight="1">
      <c r="A6" s="9"/>
      <c r="B6" s="10"/>
      <c r="C6" s="10"/>
      <c r="D6" s="10"/>
      <c r="E6" s="10"/>
      <c r="F6" s="11"/>
      <c r="G6" s="78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39</v>
      </c>
      <c r="N6" s="12" t="s">
        <v>40</v>
      </c>
      <c r="O6" s="12" t="s">
        <v>41</v>
      </c>
      <c r="P6" s="12" t="s">
        <v>42</v>
      </c>
      <c r="Q6" s="12" t="s">
        <v>43</v>
      </c>
      <c r="R6" s="12" t="s">
        <v>44</v>
      </c>
      <c r="S6" s="12" t="s">
        <v>45</v>
      </c>
    </row>
    <row r="7" spans="1:19" ht="9" customHeight="1">
      <c r="C7" s="13"/>
      <c r="D7" s="13"/>
      <c r="E7" s="13"/>
      <c r="F7" s="13"/>
      <c r="G7" s="13"/>
    </row>
    <row r="8" spans="1:19" s="15" customFormat="1">
      <c r="A8" s="82" t="s">
        <v>51</v>
      </c>
      <c r="B8" s="82"/>
      <c r="C8" s="82"/>
      <c r="D8" s="82"/>
      <c r="E8" s="82"/>
      <c r="F8" s="82"/>
      <c r="G8" s="82"/>
      <c r="H8" s="14">
        <f t="shared" ref="H8:S8" si="0">+H10+H34</f>
        <v>6073233.2460000003</v>
      </c>
      <c r="I8" s="14">
        <f t="shared" si="0"/>
        <v>6065942</v>
      </c>
      <c r="J8" s="14">
        <f t="shared" si="0"/>
        <v>6099839.7369999997</v>
      </c>
      <c r="K8" s="14">
        <f t="shared" si="0"/>
        <v>6108352.3650000002</v>
      </c>
      <c r="L8" s="14">
        <f t="shared" si="0"/>
        <v>6097088</v>
      </c>
      <c r="M8" s="14">
        <f t="shared" si="0"/>
        <v>6113128</v>
      </c>
      <c r="N8" s="14">
        <f t="shared" si="0"/>
        <v>6139890</v>
      </c>
      <c r="O8" s="14">
        <f t="shared" si="0"/>
        <v>6170771</v>
      </c>
      <c r="P8" s="14">
        <f t="shared" si="0"/>
        <v>6179354</v>
      </c>
      <c r="Q8" s="14">
        <f t="shared" si="0"/>
        <v>6159960</v>
      </c>
      <c r="R8" s="14">
        <f t="shared" si="0"/>
        <v>6148521</v>
      </c>
      <c r="S8" s="14">
        <f t="shared" si="0"/>
        <v>6286314</v>
      </c>
    </row>
    <row r="9" spans="1:19" s="15" customFormat="1"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12.75" customHeight="1">
      <c r="B10" s="83" t="s">
        <v>11</v>
      </c>
      <c r="C10" s="83"/>
      <c r="D10" s="83"/>
      <c r="E10" s="83"/>
      <c r="F10" s="83"/>
      <c r="G10" s="83"/>
      <c r="H10" s="72">
        <f>+H12+H25+1</f>
        <v>5593748</v>
      </c>
      <c r="I10" s="72">
        <f t="shared" ref="I10:S10" si="1">+I12+I25</f>
        <v>5591534</v>
      </c>
      <c r="J10" s="72">
        <f t="shared" si="1"/>
        <v>5628425</v>
      </c>
      <c r="K10" s="72">
        <f t="shared" si="1"/>
        <v>5640224</v>
      </c>
      <c r="L10" s="72">
        <f t="shared" si="1"/>
        <v>5632603</v>
      </c>
      <c r="M10" s="72">
        <f t="shared" si="1"/>
        <v>5650882</v>
      </c>
      <c r="N10" s="72">
        <f t="shared" si="1"/>
        <v>5683003</v>
      </c>
      <c r="O10" s="72">
        <f t="shared" si="1"/>
        <v>5713545</v>
      </c>
      <c r="P10" s="72">
        <f t="shared" si="1"/>
        <v>5723006</v>
      </c>
      <c r="Q10" s="72">
        <f t="shared" si="1"/>
        <v>5713604</v>
      </c>
      <c r="R10" s="72">
        <f t="shared" si="1"/>
        <v>5716299</v>
      </c>
      <c r="S10" s="72">
        <f t="shared" si="1"/>
        <v>5735242</v>
      </c>
    </row>
    <row r="11" spans="1:19" ht="6.95" customHeight="1">
      <c r="B11" s="17"/>
      <c r="C11" s="17"/>
      <c r="D11" s="17"/>
      <c r="E11" s="17"/>
      <c r="F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>
      <c r="C12" s="18" t="s">
        <v>12</v>
      </c>
      <c r="D12" s="18"/>
      <c r="E12" s="18"/>
      <c r="F12" s="18"/>
      <c r="G12" s="18"/>
      <c r="H12" s="19">
        <f t="shared" ref="H12:S12" si="2">+H13+H23</f>
        <v>3620441</v>
      </c>
      <c r="I12" s="19">
        <f t="shared" si="2"/>
        <v>3644286</v>
      </c>
      <c r="J12" s="19">
        <f t="shared" si="2"/>
        <v>3662321</v>
      </c>
      <c r="K12" s="19">
        <f t="shared" si="2"/>
        <v>3686262</v>
      </c>
      <c r="L12" s="19">
        <f t="shared" si="2"/>
        <v>3705871</v>
      </c>
      <c r="M12" s="19">
        <f t="shared" si="2"/>
        <v>3731795</v>
      </c>
      <c r="N12" s="19">
        <f t="shared" si="2"/>
        <v>3757031</v>
      </c>
      <c r="O12" s="19">
        <f t="shared" si="2"/>
        <v>3777846</v>
      </c>
      <c r="P12" s="19">
        <f t="shared" si="2"/>
        <v>3759345</v>
      </c>
      <c r="Q12" s="19">
        <f t="shared" si="2"/>
        <v>3756047</v>
      </c>
      <c r="R12" s="19">
        <f t="shared" si="2"/>
        <v>3789325</v>
      </c>
      <c r="S12" s="19">
        <f t="shared" si="2"/>
        <v>3820603</v>
      </c>
    </row>
    <row r="13" spans="1:19">
      <c r="C13" s="18"/>
      <c r="D13" s="20" t="s">
        <v>13</v>
      </c>
      <c r="E13" s="18"/>
      <c r="F13" s="18"/>
      <c r="G13" s="18"/>
      <c r="H13" s="19">
        <f t="shared" ref="H13:S13" si="3">H14+H17</f>
        <v>598</v>
      </c>
      <c r="I13" s="19">
        <f t="shared" si="3"/>
        <v>598</v>
      </c>
      <c r="J13" s="19">
        <f t="shared" si="3"/>
        <v>598</v>
      </c>
      <c r="K13" s="19">
        <f t="shared" si="3"/>
        <v>598</v>
      </c>
      <c r="L13" s="19">
        <f t="shared" si="3"/>
        <v>598</v>
      </c>
      <c r="M13" s="19">
        <f t="shared" si="3"/>
        <v>598</v>
      </c>
      <c r="N13" s="19">
        <f t="shared" si="3"/>
        <v>598</v>
      </c>
      <c r="O13" s="19">
        <f t="shared" si="3"/>
        <v>598</v>
      </c>
      <c r="P13" s="19">
        <f t="shared" si="3"/>
        <v>598</v>
      </c>
      <c r="Q13" s="19">
        <f t="shared" si="3"/>
        <v>598</v>
      </c>
      <c r="R13" s="19">
        <f t="shared" si="3"/>
        <v>598</v>
      </c>
      <c r="S13" s="19">
        <f t="shared" si="3"/>
        <v>598</v>
      </c>
    </row>
    <row r="14" spans="1:19">
      <c r="C14" s="20"/>
      <c r="D14" s="20"/>
      <c r="E14" s="20" t="s">
        <v>14</v>
      </c>
      <c r="F14" s="20"/>
      <c r="G14" s="20"/>
      <c r="H14" s="21">
        <f t="shared" ref="H14:S14" si="4">H15+H16</f>
        <v>156</v>
      </c>
      <c r="I14" s="21">
        <f t="shared" si="4"/>
        <v>156</v>
      </c>
      <c r="J14" s="21">
        <f t="shared" si="4"/>
        <v>156</v>
      </c>
      <c r="K14" s="21">
        <f t="shared" si="4"/>
        <v>156</v>
      </c>
      <c r="L14" s="21">
        <f t="shared" si="4"/>
        <v>156</v>
      </c>
      <c r="M14" s="21">
        <f t="shared" si="4"/>
        <v>156</v>
      </c>
      <c r="N14" s="21">
        <f t="shared" si="4"/>
        <v>156</v>
      </c>
      <c r="O14" s="21">
        <f t="shared" si="4"/>
        <v>156</v>
      </c>
      <c r="P14" s="21">
        <f t="shared" si="4"/>
        <v>156</v>
      </c>
      <c r="Q14" s="21">
        <f t="shared" si="4"/>
        <v>156</v>
      </c>
      <c r="R14" s="21">
        <f t="shared" si="4"/>
        <v>156</v>
      </c>
      <c r="S14" s="21">
        <f t="shared" si="4"/>
        <v>156</v>
      </c>
    </row>
    <row r="15" spans="1:19">
      <c r="C15" s="20"/>
      <c r="D15" s="20"/>
      <c r="E15" s="20"/>
      <c r="F15" s="20" t="s">
        <v>15</v>
      </c>
      <c r="G15" s="20"/>
      <c r="H15" s="22">
        <v>156</v>
      </c>
      <c r="I15" s="22">
        <v>156</v>
      </c>
      <c r="J15" s="22">
        <v>156</v>
      </c>
      <c r="K15" s="22">
        <v>156</v>
      </c>
      <c r="L15" s="22">
        <v>156</v>
      </c>
      <c r="M15" s="22">
        <v>156</v>
      </c>
      <c r="N15" s="22">
        <v>156</v>
      </c>
      <c r="O15" s="22">
        <v>156</v>
      </c>
      <c r="P15" s="22">
        <v>156</v>
      </c>
      <c r="Q15" s="22">
        <v>156</v>
      </c>
      <c r="R15" s="22">
        <v>156</v>
      </c>
      <c r="S15" s="22">
        <v>156</v>
      </c>
    </row>
    <row r="16" spans="1:19">
      <c r="C16" s="20"/>
      <c r="D16" s="20"/>
      <c r="E16" s="20"/>
      <c r="F16" s="20" t="s">
        <v>18</v>
      </c>
      <c r="G16" s="20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</row>
    <row r="17" spans="3:19">
      <c r="C17" s="20"/>
      <c r="D17" s="20"/>
      <c r="E17" s="20" t="s">
        <v>19</v>
      </c>
      <c r="F17" s="20"/>
      <c r="G17" s="20"/>
      <c r="H17" s="21">
        <f t="shared" ref="H17:S17" si="5">SUM(H18:H21)</f>
        <v>442</v>
      </c>
      <c r="I17" s="21">
        <f t="shared" si="5"/>
        <v>442</v>
      </c>
      <c r="J17" s="21">
        <f t="shared" si="5"/>
        <v>442</v>
      </c>
      <c r="K17" s="21">
        <f t="shared" si="5"/>
        <v>442</v>
      </c>
      <c r="L17" s="21">
        <f t="shared" si="5"/>
        <v>442</v>
      </c>
      <c r="M17" s="21">
        <f t="shared" si="5"/>
        <v>442</v>
      </c>
      <c r="N17" s="21">
        <f t="shared" si="5"/>
        <v>442</v>
      </c>
      <c r="O17" s="21">
        <f t="shared" si="5"/>
        <v>442</v>
      </c>
      <c r="P17" s="21">
        <f t="shared" si="5"/>
        <v>442</v>
      </c>
      <c r="Q17" s="21">
        <f t="shared" si="5"/>
        <v>442</v>
      </c>
      <c r="R17" s="21">
        <f t="shared" si="5"/>
        <v>442</v>
      </c>
      <c r="S17" s="21">
        <f t="shared" si="5"/>
        <v>442</v>
      </c>
    </row>
    <row r="18" spans="3:19">
      <c r="C18" s="20"/>
      <c r="D18" s="20"/>
      <c r="E18" s="20"/>
      <c r="F18" s="20" t="s">
        <v>20</v>
      </c>
      <c r="G18" s="20"/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</row>
    <row r="19" spans="3:19">
      <c r="C19" s="20"/>
      <c r="D19" s="20"/>
      <c r="E19" s="20"/>
      <c r="F19" s="20" t="s">
        <v>21</v>
      </c>
      <c r="G19" s="20"/>
      <c r="H19" s="56">
        <v>442</v>
      </c>
      <c r="I19" s="56">
        <v>442</v>
      </c>
      <c r="J19" s="22">
        <v>442</v>
      </c>
      <c r="K19" s="22">
        <v>442</v>
      </c>
      <c r="L19" s="22">
        <v>442</v>
      </c>
      <c r="M19" s="22">
        <v>442</v>
      </c>
      <c r="N19" s="22">
        <v>442</v>
      </c>
      <c r="O19" s="22">
        <v>442</v>
      </c>
      <c r="P19" s="22">
        <v>442</v>
      </c>
      <c r="Q19" s="22">
        <v>442</v>
      </c>
      <c r="R19" s="22">
        <v>442</v>
      </c>
      <c r="S19" s="22">
        <v>442</v>
      </c>
    </row>
    <row r="20" spans="3:19" hidden="1">
      <c r="C20" s="20"/>
      <c r="D20" s="20"/>
      <c r="E20" s="20"/>
      <c r="F20" s="20" t="s">
        <v>22</v>
      </c>
      <c r="G20" s="20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</row>
    <row r="21" spans="3:19" hidden="1">
      <c r="C21" s="20"/>
      <c r="D21" s="20"/>
      <c r="E21" s="20"/>
      <c r="F21" s="20" t="s">
        <v>23</v>
      </c>
      <c r="G21" s="20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3:19" ht="6.95" customHeight="1">
      <c r="C22" s="20"/>
      <c r="D22" s="20"/>
      <c r="E22" s="20"/>
      <c r="F22" s="20"/>
      <c r="G22" s="20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3:19" s="23" customFormat="1">
      <c r="C23" s="20"/>
      <c r="D23" s="20" t="s">
        <v>24</v>
      </c>
      <c r="E23" s="20"/>
      <c r="F23" s="20"/>
      <c r="G23" s="20"/>
      <c r="H23" s="67">
        <v>3619843</v>
      </c>
      <c r="I23" s="67">
        <v>3643688</v>
      </c>
      <c r="J23" s="67">
        <v>3661723</v>
      </c>
      <c r="K23" s="67">
        <v>3685664</v>
      </c>
      <c r="L23" s="67">
        <v>3705273</v>
      </c>
      <c r="M23" s="67">
        <v>3731197</v>
      </c>
      <c r="N23" s="67">
        <v>3756433</v>
      </c>
      <c r="O23" s="67">
        <v>3777248</v>
      </c>
      <c r="P23" s="67">
        <v>3758747</v>
      </c>
      <c r="Q23" s="67">
        <v>3755449</v>
      </c>
      <c r="R23" s="67">
        <v>3788727</v>
      </c>
      <c r="S23" s="67">
        <v>3820005</v>
      </c>
    </row>
    <row r="24" spans="3:19">
      <c r="C24" s="20"/>
      <c r="D24" s="20"/>
      <c r="E24" s="20"/>
      <c r="F24" s="20"/>
      <c r="G24" s="20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3:19">
      <c r="C25" s="18" t="s">
        <v>25</v>
      </c>
      <c r="D25" s="18"/>
      <c r="E25" s="18"/>
      <c r="F25" s="18"/>
      <c r="G25" s="18"/>
      <c r="H25" s="19">
        <f>H26+H32</f>
        <v>1973306</v>
      </c>
      <c r="I25" s="19">
        <f>I26+I32</f>
        <v>1947248</v>
      </c>
      <c r="J25" s="19">
        <f>J26+J32</f>
        <v>1966104</v>
      </c>
      <c r="K25" s="19">
        <f>K26+K32</f>
        <v>1953962</v>
      </c>
      <c r="L25" s="19">
        <f>L26+L32</f>
        <v>1926732</v>
      </c>
      <c r="M25" s="19">
        <f t="shared" ref="M25:S25" si="6">M26+M32</f>
        <v>1919087</v>
      </c>
      <c r="N25" s="19">
        <f t="shared" si="6"/>
        <v>1925972</v>
      </c>
      <c r="O25" s="19">
        <f t="shared" si="6"/>
        <v>1935699</v>
      </c>
      <c r="P25" s="19">
        <f t="shared" si="6"/>
        <v>1963661</v>
      </c>
      <c r="Q25" s="19">
        <f t="shared" si="6"/>
        <v>1957557</v>
      </c>
      <c r="R25" s="19">
        <f t="shared" si="6"/>
        <v>1926974</v>
      </c>
      <c r="S25" s="19">
        <f t="shared" si="6"/>
        <v>1914639</v>
      </c>
    </row>
    <row r="26" spans="3:19" s="23" customFormat="1">
      <c r="C26" s="20"/>
      <c r="D26" s="20" t="s">
        <v>13</v>
      </c>
      <c r="E26" s="20"/>
      <c r="F26" s="20"/>
      <c r="G26" s="20"/>
      <c r="H26" s="21">
        <f>H27+H30</f>
        <v>719517</v>
      </c>
      <c r="I26" s="21">
        <f t="shared" ref="I26:S26" si="7">I27+I30</f>
        <v>706979</v>
      </c>
      <c r="J26" s="21">
        <f t="shared" si="7"/>
        <v>719843</v>
      </c>
      <c r="K26" s="21">
        <f t="shared" si="7"/>
        <v>717437</v>
      </c>
      <c r="L26" s="21">
        <f t="shared" si="7"/>
        <v>705212</v>
      </c>
      <c r="M26" s="21">
        <f t="shared" si="7"/>
        <v>701064</v>
      </c>
      <c r="N26" s="21">
        <f t="shared" si="7"/>
        <v>717784</v>
      </c>
      <c r="O26" s="21">
        <f t="shared" si="7"/>
        <v>720888</v>
      </c>
      <c r="P26" s="21">
        <f t="shared" si="7"/>
        <v>719956</v>
      </c>
      <c r="Q26" s="21">
        <f t="shared" si="7"/>
        <v>716424</v>
      </c>
      <c r="R26" s="21">
        <f t="shared" si="7"/>
        <v>690366</v>
      </c>
      <c r="S26" s="21">
        <f t="shared" si="7"/>
        <v>683215</v>
      </c>
    </row>
    <row r="27" spans="3:19">
      <c r="C27" s="20"/>
      <c r="D27" s="20"/>
      <c r="E27" s="20" t="s">
        <v>26</v>
      </c>
      <c r="F27" s="20"/>
      <c r="G27" s="20"/>
      <c r="H27" s="25">
        <f t="shared" ref="H27:S27" si="8">+H28+H29</f>
        <v>719517</v>
      </c>
      <c r="I27" s="25">
        <f t="shared" si="8"/>
        <v>706979</v>
      </c>
      <c r="J27" s="25">
        <f t="shared" si="8"/>
        <v>719843</v>
      </c>
      <c r="K27" s="25">
        <f t="shared" si="8"/>
        <v>717437</v>
      </c>
      <c r="L27" s="25">
        <f t="shared" si="8"/>
        <v>705212</v>
      </c>
      <c r="M27" s="25">
        <f t="shared" si="8"/>
        <v>701064</v>
      </c>
      <c r="N27" s="25">
        <f t="shared" si="8"/>
        <v>717784</v>
      </c>
      <c r="O27" s="25">
        <f t="shared" si="8"/>
        <v>720888</v>
      </c>
      <c r="P27" s="25">
        <f t="shared" si="8"/>
        <v>719956</v>
      </c>
      <c r="Q27" s="25">
        <f t="shared" si="8"/>
        <v>716424</v>
      </c>
      <c r="R27" s="25">
        <f t="shared" si="8"/>
        <v>690366</v>
      </c>
      <c r="S27" s="25">
        <f t="shared" si="8"/>
        <v>683215</v>
      </c>
    </row>
    <row r="28" spans="3:19">
      <c r="C28" s="20"/>
      <c r="D28" s="20"/>
      <c r="E28" s="20"/>
      <c r="F28" s="20" t="s">
        <v>15</v>
      </c>
      <c r="G28" s="20"/>
      <c r="H28" s="69">
        <v>679732</v>
      </c>
      <c r="I28" s="69">
        <v>668000</v>
      </c>
      <c r="J28" s="69">
        <v>681297</v>
      </c>
      <c r="K28" s="69">
        <v>679391</v>
      </c>
      <c r="L28" s="69">
        <v>668233</v>
      </c>
      <c r="M28" s="69">
        <v>664477</v>
      </c>
      <c r="N28" s="69">
        <v>682078</v>
      </c>
      <c r="O28" s="69">
        <v>685599</v>
      </c>
      <c r="P28" s="69">
        <v>685804</v>
      </c>
      <c r="Q28" s="69">
        <v>682532</v>
      </c>
      <c r="R28" s="69">
        <v>658825</v>
      </c>
      <c r="S28" s="69">
        <v>652675</v>
      </c>
    </row>
    <row r="29" spans="3:19">
      <c r="C29" s="20"/>
      <c r="D29" s="20"/>
      <c r="E29" s="20"/>
      <c r="F29" s="20" t="s">
        <v>18</v>
      </c>
      <c r="G29" s="20"/>
      <c r="H29" s="69">
        <v>39785</v>
      </c>
      <c r="I29" s="69">
        <v>38979</v>
      </c>
      <c r="J29" s="69">
        <v>38546</v>
      </c>
      <c r="K29" s="69">
        <v>38046</v>
      </c>
      <c r="L29" s="69">
        <v>36979</v>
      </c>
      <c r="M29" s="69">
        <v>36587</v>
      </c>
      <c r="N29" s="69">
        <v>35706</v>
      </c>
      <c r="O29" s="69">
        <v>35289</v>
      </c>
      <c r="P29" s="69">
        <v>34152</v>
      </c>
      <c r="Q29" s="69">
        <v>33892</v>
      </c>
      <c r="R29" s="69">
        <v>31541</v>
      </c>
      <c r="S29" s="69">
        <v>30540</v>
      </c>
    </row>
    <row r="30" spans="3:19">
      <c r="C30" s="20"/>
      <c r="D30" s="20"/>
      <c r="E30" s="20" t="s">
        <v>19</v>
      </c>
      <c r="F30" s="20"/>
      <c r="G30" s="20"/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</row>
    <row r="31" spans="3:19" ht="6.95" customHeight="1">
      <c r="C31" s="20"/>
      <c r="D31" s="20"/>
      <c r="E31" s="20"/>
      <c r="F31" s="20"/>
      <c r="G31" s="20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3:19" s="23" customFormat="1">
      <c r="C32" s="20"/>
      <c r="D32" s="20" t="s">
        <v>24</v>
      </c>
      <c r="E32" s="20"/>
      <c r="F32" s="20"/>
      <c r="G32" s="20"/>
      <c r="H32" s="67">
        <v>1253789</v>
      </c>
      <c r="I32" s="67">
        <v>1240269</v>
      </c>
      <c r="J32" s="67">
        <v>1246261</v>
      </c>
      <c r="K32" s="67">
        <v>1236525</v>
      </c>
      <c r="L32" s="67">
        <v>1221520</v>
      </c>
      <c r="M32" s="67">
        <v>1218023</v>
      </c>
      <c r="N32" s="67">
        <v>1208188</v>
      </c>
      <c r="O32" s="67">
        <v>1214811</v>
      </c>
      <c r="P32" s="67">
        <v>1243705</v>
      </c>
      <c r="Q32" s="67">
        <v>1241133</v>
      </c>
      <c r="R32" s="67">
        <v>1236608</v>
      </c>
      <c r="S32" s="67">
        <v>1231424</v>
      </c>
    </row>
    <row r="33" spans="1:20">
      <c r="C33" s="18"/>
      <c r="D33" s="20"/>
      <c r="E33" s="18"/>
      <c r="F33" s="18"/>
      <c r="G33" s="18"/>
      <c r="H33" s="26"/>
      <c r="I33" s="26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20" s="28" customFormat="1" ht="12.75" customHeight="1">
      <c r="B34" s="73" t="s">
        <v>56</v>
      </c>
      <c r="C34" s="74"/>
      <c r="D34" s="74"/>
      <c r="E34" s="74"/>
      <c r="F34" s="74"/>
      <c r="G34" s="74"/>
      <c r="H34" s="75">
        <f>+H35+H39</f>
        <v>479485.24600000004</v>
      </c>
      <c r="I34" s="75">
        <f>+I35+I39</f>
        <v>474408</v>
      </c>
      <c r="J34" s="75">
        <f>+J35+J39</f>
        <v>471414.73700000002</v>
      </c>
      <c r="K34" s="75">
        <f>+K35+K39</f>
        <v>468128.36499999999</v>
      </c>
      <c r="L34" s="75">
        <f>+L35+L39</f>
        <v>464485</v>
      </c>
      <c r="M34" s="75">
        <f t="shared" ref="M34:S34" si="9">+M35+M39</f>
        <v>462246</v>
      </c>
      <c r="N34" s="75">
        <f t="shared" si="9"/>
        <v>456887</v>
      </c>
      <c r="O34" s="75">
        <f t="shared" si="9"/>
        <v>457226</v>
      </c>
      <c r="P34" s="75">
        <f t="shared" si="9"/>
        <v>456348</v>
      </c>
      <c r="Q34" s="75">
        <f t="shared" si="9"/>
        <v>446356</v>
      </c>
      <c r="R34" s="75">
        <f t="shared" si="9"/>
        <v>432222</v>
      </c>
      <c r="S34" s="75">
        <f t="shared" si="9"/>
        <v>551072</v>
      </c>
    </row>
    <row r="35" spans="1:20" s="30" customFormat="1" ht="14.25" customHeight="1">
      <c r="D35" s="15" t="s">
        <v>27</v>
      </c>
      <c r="H35" s="29">
        <f t="shared" ref="H35:S35" si="10">+H36+H37</f>
        <v>131431</v>
      </c>
      <c r="I35" s="29">
        <f t="shared" si="10"/>
        <v>131244</v>
      </c>
      <c r="J35" s="29">
        <f t="shared" si="10"/>
        <v>131244</v>
      </c>
      <c r="K35" s="29">
        <f t="shared" si="10"/>
        <v>131244</v>
      </c>
      <c r="L35" s="29">
        <f t="shared" si="10"/>
        <v>131018</v>
      </c>
      <c r="M35" s="29">
        <f t="shared" si="10"/>
        <v>131019</v>
      </c>
      <c r="N35" s="29">
        <f t="shared" si="10"/>
        <v>131019</v>
      </c>
      <c r="O35" s="29">
        <f t="shared" si="10"/>
        <v>130794</v>
      </c>
      <c r="P35" s="29">
        <f t="shared" si="10"/>
        <v>130794</v>
      </c>
      <c r="Q35" s="29">
        <f t="shared" si="10"/>
        <v>121794</v>
      </c>
      <c r="R35" s="29">
        <f t="shared" si="10"/>
        <v>118294</v>
      </c>
      <c r="S35" s="29">
        <f t="shared" si="10"/>
        <v>242937</v>
      </c>
    </row>
    <row r="36" spans="1:20" s="23" customFormat="1">
      <c r="E36" s="23" t="s">
        <v>28</v>
      </c>
      <c r="H36" s="31">
        <v>131295</v>
      </c>
      <c r="I36" s="31">
        <v>131108</v>
      </c>
      <c r="J36" s="31">
        <v>131108</v>
      </c>
      <c r="K36" s="31">
        <v>131108</v>
      </c>
      <c r="L36" s="31">
        <v>130882</v>
      </c>
      <c r="M36" s="31">
        <v>130883</v>
      </c>
      <c r="N36" s="31">
        <v>130883</v>
      </c>
      <c r="O36" s="31">
        <v>130658</v>
      </c>
      <c r="P36" s="31">
        <v>130658</v>
      </c>
      <c r="Q36" s="31">
        <v>121658</v>
      </c>
      <c r="R36" s="31">
        <v>118158</v>
      </c>
      <c r="S36" s="31">
        <f>117933+124868</f>
        <v>242801</v>
      </c>
      <c r="T36" s="23" t="s">
        <v>61</v>
      </c>
    </row>
    <row r="37" spans="1:20" s="23" customFormat="1" ht="12.75" customHeight="1">
      <c r="E37" s="23" t="s">
        <v>29</v>
      </c>
      <c r="H37" s="31">
        <v>136</v>
      </c>
      <c r="I37" s="31">
        <v>136</v>
      </c>
      <c r="J37" s="31">
        <v>136</v>
      </c>
      <c r="K37" s="31">
        <v>136</v>
      </c>
      <c r="L37" s="31">
        <v>136</v>
      </c>
      <c r="M37" s="31">
        <v>136</v>
      </c>
      <c r="N37" s="31">
        <v>136</v>
      </c>
      <c r="O37" s="31">
        <v>136</v>
      </c>
      <c r="P37" s="31">
        <v>136</v>
      </c>
      <c r="Q37" s="31">
        <v>136</v>
      </c>
      <c r="R37" s="31">
        <v>136</v>
      </c>
      <c r="S37" s="31">
        <v>136</v>
      </c>
    </row>
    <row r="38" spans="1:20">
      <c r="E38" s="15"/>
      <c r="F38" s="23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0" customFormat="1">
      <c r="D39" s="15" t="s">
        <v>30</v>
      </c>
      <c r="H39" s="29">
        <f t="shared" ref="H39:S39" si="11">+H40+H41</f>
        <v>348054.24600000004</v>
      </c>
      <c r="I39" s="29">
        <f t="shared" si="11"/>
        <v>343164</v>
      </c>
      <c r="J39" s="29">
        <f t="shared" si="11"/>
        <v>340170.73700000002</v>
      </c>
      <c r="K39" s="29">
        <f t="shared" si="11"/>
        <v>336884.36499999999</v>
      </c>
      <c r="L39" s="29">
        <f t="shared" si="11"/>
        <v>333467</v>
      </c>
      <c r="M39" s="29">
        <f t="shared" si="11"/>
        <v>331227</v>
      </c>
      <c r="N39" s="29">
        <f t="shared" si="11"/>
        <v>325868</v>
      </c>
      <c r="O39" s="29">
        <f t="shared" si="11"/>
        <v>326432</v>
      </c>
      <c r="P39" s="29">
        <f t="shared" si="11"/>
        <v>325554</v>
      </c>
      <c r="Q39" s="29">
        <f t="shared" si="11"/>
        <v>324562</v>
      </c>
      <c r="R39" s="29">
        <f t="shared" si="11"/>
        <v>313928</v>
      </c>
      <c r="S39" s="29">
        <f t="shared" si="11"/>
        <v>308135</v>
      </c>
    </row>
    <row r="40" spans="1:20" s="31" customFormat="1">
      <c r="E40" s="31" t="s">
        <v>28</v>
      </c>
      <c r="H40" s="31">
        <v>344183.22100000002</v>
      </c>
      <c r="I40" s="31">
        <v>339340</v>
      </c>
      <c r="J40" s="31">
        <v>336325.73700000002</v>
      </c>
      <c r="K40" s="31">
        <v>333072.886</v>
      </c>
      <c r="L40" s="31">
        <v>329707</v>
      </c>
      <c r="M40" s="31">
        <v>327480</v>
      </c>
      <c r="N40" s="31">
        <v>322151</v>
      </c>
      <c r="O40" s="31">
        <v>322690</v>
      </c>
      <c r="P40" s="31">
        <v>321702</v>
      </c>
      <c r="Q40" s="31">
        <v>320719</v>
      </c>
      <c r="R40" s="31">
        <v>310089</v>
      </c>
      <c r="S40" s="31">
        <v>304310</v>
      </c>
    </row>
    <row r="41" spans="1:20" s="31" customFormat="1" ht="12.75" customHeight="1">
      <c r="E41" s="31" t="s">
        <v>29</v>
      </c>
      <c r="H41" s="31">
        <v>3871.0250000000001</v>
      </c>
      <c r="I41" s="31">
        <v>3824</v>
      </c>
      <c r="J41" s="31">
        <v>3845</v>
      </c>
      <c r="K41" s="31">
        <v>3811.4789999999998</v>
      </c>
      <c r="L41" s="31">
        <v>3760</v>
      </c>
      <c r="M41" s="31">
        <v>3747</v>
      </c>
      <c r="N41" s="31">
        <v>3717</v>
      </c>
      <c r="O41" s="31">
        <v>3742</v>
      </c>
      <c r="P41" s="31">
        <v>3852</v>
      </c>
      <c r="Q41" s="31">
        <v>3843</v>
      </c>
      <c r="R41" s="31">
        <v>3839</v>
      </c>
      <c r="S41" s="31">
        <v>3825</v>
      </c>
    </row>
    <row r="42" spans="1:20">
      <c r="A42" s="33"/>
      <c r="B42" s="33"/>
      <c r="C42" s="33"/>
      <c r="D42" s="33"/>
      <c r="E42" s="33"/>
      <c r="F42" s="33"/>
    </row>
    <row r="44" spans="1:20">
      <c r="A44" s="38" t="s">
        <v>62</v>
      </c>
      <c r="C44" s="38"/>
    </row>
    <row r="45" spans="1:20">
      <c r="A45" s="37"/>
      <c r="B45" t="s">
        <v>61</v>
      </c>
      <c r="C45" s="38"/>
      <c r="D45" t="s">
        <v>65</v>
      </c>
    </row>
    <row r="46" spans="1:20">
      <c r="C46" s="34"/>
    </row>
    <row r="47" spans="1:20" s="35" customFormat="1" ht="12">
      <c r="C47" s="36" t="s">
        <v>31</v>
      </c>
    </row>
    <row r="48" spans="1:20" s="35" customFormat="1" ht="12">
      <c r="C48" s="37"/>
      <c r="D48" s="38"/>
      <c r="E48" s="35" t="s">
        <v>32</v>
      </c>
    </row>
    <row r="49" spans="1:12" s="40" customFormat="1">
      <c r="A49" s="39"/>
      <c r="B49" s="39"/>
      <c r="D49" s="39"/>
      <c r="I49" s="41"/>
      <c r="J49" s="41"/>
      <c r="K49" s="41"/>
      <c r="L49" s="41"/>
    </row>
    <row r="50" spans="1:12">
      <c r="A50" s="37" t="s">
        <v>33</v>
      </c>
      <c r="B50" s="37"/>
    </row>
    <row r="51" spans="1:12">
      <c r="A51" s="92"/>
      <c r="B51" s="92"/>
      <c r="C51" s="92"/>
      <c r="D51" s="92"/>
      <c r="E51" s="92"/>
      <c r="F51" s="92"/>
      <c r="G51" s="42"/>
    </row>
    <row r="52" spans="1:12">
      <c r="A52" s="43"/>
      <c r="B52" s="43"/>
      <c r="I52" s="44"/>
      <c r="J52" s="44"/>
      <c r="K52" s="44"/>
      <c r="L52" s="44"/>
    </row>
    <row r="53" spans="1:12">
      <c r="A53" s="37"/>
      <c r="B53" s="37"/>
    </row>
    <row r="181" spans="3:4" ht="15.75" hidden="1" customHeight="1">
      <c r="C181" s="45" t="s">
        <v>34</v>
      </c>
    </row>
    <row r="182" spans="3:4" ht="3.75" hidden="1" customHeight="1"/>
    <row r="183" spans="3:4" hidden="1">
      <c r="C183" s="15" t="s">
        <v>35</v>
      </c>
      <c r="D183" s="15"/>
    </row>
    <row r="184" spans="3:4" ht="12.75" hidden="1" customHeight="1">
      <c r="C184" s="15"/>
      <c r="D184" s="15"/>
    </row>
    <row r="185" spans="3:4" s="23" customFormat="1" ht="15.75" hidden="1" customHeight="1">
      <c r="C185" s="15" t="s">
        <v>36</v>
      </c>
      <c r="D185" s="46"/>
    </row>
    <row r="186" spans="3:4" hidden="1">
      <c r="C186" s="34" t="s">
        <v>37</v>
      </c>
    </row>
    <row r="187" spans="3:4" hidden="1">
      <c r="C187" s="3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</cp:lastModifiedBy>
  <dcterms:created xsi:type="dcterms:W3CDTF">2020-07-08T03:53:25Z</dcterms:created>
  <dcterms:modified xsi:type="dcterms:W3CDTF">2023-03-01T11:53:12Z</dcterms:modified>
</cp:coreProperties>
</file>