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MAY2022\"/>
    </mc:Choice>
  </mc:AlternateContent>
  <xr:revisionPtr revIDLastSave="0" documentId="13_ncr:8001_{FA05ACD4-0202-4B43-B1BB-3A229F193CE2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Table 2" sheetId="124" r:id="rId1"/>
    <sheet name="Sheet2" sheetId="149" state="hidden" r:id="rId2"/>
  </sheets>
  <definedNames>
    <definedName name="_xlnm.Print_Area" localSheetId="0">'Table 2'!$A$1:$A$58</definedName>
    <definedName name="_xlnm.Print_Titles" localSheetId="0">'Table 2'!$1:$5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9" i="124" l="1"/>
  <c r="V25" i="124"/>
  <c r="N25" i="124"/>
  <c r="R42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Y9" i="124"/>
  <c r="X9" i="124"/>
  <c r="U46" i="124" l="1"/>
  <c r="T46" i="124"/>
  <c r="U45" i="124"/>
  <c r="T45" i="124"/>
  <c r="U44" i="124"/>
  <c r="T44" i="124"/>
  <c r="U39" i="124"/>
  <c r="T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U9" i="124"/>
  <c r="T9" i="124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<sst xmlns="http://schemas.openxmlformats.org/spreadsheetml/2006/main" count="492" uniqueCount="81">
  <si>
    <t>EMPLOYED PERSONS</t>
  </si>
  <si>
    <t>Manufacturing</t>
  </si>
  <si>
    <t>Construction</t>
  </si>
  <si>
    <t>Education</t>
  </si>
  <si>
    <t>Agriculture</t>
  </si>
  <si>
    <t>Industry</t>
  </si>
  <si>
    <t>Services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</si>
  <si>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</si>
  <si>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</si>
  <si>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</si>
  <si>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</si>
  <si>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</si>
  <si>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</si>
  <si>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</si>
  <si>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</si>
  <si>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</si>
  <si>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</si>
  <si>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</si>
  <si>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</si>
  <si>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</si>
  <si>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</si>
  <si>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</si>
  <si>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</si>
  <si>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</si>
  <si>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</si>
  <si>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</si>
  <si>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>Sector/Subsector/Hours Worked</t>
  </si>
  <si>
    <t xml:space="preserve">  SECTOR</t>
  </si>
  <si>
    <t xml:space="preserve">  HOURS WORKED</t>
  </si>
  <si>
    <t>Other service activities</t>
  </si>
  <si>
    <t>Fishing and aquaculture</t>
  </si>
  <si>
    <t>Worked 40 hours and over</t>
  </si>
  <si>
    <t>Total</t>
  </si>
  <si>
    <t>Agriculture and forestry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</si>
  <si>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</si>
  <si>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</si>
  <si>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</si>
  <si>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</si>
  <si>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</si>
  <si>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</si>
  <si>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</si>
  <si>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</si>
  <si>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</si>
  <si>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</si>
  <si>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</si>
  <si>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</si>
  <si>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</si>
  <si>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</si>
  <si>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</si>
  <si>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</si>
  <si>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</si>
  <si>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</si>
  <si>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</si>
  <si>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</si>
  <si>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</si>
  <si>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</si>
  <si>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</si>
  <si>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</si>
  <si>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</si>
  <si>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</si>
  <si>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</si>
  <si>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</si>
  <si>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</si>
  <si>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</si>
  <si>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</si>
  <si>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</si>
  <si>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</si>
  <si>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</si>
  <si>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</si>
  <si>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</si>
  <si>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</si>
  <si>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</si>
  <si>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</si>
  <si>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</si>
  <si>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</si>
  <si>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2   Employed Persons by Sector, Subsector, and Hours Worked, with Measures of Precision, 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</si>
  <si>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</si>
  <si>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</si>
  <si>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</si>
  <si>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May 2022</t>
    </r>
    <r>
      <rPr>
        <b/>
        <vertAlign val="superscript"/>
        <sz val="11"/>
        <rFont val="Arial"/>
        <family val="2"/>
      </rPr>
      <t>p</t>
    </r>
  </si>
  <si>
    <r>
      <t>May 2021</t>
    </r>
    <r>
      <rPr>
        <b/>
        <vertAlign val="superscript"/>
        <sz val="11"/>
        <rFont val="Arial"/>
        <family val="2"/>
      </rPr>
      <t xml:space="preserve">f       </t>
    </r>
    <r>
      <rPr>
        <b/>
        <sz val="11"/>
        <rFont val="Arial"/>
        <family val="2"/>
      </rPr>
      <t xml:space="preserve">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</si>
</sst>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8" formatCode="_(* #,##0_);_(* \(#,##0\);_(* &quot;-&quot;??_);_(@_)"/>
    <numFmt numFmtId="171" formatCode="mmmm\ yyyy"/>
    <numFmt numFmtId="172" formatCode="#,##0.0;\-#,##0.0"/>
    <numFmt numFmtId="176" formatCode="#,##0.000;\-#,##0.000"/>
    <numFmt numFmtId="177" formatCode="#,##0.0000;\-#,##0.0000"/>
    <numFmt numFmtId="178" formatCode="#,##0.00000;\-#,##0.00000"/>
  </numFmts>
  <fonts count="16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8">
    <xf numFmtId="37" fontId="0" fillId="0" borderId="0" xfId="0"/>
    <xf numFmtId="0" fontId="11" fillId="0" borderId="0" xfId="0" applyNumberFormat="1" applyFont="1" applyAlignment="1">
      <alignment horizontal="left" vertical="center"/>
    </xf>
    <xf numFmtId="37" fontId="11" fillId="0" borderId="0" xfId="2" applyFont="1" applyFill="1" applyAlignment="1">
      <alignment vertical="center"/>
    </xf>
    <xf numFmtId="37" fontId="9" fillId="0" borderId="0" xfId="0" applyFont="1" applyFill="1" applyAlignment="1">
      <alignment vertical="center"/>
    </xf>
    <xf numFmtId="37" fontId="9" fillId="0" borderId="0" xfId="14" applyFont="1" applyFill="1"/>
    <xf numFmtId="37" fontId="12" fillId="0" borderId="1" xfId="0" applyFont="1" applyFill="1" applyBorder="1" applyAlignment="1">
      <alignment horizontal="left"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2" fillId="0" borderId="0" xfId="0" applyFont="1" applyAlignment="1">
      <alignment horizontal="center" vertical="center"/>
    </xf>
    <xf numFmtId="37" fontId="9" fillId="0" borderId="1" xfId="0" applyFont="1" applyBorder="1" applyAlignment="1">
      <alignment horizontal="center" vertical="center"/>
    </xf>
    <xf numFmtId="37" fontId="9" fillId="0" borderId="1" xfId="14" applyFont="1" applyBorder="1" applyAlignment="1">
      <alignment vertical="center"/>
    </xf>
    <xf numFmtId="37" fontId="9" fillId="0" borderId="1" xfId="14" applyFont="1" applyBorder="1" applyAlignment="1">
      <alignment horizontal="left" vertical="center" indent="1"/>
    </xf>
    <xf numFmtId="37" fontId="12" fillId="0" borderId="1" xfId="0" applyFont="1" applyBorder="1" applyAlignment="1">
      <alignment horizontal="left" vertical="center"/>
    </xf>
    <xf numFmtId="37" fontId="9" fillId="0" borderId="1" xfId="0" applyFont="1" applyBorder="1" applyAlignment="1">
      <alignment horizontal="left" vertical="center" indent="1"/>
    </xf>
    <xf numFmtId="37" fontId="9" fillId="0" borderId="1" xfId="0" applyFont="1" applyBorder="1" applyAlignment="1" applyProtection="1">
      <alignment horizontal="left" indent="1"/>
    </xf>
    <xf numFmtId="172" fontId="9" fillId="0" borderId="1" xfId="1" applyNumberFormat="1" applyFont="1" applyBorder="1" applyAlignment="1">
      <alignment horizontal="right" vertical="justify"/>
    </xf>
    <xf numFmtId="37" fontId="9" fillId="0" borderId="0" xfId="0" applyFont="1"/>
    <xf numFmtId="168" fontId="12" fillId="0" borderId="1" xfId="5" applyNumberFormat="1" applyFont="1" applyFill="1" applyBorder="1" applyAlignment="1">
      <alignment horizontal="right" vertical="justify"/>
    </xf>
    <xf numFmtId="37" fontId="9" fillId="0" borderId="0" xfId="14" applyFont="1" applyAlignment="1">
      <alignment vertical="center"/>
    </xf>
    <xf numFmtId="37" fontId="9" fillId="0" borderId="1" xfId="0" applyFont="1" applyBorder="1" applyAlignment="1" applyProtection="1">
      <alignment horizontal="left" indent="2"/>
    </xf>
    <xf numFmtId="172" fontId="9" fillId="0" borderId="1" xfId="1" applyNumberFormat="1" applyFont="1" applyFill="1" applyBorder="1" applyAlignment="1">
      <alignment horizontal="right" vertical="justify"/>
    </xf>
    <xf numFmtId="37" fontId="9" fillId="0" borderId="1" xfId="0" applyFont="1" applyBorder="1" applyAlignment="1" applyProtection="1">
      <alignment horizontal="left" vertical="center" indent="2"/>
    </xf>
    <xf numFmtId="37" fontId="9" fillId="0" borderId="1" xfId="14" applyFont="1" applyBorder="1" applyAlignment="1">
      <alignment horizontal="left" vertical="center" indent="2"/>
    </xf>
    <xf numFmtId="37" fontId="9" fillId="0" borderId="1" xfId="14" applyFont="1" applyFill="1" applyBorder="1" applyAlignment="1">
      <alignment horizontal="left" vertical="center" indent="2"/>
    </xf>
    <xf numFmtId="37" fontId="12" fillId="0" borderId="1" xfId="14" applyFont="1" applyBorder="1" applyAlignment="1">
      <alignment horizontal="left" vertical="center" indent="1"/>
    </xf>
    <xf numFmtId="172" fontId="12" fillId="0" borderId="1" xfId="1" applyNumberFormat="1" applyFont="1" applyFill="1" applyBorder="1" applyAlignment="1">
      <alignment horizontal="right" vertical="justify"/>
    </xf>
    <xf numFmtId="37" fontId="12" fillId="0" borderId="1" xfId="14" applyFont="1" applyBorder="1" applyAlignment="1">
      <alignment vertical="center"/>
    </xf>
    <xf numFmtId="37" fontId="12" fillId="0" borderId="3" xfId="14" applyFont="1" applyBorder="1" applyAlignment="1">
      <alignment vertical="center"/>
    </xf>
    <xf numFmtId="37" fontId="12" fillId="0" borderId="0" xfId="14" applyFont="1" applyBorder="1" applyAlignment="1">
      <alignment vertical="center"/>
    </xf>
    <xf numFmtId="37" fontId="15" fillId="0" borderId="0" xfId="13" applyFont="1" applyAlignment="1">
      <alignment horizontal="left"/>
    </xf>
    <xf numFmtId="37" fontId="6" fillId="0" borderId="0" xfId="0" applyFont="1" applyFill="1" applyBorder="1" applyAlignment="1">
      <alignment horizontal="left" vertical="center"/>
    </xf>
    <xf numFmtId="37" fontId="12" fillId="0" borderId="0" xfId="14" applyFont="1"/>
    <xf numFmtId="0" fontId="11" fillId="0" borderId="0" xfId="0" applyNumberFormat="1" applyFont="1" applyFill="1" applyAlignment="1">
      <alignment horizontal="left" vertical="center"/>
    </xf>
    <xf numFmtId="37" fontId="9" fillId="0" borderId="0" xfId="0" applyFont="1" applyFill="1" applyAlignment="1">
      <alignment vertical="center"/>
    </xf>
    <xf numFmtId="37" fontId="12" fillId="0" borderId="1" xfId="0" applyFont="1" applyFill="1" applyBorder="1" applyAlignment="1">
      <alignment horizontal="right" vertical="center" wrapText="1"/>
    </xf>
    <xf numFmtId="37" fontId="12" fillId="0" borderId="1" xfId="0" applyFont="1" applyFill="1" applyBorder="1" applyAlignment="1">
      <alignment vertical="center"/>
    </xf>
    <xf numFmtId="37" fontId="9" fillId="0" borderId="4" xfId="0" applyFont="1" applyBorder="1" applyAlignment="1">
      <alignment vertical="center"/>
    </xf>
    <xf numFmtId="37" fontId="9" fillId="0" borderId="1" xfId="0" applyFont="1" applyBorder="1" applyAlignment="1">
      <alignment vertical="center"/>
    </xf>
    <xf numFmtId="37" fontId="9" fillId="0" borderId="1" xfId="14" applyFont="1" applyBorder="1" applyAlignment="1">
      <alignment vertical="center"/>
    </xf>
    <xf numFmtId="37" fontId="9" fillId="0" borderId="1" xfId="14" applyFont="1" applyBorder="1"/>
    <xf numFmtId="172" fontId="9" fillId="0" borderId="1" xfId="0" applyNumberFormat="1" applyFont="1" applyBorder="1" applyAlignment="1">
      <alignment vertical="center"/>
    </xf>
    <xf numFmtId="172" fontId="14" fillId="0" borderId="1" xfId="0" applyNumberFormat="1" applyFont="1" applyBorder="1" applyAlignment="1">
      <alignment horizontal="right" vertical="justify"/>
    </xf>
    <xf numFmtId="172" fontId="9" fillId="0" borderId="1" xfId="0" applyNumberFormat="1" applyFont="1" applyBorder="1"/>
    <xf numFmtId="172" fontId="9" fillId="0" borderId="1" xfId="14" applyNumberFormat="1" applyFont="1" applyBorder="1" applyAlignment="1">
      <alignment horizontal="right" vertical="justify"/>
    </xf>
    <xf numFmtId="172" fontId="9" fillId="0" borderId="1" xfId="14" applyNumberFormat="1" applyFont="1" applyBorder="1"/>
    <xf numFmtId="37" fontId="9" fillId="0" borderId="1" xfId="14" applyFont="1" applyFill="1" applyBorder="1" applyAlignment="1">
      <alignment horizontal="left" vertical="center" indent="2"/>
    </xf>
    <xf numFmtId="172" fontId="9" fillId="0" borderId="1" xfId="14" applyNumberFormat="1" applyFont="1" applyFill="1" applyBorder="1"/>
    <xf numFmtId="172" fontId="14" fillId="0" borderId="1" xfId="14" applyNumberFormat="1" applyFont="1" applyBorder="1" applyAlignment="1">
      <alignment horizontal="right" vertical="justify"/>
    </xf>
    <xf numFmtId="172" fontId="12" fillId="0" borderId="1" xfId="14" applyNumberFormat="1" applyFont="1" applyBorder="1" applyAlignment="1">
      <alignment horizontal="right" vertical="justify"/>
    </xf>
    <xf numFmtId="37" fontId="9" fillId="0" borderId="3" xfId="14" applyFont="1" applyBorder="1"/>
    <xf numFmtId="172" fontId="12" fillId="0" borderId="1" xfId="14" applyNumberFormat="1" applyFont="1" applyBorder="1"/>
    <xf numFmtId="171" fontId="8" fillId="0" borderId="3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left" vertical="center"/>
    </xf>
    <xf numFmtId="171" fontId="8" fillId="0" borderId="3" xfId="0" applyNumberFormat="1" applyFont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168" fontId="12" fillId="0" borderId="1" xfId="1" applyNumberFormat="1" applyFont="1" applyFill="1" applyBorder="1" applyAlignment="1" applyProtection="1">
      <alignment horizontal="left" indent="1"/>
    </xf>
    <xf numFmtId="168" fontId="9" fillId="0" borderId="0" xfId="1" applyNumberFormat="1" applyFont="1" applyFill="1" applyAlignment="1">
      <alignment vertical="center"/>
    </xf>
    <xf numFmtId="168" fontId="12" fillId="0" borderId="1" xfId="1" applyNumberFormat="1" applyFont="1" applyFill="1" applyBorder="1" applyAlignment="1">
      <alignment horizontal="left" vertical="center"/>
    </xf>
    <xf numFmtId="171" fontId="8" fillId="0" borderId="3" xfId="0" applyNumberFormat="1" applyFont="1" applyBorder="1" applyAlignment="1">
      <alignment horizontal="center" vertical="center" wrapText="1"/>
    </xf>
    <xf numFmtId="172" fontId="9" fillId="0" borderId="0" xfId="0" applyNumberFormat="1" applyFont="1"/>
    <xf numFmtId="39" fontId="9" fillId="0" borderId="0" xfId="0" applyNumberFormat="1" applyFont="1"/>
    <xf numFmtId="176" fontId="9" fillId="0" borderId="0" xfId="0" applyNumberFormat="1" applyFont="1"/>
    <xf numFmtId="177" fontId="9" fillId="0" borderId="0" xfId="0" applyNumberFormat="1" applyFont="1"/>
    <xf numFmtId="178" fontId="9" fillId="0" borderId="0" xfId="0" applyNumberFormat="1" applyFont="1"/>
    <xf numFmtId="172" fontId="9" fillId="0" borderId="1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171" fontId="12" fillId="0" borderId="2" xfId="0" applyNumberFormat="1" applyFont="1" applyBorder="1" applyAlignment="1">
      <alignment horizontal="center" vertical="center" wrapText="1"/>
    </xf>
    <xf numFmtId="171" fontId="8" fillId="0" borderId="4" xfId="0" applyNumberFormat="1" applyFont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37" fontId="12" fillId="0" borderId="4" xfId="0" applyFont="1" applyBorder="1" applyAlignment="1">
      <alignment horizontal="center" vertical="center" wrapText="1"/>
    </xf>
    <xf numFmtId="37" fontId="12" fillId="0" borderId="1" xfId="0" applyFont="1" applyBorder="1" applyAlignment="1">
      <alignment horizontal="center" vertical="center" wrapText="1"/>
    </xf>
    <xf numFmtId="37" fontId="12" fillId="0" borderId="3" xfId="0" applyFont="1" applyBorder="1" applyAlignment="1">
      <alignment horizontal="center" vertical="center" wrapText="1"/>
    </xf>
    <xf numFmtId="37" fontId="12" fillId="0" borderId="0" xfId="0" applyFont="1" applyAlignment="1">
      <alignment horizontal="center" vertical="center"/>
    </xf>
    <xf numFmtId="37" fontId="12" fillId="0" borderId="0" xfId="14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8000000}"/>
    <cellStyle name="Normal 11" xfId="8" xr:uid="{00000000-0005-0000-0000-000049000000}"/>
    <cellStyle name="Normal 12" xfId="18" xr:uid="{00000000-0005-0000-0000-00004A000000}"/>
    <cellStyle name="Normal 13" xfId="19" xr:uid="{00000000-0005-0000-0000-00004B000000}"/>
    <cellStyle name="Normal 14" xfId="7" xr:uid="{00000000-0005-0000-0000-00004C000000}"/>
    <cellStyle name="Normal 2" xfId="13" xr:uid="{00000000-0005-0000-0000-00004D000000}"/>
    <cellStyle name="Normal 2 2" xfId="20" xr:uid="{00000000-0005-0000-0000-00004E000000}"/>
    <cellStyle name="Normal 2 3" xfId="29" xr:uid="{00000000-0005-0000-0000-00004F000000}"/>
    <cellStyle name="Normal 3" xfId="21" xr:uid="{00000000-0005-0000-0000-000050000000}"/>
    <cellStyle name="Normal 4" xfId="22" xr:uid="{00000000-0005-0000-0000-000051000000}"/>
    <cellStyle name="Normal 5" xfId="23" xr:uid="{00000000-0005-0000-0000-000052000000}"/>
    <cellStyle name="Normal 6" xfId="27" xr:uid="{00000000-0005-0000-0000-000053000000}"/>
    <cellStyle name="Normal 6 2" xfId="25" xr:uid="{00000000-0005-0000-0000-000054000000}"/>
    <cellStyle name="Normal 6 2 2" xfId="41" xr:uid="{00000000-0005-0000-0000-000055000000}"/>
    <cellStyle name="Normal 6 2 2 2" xfId="60" xr:uid="{00000000-0005-0000-0000-000056000000}"/>
    <cellStyle name="Normal 6 2 2 2 2" xfId="98" xr:uid="{00000000-0005-0000-0000-000057000000}"/>
    <cellStyle name="Normal 6 2 2 3" xfId="79" xr:uid="{00000000-0005-0000-0000-000058000000}"/>
    <cellStyle name="Normal 6 2 3" xfId="45" xr:uid="{00000000-0005-0000-0000-000059000000}"/>
    <cellStyle name="Normal 6 2 3 2" xfId="83" xr:uid="{00000000-0005-0000-0000-00005A000000}"/>
    <cellStyle name="Normal 6 2 4" xfId="64" xr:uid="{00000000-0005-0000-0000-00005B000000}"/>
    <cellStyle name="Normal 6 3" xfId="43" xr:uid="{00000000-0005-0000-0000-00005C000000}"/>
    <cellStyle name="Normal 6 3 2" xfId="62" xr:uid="{00000000-0005-0000-0000-00005D000000}"/>
    <cellStyle name="Normal 6 3 2 2" xfId="100" xr:uid="{00000000-0005-0000-0000-00005E000000}"/>
    <cellStyle name="Normal 6 3 3" xfId="81" xr:uid="{00000000-0005-0000-0000-00005F000000}"/>
    <cellStyle name="Normal 6 4" xfId="47" xr:uid="{00000000-0005-0000-0000-000060000000}"/>
    <cellStyle name="Normal 6 4 2" xfId="85" xr:uid="{00000000-0005-0000-0000-000061000000}"/>
    <cellStyle name="Normal 6 5" xfId="66" xr:uid="{00000000-0005-0000-0000-000062000000}"/>
    <cellStyle name="Normal 7" xfId="2" xr:uid="{00000000-0005-0000-0000-000063000000}"/>
    <cellStyle name="Normal 8" xfId="10" xr:uid="{00000000-0005-0000-0000-000064000000}"/>
    <cellStyle name="Normal 9" xfId="24" xr:uid="{00000000-0005-0000-0000-00006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42"/>
  <sheetViews>
    <sheetView tabSelected="1" zoomScale="70" zoomScaleNormal="70" workbookViewId="0">
      <pane xSplit="1" ySplit="8" topLeftCell="B25" activePane="bottomRight" state="frozen"/>
      <selection pane="topRight" activeCell="B1" sqref="B1"/>
      <selection pane="bottomLeft" activeCell="A9" sqref="A9"/>
      <selection pane="bottomRight" activeCell="A31" sqref="A31"/>
    </sheetView>
  </sheetViews>
  <sheetFormatPr defaultColWidth="9" defaultRowHeight="14.25" x14ac:dyDescent="0.2"/>
  <cols>
    <col min="1" max="1" width="46.75" style="16" customWidth="1"/>
    <col min="2" max="2" width="10.375" style="16" customWidth="1"/>
    <col min="3" max="5" width="9" style="16"/>
    <col min="6" max="6" width="10.25" style="16" bestFit="1" customWidth="1"/>
    <col min="7" max="9" width="9" style="16"/>
    <col min="10" max="10" width="10.875" style="16" bestFit="1" customWidth="1"/>
    <col min="11" max="13" width="9" style="16"/>
    <col min="14" max="14" width="11.75" style="16" bestFit="1" customWidth="1"/>
    <col min="15" max="17" width="9" style="16"/>
    <col min="18" max="18" width="10.25" style="16" bestFit="1" customWidth="1"/>
    <col min="19" max="21" width="9" style="16"/>
    <col min="22" max="22" width="10.75" style="16" customWidth="1"/>
    <col min="23" max="16384" width="9" style="16"/>
  </cols>
  <sheetData>
    <row r="1" spans="1:28" s="6" customFormat="1" ht="15" customHeight="1" x14ac:dyDescent="0.15">
      <c r="A1" s="73" t="s">
        <v>75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8" s="6" customFormat="1" ht="21.75" customHeight="1" x14ac:dyDescent="0.15">
      <c r="A2" s="75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spans="1:28" s="7" customFormat="1" ht="15" customHeight="1" x14ac:dyDescent="0.2">
      <c r="A3" s="74" t="s">
        <v>35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8" s="6" customFormat="1" ht="12.75" customHeight="1" x14ac:dyDescent="0.15">
      <c r="A4" s="8"/>
    </row>
    <row r="5" spans="1:28" s="6" customFormat="1" ht="35.25" customHeight="1" x14ac:dyDescent="0.15">
      <c r="A5" s="70" t="s">
        <v>26</v>
      </c>
      <c r="B5" s="67" t="s">
        <v>80</v>
      </c>
      <c r="C5" s="67"/>
      <c r="D5" s="67"/>
      <c r="E5" s="67"/>
      <c r="F5" s="67" t="s">
        <v>44</v>
      </c>
      <c r="G5" s="67"/>
      <c r="H5" s="67"/>
      <c r="I5" s="67"/>
      <c r="J5" s="67" t="s">
        <v>73</v>
      </c>
      <c r="K5" s="67"/>
      <c r="L5" s="67"/>
      <c r="M5" s="67"/>
      <c r="N5" s="67" t="s">
        <v>76</v>
      </c>
      <c r="O5" s="67"/>
      <c r="P5" s="67"/>
      <c r="Q5" s="67"/>
      <c r="R5" s="67" t="s">
        <v>77</v>
      </c>
      <c r="S5" s="67"/>
      <c r="T5" s="67"/>
      <c r="U5" s="67"/>
      <c r="V5" s="67" t="s">
        <v>78</v>
      </c>
      <c r="W5" s="67"/>
      <c r="X5" s="67"/>
      <c r="Y5" s="67"/>
    </row>
    <row r="6" spans="1:28" s="6" customFormat="1" ht="30.75" customHeight="1" x14ac:dyDescent="0.15">
      <c r="A6" s="71"/>
      <c r="B6" s="68" t="s">
        <v>39</v>
      </c>
      <c r="C6" s="68" t="s">
        <v>40</v>
      </c>
      <c r="D6" s="77" t="s">
        <v>43</v>
      </c>
      <c r="E6" s="77"/>
      <c r="F6" s="68" t="s">
        <v>39</v>
      </c>
      <c r="G6" s="68" t="s">
        <v>40</v>
      </c>
      <c r="H6" s="77" t="s">
        <v>43</v>
      </c>
      <c r="I6" s="77"/>
      <c r="J6" s="68" t="s">
        <v>39</v>
      </c>
      <c r="K6" s="68" t="s">
        <v>40</v>
      </c>
      <c r="L6" s="77" t="s">
        <v>43</v>
      </c>
      <c r="M6" s="77"/>
      <c r="N6" s="68" t="s">
        <v>39</v>
      </c>
      <c r="O6" s="68" t="s">
        <v>40</v>
      </c>
      <c r="P6" s="77" t="s">
        <v>43</v>
      </c>
      <c r="Q6" s="77"/>
      <c r="R6" s="68" t="s">
        <v>39</v>
      </c>
      <c r="S6" s="68" t="s">
        <v>40</v>
      </c>
      <c r="T6" s="77" t="s">
        <v>43</v>
      </c>
      <c r="U6" s="77"/>
      <c r="V6" s="68" t="s">
        <v>39</v>
      </c>
      <c r="W6" s="68" t="s">
        <v>40</v>
      </c>
      <c r="X6" s="77" t="s">
        <v>43</v>
      </c>
      <c r="Y6" s="77"/>
    </row>
    <row r="7" spans="1:28" s="6" customFormat="1" ht="29.25" customHeight="1" x14ac:dyDescent="0.15">
      <c r="A7" s="72"/>
      <c r="B7" s="69"/>
      <c r="C7" s="69"/>
      <c r="D7" s="54" t="s">
        <v>41</v>
      </c>
      <c r="E7" s="54" t="s">
        <v>42</v>
      </c>
      <c r="F7" s="76"/>
      <c r="G7" s="69"/>
      <c r="H7" s="51" t="s">
        <v>41</v>
      </c>
      <c r="I7" s="51" t="s">
        <v>42</v>
      </c>
      <c r="J7" s="76"/>
      <c r="K7" s="69"/>
      <c r="L7" s="53" t="s">
        <v>41</v>
      </c>
      <c r="M7" s="53" t="s">
        <v>42</v>
      </c>
      <c r="N7" s="76"/>
      <c r="O7" s="69"/>
      <c r="P7" s="54" t="s">
        <v>41</v>
      </c>
      <c r="Q7" s="54" t="s">
        <v>42</v>
      </c>
      <c r="R7" s="76"/>
      <c r="S7" s="69"/>
      <c r="T7" s="55" t="s">
        <v>41</v>
      </c>
      <c r="U7" s="55" t="s">
        <v>42</v>
      </c>
      <c r="V7" s="76"/>
      <c r="W7" s="69"/>
      <c r="X7" s="59" t="s">
        <v>41</v>
      </c>
      <c r="Y7" s="59" t="s">
        <v>42</v>
      </c>
    </row>
    <row r="8" spans="1:28" s="6" customFormat="1" ht="15" customHeight="1" x14ac:dyDescent="0.15">
      <c r="A8" s="9"/>
      <c r="B8" s="37"/>
      <c r="C8" s="37"/>
      <c r="D8" s="37"/>
      <c r="E8" s="37"/>
      <c r="F8" s="36"/>
      <c r="G8" s="37"/>
      <c r="H8" s="37"/>
      <c r="I8" s="37"/>
      <c r="J8" s="36"/>
      <c r="K8" s="37"/>
      <c r="L8" s="37"/>
      <c r="M8" s="37"/>
      <c r="N8" s="36"/>
      <c r="O8" s="37"/>
      <c r="P8" s="37"/>
      <c r="Q8" s="37"/>
      <c r="R8" s="36"/>
      <c r="S8" s="37"/>
      <c r="T8" s="37"/>
      <c r="U8" s="37"/>
      <c r="V8" s="36"/>
      <c r="W8" s="37"/>
      <c r="X8" s="37"/>
      <c r="Y8" s="37"/>
    </row>
    <row r="9" spans="1:28" s="3" customFormat="1" ht="15" customHeight="1" x14ac:dyDescent="0.15">
      <c r="A9" s="5" t="s">
        <v>0</v>
      </c>
      <c r="B9" s="35">
        <v>44716.896999999997</v>
      </c>
      <c r="C9" s="35">
        <v>1194.6520791352837</v>
      </c>
      <c r="D9" s="35">
        <f>B9- (C9*1.645)</f>
        <v>42751.694329822458</v>
      </c>
      <c r="E9" s="35">
        <f>B9+ (C9*1.645)</f>
        <v>46682.099670177537</v>
      </c>
      <c r="F9" s="17">
        <v>43018.065999999999</v>
      </c>
      <c r="G9" s="34">
        <v>294.41399999999999</v>
      </c>
      <c r="H9" s="35">
        <v>42533.756000000001</v>
      </c>
      <c r="I9" s="35">
        <v>43502.377</v>
      </c>
      <c r="J9" s="17">
        <v>45480.023999999998</v>
      </c>
      <c r="K9" s="34">
        <v>1082.3599999999999</v>
      </c>
      <c r="L9" s="35">
        <v>43699.542000000001</v>
      </c>
      <c r="M9" s="35">
        <v>47260.506000000001</v>
      </c>
      <c r="N9" s="17">
        <v>46975.031000000003</v>
      </c>
      <c r="O9" s="34">
        <v>1024.0060000000001</v>
      </c>
      <c r="P9" s="35">
        <v>45290.542000000001</v>
      </c>
      <c r="Q9" s="35">
        <v>48659.519999999997</v>
      </c>
      <c r="R9" s="17">
        <v>45631.224999999999</v>
      </c>
      <c r="S9" s="34">
        <v>615.49800000000005</v>
      </c>
      <c r="T9" s="35">
        <f>R9- (S9*1.645)</f>
        <v>44618.730790000001</v>
      </c>
      <c r="U9" s="35">
        <f>R9+ (S9*1.645)</f>
        <v>46643.719209999996</v>
      </c>
      <c r="V9" s="17">
        <v>46083.587</v>
      </c>
      <c r="W9" s="34">
        <v>1005.7030799520584</v>
      </c>
      <c r="X9" s="35">
        <f>V9- (W9*1.645)</f>
        <v>44429.205433478863</v>
      </c>
      <c r="Y9" s="35">
        <f>V9+ (W9*1.645)</f>
        <v>47737.968566521136</v>
      </c>
    </row>
    <row r="10" spans="1:28" s="18" customFormat="1" ht="15" customHeight="1" x14ac:dyDescent="0.15">
      <c r="A10" s="10" t="s">
        <v>22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AA10" s="33"/>
      <c r="AB10" s="33"/>
    </row>
    <row r="11" spans="1:28" s="18" customFormat="1" ht="15" customHeight="1" x14ac:dyDescent="0.15">
      <c r="A11" s="10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AA11" s="33"/>
      <c r="AB11" s="33"/>
    </row>
    <row r="12" spans="1:28" s="6" customFormat="1" ht="15" customHeight="1" x14ac:dyDescent="0.15">
      <c r="A12" s="12" t="s">
        <v>27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AA12" s="33"/>
      <c r="AB12" s="33"/>
    </row>
    <row r="13" spans="1:28" s="6" customFormat="1" ht="15" customHeight="1" x14ac:dyDescent="0.15">
      <c r="A13" s="13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AA13" s="33"/>
      <c r="AB13" s="33"/>
    </row>
    <row r="14" spans="1:28" s="57" customFormat="1" ht="15" customHeight="1" x14ac:dyDescent="0.25">
      <c r="A14" s="56" t="s">
        <v>4</v>
      </c>
      <c r="B14" s="25">
        <v>100</v>
      </c>
      <c r="C14" s="65"/>
      <c r="D14" s="65"/>
      <c r="E14" s="65"/>
      <c r="F14" s="25">
        <f t="shared" ref="F14" si="0">SUM(F15:F16)</f>
        <v>100</v>
      </c>
      <c r="G14" s="65"/>
      <c r="H14" s="65"/>
      <c r="I14" s="65"/>
      <c r="J14" s="25">
        <f t="shared" ref="J14" si="1">SUM(J15:J16)</f>
        <v>100</v>
      </c>
      <c r="K14" s="25"/>
      <c r="L14" s="65"/>
      <c r="M14" s="65"/>
      <c r="N14" s="25">
        <v>100</v>
      </c>
      <c r="O14" s="65"/>
      <c r="P14" s="65"/>
      <c r="Q14" s="65"/>
      <c r="R14" s="25">
        <v>100</v>
      </c>
      <c r="S14" s="65"/>
      <c r="T14" s="65"/>
      <c r="U14" s="65"/>
      <c r="V14" s="25">
        <v>100</v>
      </c>
      <c r="W14" s="65"/>
      <c r="X14" s="65"/>
      <c r="Y14" s="65"/>
      <c r="AA14" s="33"/>
      <c r="AB14" s="33"/>
    </row>
    <row r="15" spans="1:28" s="6" customFormat="1" ht="15" customHeight="1" x14ac:dyDescent="0.2">
      <c r="A15" s="19" t="s">
        <v>33</v>
      </c>
      <c r="B15" s="20">
        <v>89.352000000000004</v>
      </c>
      <c r="C15" s="20">
        <v>1.3729499999999999</v>
      </c>
      <c r="D15" s="20">
        <f t="shared" ref="D15:D16" si="2">B15- (C15*1.645)</f>
        <v>87.093497249999999</v>
      </c>
      <c r="E15" s="20">
        <f t="shared" ref="E15:E16" si="3">B15+ (C15*1.645)</f>
        <v>91.610502750000009</v>
      </c>
      <c r="F15" s="15">
        <v>87.519000000000005</v>
      </c>
      <c r="G15" s="40">
        <v>0.42799999999999999</v>
      </c>
      <c r="H15" s="20">
        <v>86.814999999999998</v>
      </c>
      <c r="I15" s="20">
        <v>88.222999999999999</v>
      </c>
      <c r="J15" s="15">
        <v>88.587999999999994</v>
      </c>
      <c r="K15" s="40">
        <v>1.5289999999999999</v>
      </c>
      <c r="L15" s="20">
        <v>86.072999999999993</v>
      </c>
      <c r="M15" s="20">
        <v>91.103999999999999</v>
      </c>
      <c r="N15" s="15">
        <v>88.911000000000001</v>
      </c>
      <c r="O15" s="40">
        <v>2.2909999999999999</v>
      </c>
      <c r="P15" s="20">
        <v>85.141999999999996</v>
      </c>
      <c r="Q15" s="20">
        <v>92.68</v>
      </c>
      <c r="R15" s="15">
        <v>87.998999999999995</v>
      </c>
      <c r="S15" s="40">
        <v>0.82299999999999995</v>
      </c>
      <c r="T15" s="20">
        <f t="shared" ref="T15:T16" si="4">R15- (S15*1.645)</f>
        <v>86.645164999999992</v>
      </c>
      <c r="U15" s="20">
        <f t="shared" ref="U15:U16" si="5">R15+ (S15*1.645)</f>
        <v>89.352834999999999</v>
      </c>
      <c r="V15" s="15">
        <v>86.224000000000004</v>
      </c>
      <c r="W15" s="40">
        <v>2.1612900000000002</v>
      </c>
      <c r="X15" s="20">
        <f t="shared" ref="X15:X16" si="6">V15- (W15*1.645)</f>
        <v>82.668677950000003</v>
      </c>
      <c r="Y15" s="20">
        <f t="shared" ref="Y15:Y16" si="7">V15+ (W15*1.645)</f>
        <v>89.779322050000005</v>
      </c>
      <c r="AA15" s="33"/>
      <c r="AB15" s="33"/>
    </row>
    <row r="16" spans="1:28" s="6" customFormat="1" ht="15" customHeight="1" x14ac:dyDescent="0.2">
      <c r="A16" s="19" t="s">
        <v>30</v>
      </c>
      <c r="B16" s="20">
        <v>10.648</v>
      </c>
      <c r="C16" s="20">
        <v>1.3729499999999999</v>
      </c>
      <c r="D16" s="20">
        <f t="shared" si="2"/>
        <v>8.3894972499999998</v>
      </c>
      <c r="E16" s="20">
        <f t="shared" si="3"/>
        <v>12.90650275</v>
      </c>
      <c r="F16" s="15">
        <v>12.481</v>
      </c>
      <c r="G16" s="40">
        <v>0.42799999999999999</v>
      </c>
      <c r="H16" s="20">
        <v>11.776999999999999</v>
      </c>
      <c r="I16" s="20">
        <v>13.183999999999999</v>
      </c>
      <c r="J16" s="15">
        <v>11.412000000000001</v>
      </c>
      <c r="K16" s="40">
        <v>1.5289999999999999</v>
      </c>
      <c r="L16" s="20">
        <v>8.8960000000000008</v>
      </c>
      <c r="M16" s="20">
        <v>13.927</v>
      </c>
      <c r="N16" s="15">
        <v>11.089</v>
      </c>
      <c r="O16" s="40">
        <v>2.2909999999999999</v>
      </c>
      <c r="P16" s="20">
        <v>7.32</v>
      </c>
      <c r="Q16" s="20">
        <v>14.858000000000001</v>
      </c>
      <c r="R16" s="15">
        <v>12.000999999999999</v>
      </c>
      <c r="S16" s="40">
        <v>0.82299999999999995</v>
      </c>
      <c r="T16" s="20">
        <f t="shared" si="4"/>
        <v>10.647164999999999</v>
      </c>
      <c r="U16" s="20">
        <f t="shared" si="5"/>
        <v>13.354835</v>
      </c>
      <c r="V16" s="15">
        <v>13.776</v>
      </c>
      <c r="W16" s="40">
        <v>2.1612900000000002</v>
      </c>
      <c r="X16" s="20">
        <f t="shared" si="6"/>
        <v>10.220677949999999</v>
      </c>
      <c r="Y16" s="20">
        <f t="shared" si="7"/>
        <v>17.331322050000001</v>
      </c>
      <c r="AA16" s="33"/>
      <c r="AB16" s="33"/>
    </row>
    <row r="17" spans="1:28" s="6" customFormat="1" ht="15.75" customHeight="1" x14ac:dyDescent="0.2">
      <c r="A17" s="14"/>
      <c r="B17" s="41"/>
      <c r="C17" s="41"/>
      <c r="D17" s="41"/>
      <c r="E17" s="41"/>
      <c r="F17" s="41"/>
      <c r="G17" s="40"/>
      <c r="H17" s="41"/>
      <c r="I17" s="41"/>
      <c r="J17" s="41"/>
      <c r="K17" s="40"/>
      <c r="L17" s="41"/>
      <c r="M17" s="41"/>
      <c r="N17" s="41"/>
      <c r="O17" s="40"/>
      <c r="P17" s="41"/>
      <c r="Q17" s="41"/>
      <c r="R17" s="41"/>
      <c r="S17" s="40"/>
      <c r="T17" s="41"/>
      <c r="U17" s="41"/>
      <c r="V17" s="41"/>
      <c r="W17" s="40"/>
      <c r="X17" s="41"/>
      <c r="Y17" s="41"/>
      <c r="AA17" s="33"/>
      <c r="AB17" s="33"/>
    </row>
    <row r="18" spans="1:28" s="57" customFormat="1" ht="15" customHeight="1" x14ac:dyDescent="0.25">
      <c r="A18" s="56" t="s">
        <v>5</v>
      </c>
      <c r="B18" s="25">
        <v>100</v>
      </c>
      <c r="C18" s="25"/>
      <c r="D18" s="25"/>
      <c r="E18" s="25"/>
      <c r="F18" s="25">
        <f t="shared" ref="F18" si="8">SUM(F19:F23)</f>
        <v>100</v>
      </c>
      <c r="G18" s="65"/>
      <c r="H18" s="25"/>
      <c r="I18" s="25"/>
      <c r="J18" s="25">
        <f t="shared" ref="J18" si="9">SUM(J19:J23)</f>
        <v>100</v>
      </c>
      <c r="K18" s="65"/>
      <c r="L18" s="25"/>
      <c r="M18" s="25"/>
      <c r="N18" s="25">
        <v>100</v>
      </c>
      <c r="O18" s="65"/>
      <c r="P18" s="25"/>
      <c r="Q18" s="25"/>
      <c r="R18" s="25">
        <v>100</v>
      </c>
      <c r="S18" s="65"/>
      <c r="T18" s="25"/>
      <c r="U18" s="25"/>
      <c r="V18" s="25">
        <v>100</v>
      </c>
      <c r="W18" s="65"/>
      <c r="X18" s="25"/>
      <c r="Y18" s="25"/>
      <c r="AA18" s="33"/>
      <c r="AB18" s="33"/>
    </row>
    <row r="19" spans="1:28" s="6" customFormat="1" ht="15" customHeight="1" x14ac:dyDescent="0.2">
      <c r="A19" s="21" t="s">
        <v>7</v>
      </c>
      <c r="B19" s="20">
        <v>1.484</v>
      </c>
      <c r="C19" s="20">
        <v>0.265345</v>
      </c>
      <c r="D19" s="20">
        <f t="shared" ref="D19:D23" si="10">B19- (C19*1.645)</f>
        <v>1.047507475</v>
      </c>
      <c r="E19" s="20">
        <f t="shared" ref="E19:E23" si="11">B19+ (C19*1.645)</f>
        <v>1.920492525</v>
      </c>
      <c r="F19" s="15">
        <v>2.2879999999999998</v>
      </c>
      <c r="G19" s="42">
        <v>0.14000000000000001</v>
      </c>
      <c r="H19" s="20">
        <v>2.0579999999999998</v>
      </c>
      <c r="I19" s="20">
        <v>2.5169999999999999</v>
      </c>
      <c r="J19" s="15">
        <v>2.802</v>
      </c>
      <c r="K19" s="42">
        <v>0.64700000000000002</v>
      </c>
      <c r="L19" s="20">
        <v>1.738</v>
      </c>
      <c r="M19" s="20">
        <v>3.8660000000000001</v>
      </c>
      <c r="N19" s="15">
        <v>2.3620000000000001</v>
      </c>
      <c r="O19" s="42">
        <v>0.51400000000000001</v>
      </c>
      <c r="P19" s="20">
        <v>1.5169999999999999</v>
      </c>
      <c r="Q19" s="20">
        <v>3.2069999999999999</v>
      </c>
      <c r="R19" s="15">
        <v>2.4049999999999998</v>
      </c>
      <c r="S19" s="42">
        <v>0.34899999999999998</v>
      </c>
      <c r="T19" s="20">
        <f t="shared" ref="T19:T23" si="12">R19- (S19*1.645)</f>
        <v>1.8308949999999999</v>
      </c>
      <c r="U19" s="20">
        <f t="shared" ref="U19:U23" si="13">R19+ (S19*1.645)</f>
        <v>2.9791049999999997</v>
      </c>
      <c r="V19" s="15">
        <v>2.2730000000000001</v>
      </c>
      <c r="W19" s="42">
        <v>0.49959399999999998</v>
      </c>
      <c r="X19" s="20">
        <f t="shared" ref="X19:X23" si="14">V19- (W19*1.645)</f>
        <v>1.4511678700000001</v>
      </c>
      <c r="Y19" s="20">
        <f t="shared" ref="Y19:Y23" si="15">V19+ (W19*1.645)</f>
        <v>3.0948321300000003</v>
      </c>
      <c r="AA19" s="33"/>
      <c r="AB19" s="33"/>
    </row>
    <row r="20" spans="1:28" s="6" customFormat="1" ht="15" customHeight="1" x14ac:dyDescent="0.2">
      <c r="A20" s="21" t="s">
        <v>1</v>
      </c>
      <c r="B20" s="20">
        <v>43.146999999999998</v>
      </c>
      <c r="C20" s="20">
        <v>2.4001000000000001</v>
      </c>
      <c r="D20" s="20">
        <f t="shared" si="10"/>
        <v>39.198835500000001</v>
      </c>
      <c r="E20" s="20">
        <f t="shared" si="11"/>
        <v>47.095164499999996</v>
      </c>
      <c r="F20" s="15">
        <v>43.673000000000002</v>
      </c>
      <c r="G20" s="42">
        <v>0.51700000000000002</v>
      </c>
      <c r="H20" s="20">
        <v>42.823</v>
      </c>
      <c r="I20" s="20">
        <v>44.523000000000003</v>
      </c>
      <c r="J20" s="15">
        <v>41.725000000000001</v>
      </c>
      <c r="K20" s="42">
        <v>1.954</v>
      </c>
      <c r="L20" s="20">
        <v>38.51</v>
      </c>
      <c r="M20" s="20">
        <v>44.94</v>
      </c>
      <c r="N20" s="15">
        <v>44.161000000000001</v>
      </c>
      <c r="O20" s="42">
        <v>1.575</v>
      </c>
      <c r="P20" s="20">
        <v>41.570999999999998</v>
      </c>
      <c r="Q20" s="20">
        <v>46.752000000000002</v>
      </c>
      <c r="R20" s="15">
        <v>43.441000000000003</v>
      </c>
      <c r="S20" s="42">
        <v>1.159</v>
      </c>
      <c r="T20" s="20">
        <f t="shared" si="12"/>
        <v>41.534445000000005</v>
      </c>
      <c r="U20" s="20">
        <f t="shared" si="13"/>
        <v>45.347555</v>
      </c>
      <c r="V20" s="15">
        <v>42.697000000000003</v>
      </c>
      <c r="W20" s="42">
        <v>1.88862</v>
      </c>
      <c r="X20" s="20">
        <f t="shared" si="14"/>
        <v>39.590220100000003</v>
      </c>
      <c r="Y20" s="20">
        <f t="shared" si="15"/>
        <v>45.803779900000002</v>
      </c>
      <c r="AA20" s="33"/>
      <c r="AB20" s="33"/>
    </row>
    <row r="21" spans="1:28" s="6" customFormat="1" ht="15" customHeight="1" x14ac:dyDescent="0.2">
      <c r="A21" s="21" t="s">
        <v>8</v>
      </c>
      <c r="B21" s="20">
        <v>0.67600000000000005</v>
      </c>
      <c r="C21" s="20">
        <v>0.19031600000000001</v>
      </c>
      <c r="D21" s="20">
        <f t="shared" si="10"/>
        <v>0.36293018000000005</v>
      </c>
      <c r="E21" s="20">
        <f t="shared" si="11"/>
        <v>0.9890698200000001</v>
      </c>
      <c r="F21" s="15">
        <v>0.98099999999999998</v>
      </c>
      <c r="G21" s="42">
        <v>6.6000000000000003E-2</v>
      </c>
      <c r="H21" s="20">
        <v>0.873</v>
      </c>
      <c r="I21" s="20">
        <v>1.089</v>
      </c>
      <c r="J21" s="15">
        <v>0.85099999999999998</v>
      </c>
      <c r="K21" s="42">
        <v>0.186</v>
      </c>
      <c r="L21" s="20">
        <v>0.54400000000000004</v>
      </c>
      <c r="M21" s="20">
        <v>1.157</v>
      </c>
      <c r="N21" s="15">
        <v>1.1599999999999999</v>
      </c>
      <c r="O21" s="42">
        <v>0.35799999999999998</v>
      </c>
      <c r="P21" s="20">
        <v>0.57199999999999995</v>
      </c>
      <c r="Q21" s="20">
        <v>1.7490000000000001</v>
      </c>
      <c r="R21" s="15">
        <v>1.2170000000000001</v>
      </c>
      <c r="S21" s="42">
        <v>0.156</v>
      </c>
      <c r="T21" s="20">
        <f t="shared" si="12"/>
        <v>0.96038000000000001</v>
      </c>
      <c r="U21" s="20">
        <f t="shared" si="13"/>
        <v>1.4736200000000002</v>
      </c>
      <c r="V21" s="15">
        <v>1.0669999999999999</v>
      </c>
      <c r="W21" s="42">
        <v>0.28225699999999998</v>
      </c>
      <c r="X21" s="20">
        <f t="shared" si="14"/>
        <v>0.60268723499999999</v>
      </c>
      <c r="Y21" s="20">
        <f t="shared" si="15"/>
        <v>1.531312765</v>
      </c>
      <c r="AA21" s="33"/>
      <c r="AB21" s="33"/>
    </row>
    <row r="22" spans="1:28" s="6" customFormat="1" ht="15" customHeight="1" x14ac:dyDescent="0.2">
      <c r="A22" s="21" t="s">
        <v>9</v>
      </c>
      <c r="B22" s="20">
        <v>1.1850000000000001</v>
      </c>
      <c r="C22" s="20">
        <v>0.36722700000000003</v>
      </c>
      <c r="D22" s="20">
        <f t="shared" si="10"/>
        <v>0.58091158499999995</v>
      </c>
      <c r="E22" s="20">
        <f t="shared" si="11"/>
        <v>1.7890884150000002</v>
      </c>
      <c r="F22" s="15">
        <v>1.1060000000000001</v>
      </c>
      <c r="G22" s="42">
        <v>7.2999999999999995E-2</v>
      </c>
      <c r="H22" s="20">
        <v>0.98599999999999999</v>
      </c>
      <c r="I22" s="20">
        <v>1.226</v>
      </c>
      <c r="J22" s="15">
        <v>0.58699999999999997</v>
      </c>
      <c r="K22" s="42">
        <v>0.20499999999999999</v>
      </c>
      <c r="L22" s="20">
        <v>0.25</v>
      </c>
      <c r="M22" s="20">
        <v>0.92400000000000004</v>
      </c>
      <c r="N22" s="15">
        <v>0.91800000000000004</v>
      </c>
      <c r="O22" s="42">
        <v>0.23599999999999999</v>
      </c>
      <c r="P22" s="20">
        <v>0.53</v>
      </c>
      <c r="Q22" s="20">
        <v>1.306</v>
      </c>
      <c r="R22" s="15">
        <v>0.82699999999999996</v>
      </c>
      <c r="S22" s="42">
        <v>0.154</v>
      </c>
      <c r="T22" s="20">
        <f t="shared" si="12"/>
        <v>0.5736699999999999</v>
      </c>
      <c r="U22" s="20">
        <f t="shared" si="13"/>
        <v>1.08033</v>
      </c>
      <c r="V22" s="15">
        <v>1.333</v>
      </c>
      <c r="W22" s="42">
        <v>0.31369799999999998</v>
      </c>
      <c r="X22" s="20">
        <f t="shared" si="14"/>
        <v>0.81696678999999994</v>
      </c>
      <c r="Y22" s="20">
        <f t="shared" si="15"/>
        <v>1.84903321</v>
      </c>
      <c r="AA22" s="33"/>
      <c r="AB22" s="33"/>
    </row>
    <row r="23" spans="1:28" s="6" customFormat="1" ht="15" customHeight="1" x14ac:dyDescent="0.2">
      <c r="A23" s="21" t="s">
        <v>2</v>
      </c>
      <c r="B23" s="20">
        <v>53.508000000000003</v>
      </c>
      <c r="C23" s="20">
        <v>2.4670000000000001</v>
      </c>
      <c r="D23" s="20">
        <f t="shared" si="10"/>
        <v>49.449785000000006</v>
      </c>
      <c r="E23" s="20">
        <f t="shared" si="11"/>
        <v>57.566215</v>
      </c>
      <c r="F23" s="15">
        <v>51.951999999999998</v>
      </c>
      <c r="G23" s="42">
        <v>0.503</v>
      </c>
      <c r="H23" s="20">
        <v>51.125</v>
      </c>
      <c r="I23" s="20">
        <v>52.78</v>
      </c>
      <c r="J23" s="15">
        <v>54.034999999999997</v>
      </c>
      <c r="K23" s="42">
        <v>1.91</v>
      </c>
      <c r="L23" s="20">
        <v>50.893000000000001</v>
      </c>
      <c r="M23" s="20">
        <v>57.177</v>
      </c>
      <c r="N23" s="15">
        <v>51.398000000000003</v>
      </c>
      <c r="O23" s="42">
        <v>1.619</v>
      </c>
      <c r="P23" s="20">
        <v>48.734999999999999</v>
      </c>
      <c r="Q23" s="20">
        <v>54.061999999999998</v>
      </c>
      <c r="R23" s="15">
        <v>52.11</v>
      </c>
      <c r="S23" s="42">
        <v>1.083</v>
      </c>
      <c r="T23" s="20">
        <f t="shared" si="12"/>
        <v>50.328465000000001</v>
      </c>
      <c r="U23" s="20">
        <f t="shared" si="13"/>
        <v>53.891534999999998</v>
      </c>
      <c r="V23" s="15">
        <v>52.63</v>
      </c>
      <c r="W23" s="42">
        <v>1.93268</v>
      </c>
      <c r="X23" s="20">
        <f t="shared" si="14"/>
        <v>49.450741400000005</v>
      </c>
      <c r="Y23" s="20">
        <f t="shared" si="15"/>
        <v>55.8092586</v>
      </c>
      <c r="AA23" s="33"/>
      <c r="AB23" s="33"/>
    </row>
    <row r="24" spans="1:28" s="6" customFormat="1" ht="15" customHeight="1" x14ac:dyDescent="0.15">
      <c r="A24" s="21"/>
      <c r="B24" s="41"/>
      <c r="C24" s="41"/>
      <c r="D24" s="41"/>
      <c r="E24" s="41"/>
      <c r="F24" s="41"/>
      <c r="G24" s="40"/>
      <c r="H24" s="41"/>
      <c r="I24" s="41"/>
      <c r="J24" s="41"/>
      <c r="K24" s="40"/>
      <c r="L24" s="41"/>
      <c r="M24" s="41"/>
      <c r="N24" s="41"/>
      <c r="O24" s="40"/>
      <c r="P24" s="41"/>
      <c r="Q24" s="41"/>
      <c r="R24" s="41"/>
      <c r="S24" s="40"/>
      <c r="T24" s="41"/>
      <c r="U24" s="41"/>
      <c r="V24" s="41"/>
      <c r="W24" s="40"/>
      <c r="X24" s="41"/>
      <c r="Y24" s="41"/>
      <c r="AA24" s="33"/>
      <c r="AB24" s="33"/>
    </row>
    <row r="25" spans="1:28" s="57" customFormat="1" ht="15" customHeight="1" x14ac:dyDescent="0.25">
      <c r="A25" s="56" t="s">
        <v>6</v>
      </c>
      <c r="B25" s="25">
        <v>100</v>
      </c>
      <c r="C25" s="25"/>
      <c r="D25" s="25"/>
      <c r="E25" s="25"/>
      <c r="F25" s="25">
        <f t="shared" ref="F25" si="16">SUM(F26:F39)</f>
        <v>99.999999999999986</v>
      </c>
      <c r="G25" s="65"/>
      <c r="H25" s="25"/>
      <c r="I25" s="25"/>
      <c r="J25" s="25">
        <f t="shared" ref="J25" si="17">SUM(J26:J39)</f>
        <v>100.00000000000001</v>
      </c>
      <c r="K25" s="65"/>
      <c r="L25" s="25"/>
      <c r="M25" s="25"/>
      <c r="N25" s="25">
        <f>SUM(N26:N39)</f>
        <v>99.998999999999995</v>
      </c>
      <c r="O25" s="65"/>
      <c r="P25" s="25"/>
      <c r="Q25" s="25"/>
      <c r="R25" s="25">
        <v>100</v>
      </c>
      <c r="S25" s="65"/>
      <c r="T25" s="25"/>
      <c r="U25" s="25"/>
      <c r="V25" s="25">
        <f>SUM(V26:V39)</f>
        <v>100.00109502111403</v>
      </c>
      <c r="W25" s="65"/>
      <c r="X25" s="25"/>
      <c r="Y25" s="25"/>
      <c r="AA25" s="33"/>
      <c r="AB25" s="33"/>
    </row>
    <row r="26" spans="1:28" s="6" customFormat="1" ht="15" customHeight="1" x14ac:dyDescent="0.2">
      <c r="A26" s="21" t="s">
        <v>10</v>
      </c>
      <c r="B26" s="20">
        <v>39.564</v>
      </c>
      <c r="C26" s="20">
        <v>0.84794800000000004</v>
      </c>
      <c r="D26" s="20">
        <f t="shared" ref="D26:D39" si="18">B26- (C26*1.645)</f>
        <v>38.169125540000003</v>
      </c>
      <c r="E26" s="20">
        <f t="shared" ref="E26:E39" si="19">B26+ (C26*1.645)</f>
        <v>40.958874459999997</v>
      </c>
      <c r="F26" s="15">
        <v>35.503999999999998</v>
      </c>
      <c r="G26" s="42">
        <v>0.216</v>
      </c>
      <c r="H26" s="20">
        <v>35.148000000000003</v>
      </c>
      <c r="I26" s="20">
        <v>35.86</v>
      </c>
      <c r="J26" s="15">
        <v>38.046999999999997</v>
      </c>
      <c r="K26" s="42">
        <v>1.018</v>
      </c>
      <c r="L26" s="20">
        <v>36.372</v>
      </c>
      <c r="M26" s="20">
        <v>39.720999999999997</v>
      </c>
      <c r="N26" s="15">
        <v>37.329000000000001</v>
      </c>
      <c r="O26" s="42">
        <v>0.83799999999999997</v>
      </c>
      <c r="P26" s="20">
        <v>35.951000000000001</v>
      </c>
      <c r="Q26" s="20">
        <v>38.707000000000001</v>
      </c>
      <c r="R26" s="15">
        <v>37.128999999999998</v>
      </c>
      <c r="S26" s="42">
        <v>0.42399999999999999</v>
      </c>
      <c r="T26" s="20">
        <f t="shared" ref="T26:T39" si="20">R26- (S26*1.645)</f>
        <v>36.431519999999999</v>
      </c>
      <c r="U26" s="20">
        <f t="shared" ref="U26:U39" si="21">R26+ (S26*1.645)</f>
        <v>37.826479999999997</v>
      </c>
      <c r="V26" s="15">
        <v>40.247</v>
      </c>
      <c r="W26" s="42">
        <v>1.0086599999999999</v>
      </c>
      <c r="X26" s="20">
        <f t="shared" ref="X26:X38" si="22">V26- (W26*1.645)</f>
        <v>38.5877543</v>
      </c>
      <c r="Y26" s="20">
        <f t="shared" ref="Y26:Y39" si="23">V26+ (W26*1.645)</f>
        <v>41.906245699999999</v>
      </c>
      <c r="Z26" s="66"/>
      <c r="AA26" s="33"/>
      <c r="AB26" s="33"/>
    </row>
    <row r="27" spans="1:28" s="6" customFormat="1" ht="15" customHeight="1" x14ac:dyDescent="0.2">
      <c r="A27" s="21" t="s">
        <v>11</v>
      </c>
      <c r="B27" s="20">
        <v>11.262</v>
      </c>
      <c r="C27" s="20">
        <v>0.58741100000000002</v>
      </c>
      <c r="D27" s="20">
        <f t="shared" si="18"/>
        <v>10.295708905</v>
      </c>
      <c r="E27" s="20">
        <f t="shared" si="19"/>
        <v>12.228291095000001</v>
      </c>
      <c r="F27" s="15">
        <v>12.477</v>
      </c>
      <c r="G27" s="42">
        <v>0.13900000000000001</v>
      </c>
      <c r="H27" s="20">
        <v>12.249000000000001</v>
      </c>
      <c r="I27" s="20">
        <v>12.706</v>
      </c>
      <c r="J27" s="15">
        <v>11.837999999999999</v>
      </c>
      <c r="K27" s="42">
        <v>0.49099999999999999</v>
      </c>
      <c r="L27" s="20">
        <v>11.03</v>
      </c>
      <c r="M27" s="20">
        <v>12.645</v>
      </c>
      <c r="N27" s="15">
        <v>11.343</v>
      </c>
      <c r="O27" s="42">
        <v>0.505</v>
      </c>
      <c r="P27" s="20">
        <v>10.512</v>
      </c>
      <c r="Q27" s="20">
        <v>12.173999999999999</v>
      </c>
      <c r="R27" s="15">
        <v>11.891999999999999</v>
      </c>
      <c r="S27" s="42">
        <v>0.247</v>
      </c>
      <c r="T27" s="20">
        <f t="shared" si="20"/>
        <v>11.485685</v>
      </c>
      <c r="U27" s="20">
        <f t="shared" si="21"/>
        <v>12.298314999999999</v>
      </c>
      <c r="V27" s="15">
        <v>11.832000000000001</v>
      </c>
      <c r="W27" s="42">
        <v>0.49593100000000001</v>
      </c>
      <c r="X27" s="20">
        <f t="shared" si="22"/>
        <v>11.016193505</v>
      </c>
      <c r="Y27" s="20">
        <f t="shared" si="23"/>
        <v>12.647806495000001</v>
      </c>
      <c r="Z27" s="66"/>
      <c r="AA27" s="33"/>
      <c r="AB27" s="33"/>
    </row>
    <row r="28" spans="1:28" s="6" customFormat="1" ht="15" customHeight="1" x14ac:dyDescent="0.2">
      <c r="A28" s="21" t="s">
        <v>12</v>
      </c>
      <c r="B28" s="20">
        <v>5.782</v>
      </c>
      <c r="C28" s="20">
        <v>0.40449499999999999</v>
      </c>
      <c r="D28" s="20">
        <f t="shared" si="18"/>
        <v>5.1166057250000003</v>
      </c>
      <c r="E28" s="20">
        <f t="shared" si="19"/>
        <v>6.4473942749999997</v>
      </c>
      <c r="F28" s="15">
        <v>6</v>
      </c>
      <c r="G28" s="42">
        <v>0.106</v>
      </c>
      <c r="H28" s="20">
        <v>5.8259999999999996</v>
      </c>
      <c r="I28" s="20">
        <v>6.1740000000000004</v>
      </c>
      <c r="J28" s="15">
        <v>6.2910000000000004</v>
      </c>
      <c r="K28" s="42">
        <v>0.41499999999999998</v>
      </c>
      <c r="L28" s="20">
        <v>5.609</v>
      </c>
      <c r="M28" s="20">
        <v>6.9740000000000002</v>
      </c>
      <c r="N28" s="15">
        <v>5.78</v>
      </c>
      <c r="O28" s="42">
        <v>0.39</v>
      </c>
      <c r="P28" s="20">
        <v>5.1390000000000002</v>
      </c>
      <c r="Q28" s="20">
        <v>6.4210000000000003</v>
      </c>
      <c r="R28" s="15">
        <v>6.5449999999999999</v>
      </c>
      <c r="S28" s="42">
        <v>0.20599999999999999</v>
      </c>
      <c r="T28" s="20">
        <f t="shared" si="20"/>
        <v>6.2061299999999999</v>
      </c>
      <c r="U28" s="20">
        <f t="shared" si="21"/>
        <v>6.8838699999999999</v>
      </c>
      <c r="V28" s="15">
        <v>6.4939999999999998</v>
      </c>
      <c r="W28" s="42">
        <v>0.41189500000000001</v>
      </c>
      <c r="X28" s="20">
        <f t="shared" si="22"/>
        <v>5.8164327249999994</v>
      </c>
      <c r="Y28" s="20">
        <f t="shared" si="23"/>
        <v>7.1715672750000001</v>
      </c>
      <c r="Z28" s="66"/>
      <c r="AA28" s="33"/>
      <c r="AB28" s="33"/>
    </row>
    <row r="29" spans="1:28" s="6" customFormat="1" ht="15" customHeight="1" x14ac:dyDescent="0.2">
      <c r="A29" s="21" t="s">
        <v>13</v>
      </c>
      <c r="B29" s="20">
        <v>1.72</v>
      </c>
      <c r="C29" s="20">
        <v>0.184305</v>
      </c>
      <c r="D29" s="20">
        <f t="shared" si="18"/>
        <v>1.416818275</v>
      </c>
      <c r="E29" s="20">
        <f t="shared" si="19"/>
        <v>2.0231817250000002</v>
      </c>
      <c r="F29" s="15">
        <v>1.94</v>
      </c>
      <c r="G29" s="42">
        <v>5.8999999999999997E-2</v>
      </c>
      <c r="H29" s="20">
        <v>1.843</v>
      </c>
      <c r="I29" s="20">
        <v>2.036</v>
      </c>
      <c r="J29" s="15">
        <v>2.012</v>
      </c>
      <c r="K29" s="42">
        <v>0.29499999999999998</v>
      </c>
      <c r="L29" s="20">
        <v>1.526</v>
      </c>
      <c r="M29" s="20">
        <v>2.4980000000000002</v>
      </c>
      <c r="N29" s="15">
        <v>1.87</v>
      </c>
      <c r="O29" s="42">
        <v>0.21099999999999999</v>
      </c>
      <c r="P29" s="20">
        <v>1.5229999999999999</v>
      </c>
      <c r="Q29" s="20">
        <v>2.2170000000000001</v>
      </c>
      <c r="R29" s="15">
        <v>1.6319999999999999</v>
      </c>
      <c r="S29" s="42">
        <v>9.2999999999999999E-2</v>
      </c>
      <c r="T29" s="20">
        <f t="shared" si="20"/>
        <v>1.479015</v>
      </c>
      <c r="U29" s="20">
        <f t="shared" si="21"/>
        <v>1.7849849999999998</v>
      </c>
      <c r="V29" s="15">
        <v>1.625</v>
      </c>
      <c r="W29" s="42">
        <v>0.19654099999999999</v>
      </c>
      <c r="X29" s="20">
        <f t="shared" si="22"/>
        <v>1.3016900549999999</v>
      </c>
      <c r="Y29" s="20">
        <f t="shared" si="23"/>
        <v>1.9483099450000001</v>
      </c>
      <c r="Z29" s="66"/>
      <c r="AA29" s="33"/>
      <c r="AB29" s="33"/>
    </row>
    <row r="30" spans="1:28" s="6" customFormat="1" ht="15" customHeight="1" x14ac:dyDescent="0.2">
      <c r="A30" s="21" t="s">
        <v>14</v>
      </c>
      <c r="B30" s="20">
        <v>2.6429999999999998</v>
      </c>
      <c r="C30" s="20">
        <v>0.22786200000000001</v>
      </c>
      <c r="D30" s="20">
        <f t="shared" si="18"/>
        <v>2.26816701</v>
      </c>
      <c r="E30" s="20">
        <f t="shared" si="19"/>
        <v>3.0178329899999996</v>
      </c>
      <c r="F30" s="15">
        <v>2.4449999999999998</v>
      </c>
      <c r="G30" s="42">
        <v>6.3E-2</v>
      </c>
      <c r="H30" s="20">
        <v>2.3410000000000002</v>
      </c>
      <c r="I30" s="20">
        <v>2.5499999999999998</v>
      </c>
      <c r="J30" s="15">
        <v>2.1280000000000001</v>
      </c>
      <c r="K30" s="42">
        <v>0.20499999999999999</v>
      </c>
      <c r="L30" s="20">
        <v>1.7909999999999999</v>
      </c>
      <c r="M30" s="20">
        <v>2.4649999999999999</v>
      </c>
      <c r="N30" s="15">
        <v>2.758</v>
      </c>
      <c r="O30" s="42">
        <v>0.246</v>
      </c>
      <c r="P30" s="20">
        <v>2.3540000000000001</v>
      </c>
      <c r="Q30" s="20">
        <v>3.1629999999999998</v>
      </c>
      <c r="R30" s="15">
        <v>2.2709999999999999</v>
      </c>
      <c r="S30" s="42">
        <v>0.10100000000000001</v>
      </c>
      <c r="T30" s="20">
        <f t="shared" si="20"/>
        <v>2.1048549999999997</v>
      </c>
      <c r="U30" s="20">
        <f t="shared" si="21"/>
        <v>2.4371450000000001</v>
      </c>
      <c r="V30" s="15">
        <v>2.1219999999999999</v>
      </c>
      <c r="W30" s="42">
        <v>0.19955300000000001</v>
      </c>
      <c r="X30" s="20">
        <f t="shared" si="22"/>
        <v>1.7937353149999999</v>
      </c>
      <c r="Y30" s="20">
        <f t="shared" si="23"/>
        <v>2.4502646850000001</v>
      </c>
      <c r="Z30" s="66"/>
      <c r="AA30" s="33"/>
      <c r="AB30" s="33"/>
    </row>
    <row r="31" spans="1:28" s="6" customFormat="1" ht="15" customHeight="1" x14ac:dyDescent="0.2">
      <c r="A31" s="21" t="s">
        <v>15</v>
      </c>
      <c r="B31" s="20">
        <v>0.84699999999999998</v>
      </c>
      <c r="C31" s="20">
        <v>0.13605500000000001</v>
      </c>
      <c r="D31" s="20">
        <f t="shared" si="18"/>
        <v>0.62318952499999991</v>
      </c>
      <c r="E31" s="20">
        <f t="shared" si="19"/>
        <v>1.070810475</v>
      </c>
      <c r="F31" s="15">
        <v>0.75900000000000001</v>
      </c>
      <c r="G31" s="42">
        <v>3.5999999999999997E-2</v>
      </c>
      <c r="H31" s="20">
        <v>0.70099999999999996</v>
      </c>
      <c r="I31" s="20">
        <v>0.81799999999999995</v>
      </c>
      <c r="J31" s="15">
        <v>0.94199999999999995</v>
      </c>
      <c r="K31" s="42">
        <v>0.26800000000000002</v>
      </c>
      <c r="L31" s="20">
        <v>0.501</v>
      </c>
      <c r="M31" s="20">
        <v>1.3819999999999999</v>
      </c>
      <c r="N31" s="15">
        <v>0.96599999999999997</v>
      </c>
      <c r="O31" s="42">
        <v>0.151</v>
      </c>
      <c r="P31" s="20">
        <v>0.71699999999999997</v>
      </c>
      <c r="Q31" s="20">
        <v>1.214</v>
      </c>
      <c r="R31" s="15">
        <v>0.86899999999999999</v>
      </c>
      <c r="S31" s="42">
        <v>7.1999999999999995E-2</v>
      </c>
      <c r="T31" s="20">
        <f t="shared" si="20"/>
        <v>0.75056</v>
      </c>
      <c r="U31" s="20">
        <f t="shared" si="21"/>
        <v>0.98743999999999998</v>
      </c>
      <c r="V31" s="15">
        <v>0.70099999999999996</v>
      </c>
      <c r="W31" s="42">
        <v>0.10838200000000001</v>
      </c>
      <c r="X31" s="20">
        <f t="shared" si="22"/>
        <v>0.52271160999999999</v>
      </c>
      <c r="Y31" s="20">
        <f t="shared" si="23"/>
        <v>0.87928838999999992</v>
      </c>
      <c r="Z31" s="66"/>
      <c r="AA31" s="33"/>
      <c r="AB31" s="33"/>
    </row>
    <row r="32" spans="1:28" s="6" customFormat="1" ht="15" customHeight="1" x14ac:dyDescent="0.2">
      <c r="A32" s="21" t="s">
        <v>16</v>
      </c>
      <c r="B32" s="20">
        <v>0.86699999999999999</v>
      </c>
      <c r="C32" s="20">
        <v>0.115401</v>
      </c>
      <c r="D32" s="20">
        <f t="shared" si="18"/>
        <v>0.67716535499999997</v>
      </c>
      <c r="E32" s="20">
        <f t="shared" si="19"/>
        <v>1.0568346449999999</v>
      </c>
      <c r="F32" s="15">
        <v>1.538</v>
      </c>
      <c r="G32" s="42">
        <v>5.1999999999999998E-2</v>
      </c>
      <c r="H32" s="20">
        <v>1.4530000000000001</v>
      </c>
      <c r="I32" s="20">
        <v>1.623</v>
      </c>
      <c r="J32" s="15">
        <v>1.3360000000000001</v>
      </c>
      <c r="K32" s="42">
        <v>0.19600000000000001</v>
      </c>
      <c r="L32" s="20">
        <v>1.0129999999999999</v>
      </c>
      <c r="M32" s="20">
        <v>1.659</v>
      </c>
      <c r="N32" s="15">
        <v>1.0620000000000001</v>
      </c>
      <c r="O32" s="42">
        <v>0.14699999999999999</v>
      </c>
      <c r="P32" s="20">
        <v>0.81899999999999995</v>
      </c>
      <c r="Q32" s="20">
        <v>1.304</v>
      </c>
      <c r="R32" s="15">
        <v>1.256</v>
      </c>
      <c r="S32" s="42">
        <v>8.8999999999999996E-2</v>
      </c>
      <c r="T32" s="20">
        <f t="shared" si="20"/>
        <v>1.1095950000000001</v>
      </c>
      <c r="U32" s="20">
        <f t="shared" si="21"/>
        <v>1.4024049999999999</v>
      </c>
      <c r="V32" s="15">
        <v>1.034</v>
      </c>
      <c r="W32" s="42">
        <v>0.20107900000000001</v>
      </c>
      <c r="X32" s="20">
        <f t="shared" si="22"/>
        <v>0.70322504499999994</v>
      </c>
      <c r="Y32" s="20">
        <f t="shared" si="23"/>
        <v>1.3647749550000001</v>
      </c>
      <c r="Z32" s="66"/>
      <c r="AA32" s="33"/>
      <c r="AB32" s="33"/>
    </row>
    <row r="33" spans="1:28" s="6" customFormat="1" ht="15" customHeight="1" x14ac:dyDescent="0.2">
      <c r="A33" s="21" t="s">
        <v>17</v>
      </c>
      <c r="B33" s="20">
        <v>5.9370000000000003</v>
      </c>
      <c r="C33" s="20">
        <v>0.35565400000000003</v>
      </c>
      <c r="D33" s="20">
        <f t="shared" si="18"/>
        <v>5.3519491700000001</v>
      </c>
      <c r="E33" s="20">
        <f t="shared" si="19"/>
        <v>6.5220508300000004</v>
      </c>
      <c r="F33" s="15">
        <v>8.5890000000000004</v>
      </c>
      <c r="G33" s="42">
        <v>0.13400000000000001</v>
      </c>
      <c r="H33" s="20">
        <v>8.3680000000000003</v>
      </c>
      <c r="I33" s="20">
        <v>8.81</v>
      </c>
      <c r="J33" s="15">
        <v>7.2290000000000001</v>
      </c>
      <c r="K33" s="42">
        <v>0.41599999999999998</v>
      </c>
      <c r="L33" s="20">
        <v>6.5439999999999996</v>
      </c>
      <c r="M33" s="20">
        <v>7.9139999999999997</v>
      </c>
      <c r="N33" s="15">
        <v>8.2919999999999998</v>
      </c>
      <c r="O33" s="42">
        <v>0.47</v>
      </c>
      <c r="P33" s="20">
        <v>7.52</v>
      </c>
      <c r="Q33" s="20">
        <v>9.0649999999999995</v>
      </c>
      <c r="R33" s="15">
        <v>7.8479999999999999</v>
      </c>
      <c r="S33" s="42">
        <v>0.22700000000000001</v>
      </c>
      <c r="T33" s="20">
        <f t="shared" si="20"/>
        <v>7.4745850000000003</v>
      </c>
      <c r="U33" s="20">
        <f t="shared" si="21"/>
        <v>8.2214150000000004</v>
      </c>
      <c r="V33" s="15">
        <v>7.609</v>
      </c>
      <c r="W33" s="42">
        <v>0.419128</v>
      </c>
      <c r="X33" s="20">
        <f t="shared" si="22"/>
        <v>6.9195344399999996</v>
      </c>
      <c r="Y33" s="20">
        <f t="shared" si="23"/>
        <v>8.2984655600000004</v>
      </c>
      <c r="Z33" s="66"/>
      <c r="AA33" s="33"/>
      <c r="AB33" s="33"/>
    </row>
    <row r="34" spans="1:28" s="6" customFormat="1" ht="15" customHeight="1" x14ac:dyDescent="0.2">
      <c r="A34" s="21" t="s">
        <v>18</v>
      </c>
      <c r="B34" s="20">
        <v>11.183999999999999</v>
      </c>
      <c r="C34" s="20">
        <v>0.48335299999999998</v>
      </c>
      <c r="D34" s="20">
        <f t="shared" si="18"/>
        <v>10.388884314999999</v>
      </c>
      <c r="E34" s="20">
        <f t="shared" si="19"/>
        <v>11.979115685</v>
      </c>
      <c r="F34" s="15">
        <v>10.667</v>
      </c>
      <c r="G34" s="42">
        <v>0.128</v>
      </c>
      <c r="H34" s="20">
        <v>10.457000000000001</v>
      </c>
      <c r="I34" s="20">
        <v>10.877000000000001</v>
      </c>
      <c r="J34" s="15">
        <v>10.651</v>
      </c>
      <c r="K34" s="42">
        <v>0.46100000000000002</v>
      </c>
      <c r="L34" s="20">
        <v>9.8930000000000007</v>
      </c>
      <c r="M34" s="20">
        <v>11.41</v>
      </c>
      <c r="N34" s="15">
        <v>11.247999999999999</v>
      </c>
      <c r="O34" s="42">
        <v>0.56599999999999995</v>
      </c>
      <c r="P34" s="20">
        <v>10.316000000000001</v>
      </c>
      <c r="Q34" s="20">
        <v>12.179</v>
      </c>
      <c r="R34" s="15">
        <v>10.423999999999999</v>
      </c>
      <c r="S34" s="42">
        <v>0.23</v>
      </c>
      <c r="T34" s="20">
        <f t="shared" si="20"/>
        <v>10.04565</v>
      </c>
      <c r="U34" s="20">
        <f t="shared" si="21"/>
        <v>10.802349999999999</v>
      </c>
      <c r="V34" s="15">
        <v>9.5630000000000006</v>
      </c>
      <c r="W34" s="42">
        <v>0.46851399999999999</v>
      </c>
      <c r="X34" s="20">
        <f t="shared" si="22"/>
        <v>8.7922944699999999</v>
      </c>
      <c r="Y34" s="20">
        <f t="shared" si="23"/>
        <v>10.333705530000001</v>
      </c>
      <c r="Z34" s="66"/>
      <c r="AA34" s="33"/>
      <c r="AB34" s="33"/>
    </row>
    <row r="35" spans="1:28" s="6" customFormat="1" ht="15" customHeight="1" x14ac:dyDescent="0.2">
      <c r="A35" s="21" t="s">
        <v>3</v>
      </c>
      <c r="B35" s="20">
        <v>5.79</v>
      </c>
      <c r="C35" s="20">
        <v>0.32825599999999999</v>
      </c>
      <c r="D35" s="20">
        <f t="shared" si="18"/>
        <v>5.2500188799999998</v>
      </c>
      <c r="E35" s="20">
        <f t="shared" si="19"/>
        <v>6.3299811200000002</v>
      </c>
      <c r="F35" s="15">
        <v>5.61</v>
      </c>
      <c r="G35" s="42">
        <v>9.8000000000000004E-2</v>
      </c>
      <c r="H35" s="20">
        <v>5.45</v>
      </c>
      <c r="I35" s="20">
        <v>5.77</v>
      </c>
      <c r="J35" s="15">
        <v>5.4459999999999997</v>
      </c>
      <c r="K35" s="42">
        <v>0.34</v>
      </c>
      <c r="L35" s="20">
        <v>4.8860000000000001</v>
      </c>
      <c r="M35" s="20">
        <v>6.0060000000000002</v>
      </c>
      <c r="N35" s="15">
        <v>5.09</v>
      </c>
      <c r="O35" s="42">
        <v>0.30099999999999999</v>
      </c>
      <c r="P35" s="20">
        <v>4.5940000000000003</v>
      </c>
      <c r="Q35" s="20">
        <v>5.585</v>
      </c>
      <c r="R35" s="15">
        <v>5.4850000000000003</v>
      </c>
      <c r="S35" s="42">
        <v>0.17199999999999999</v>
      </c>
      <c r="T35" s="20">
        <f t="shared" si="20"/>
        <v>5.2020600000000004</v>
      </c>
      <c r="U35" s="20">
        <f t="shared" si="21"/>
        <v>5.7679400000000003</v>
      </c>
      <c r="V35" s="15">
        <v>4.9889999999999999</v>
      </c>
      <c r="W35" s="42">
        <v>0.29298400000000002</v>
      </c>
      <c r="X35" s="20">
        <f t="shared" si="22"/>
        <v>4.5070413199999999</v>
      </c>
      <c r="Y35" s="20">
        <f t="shared" si="23"/>
        <v>5.4709586799999999</v>
      </c>
      <c r="Z35" s="66"/>
      <c r="AA35" s="33"/>
      <c r="AB35" s="33"/>
    </row>
    <row r="36" spans="1:28" s="6" customFormat="1" ht="15" customHeight="1" x14ac:dyDescent="0.2">
      <c r="A36" s="21" t="s">
        <v>19</v>
      </c>
      <c r="B36" s="20">
        <v>2.3149999999999999</v>
      </c>
      <c r="C36" s="20">
        <v>0.212871</v>
      </c>
      <c r="D36" s="20">
        <f t="shared" si="18"/>
        <v>1.964827205</v>
      </c>
      <c r="E36" s="20">
        <f t="shared" si="19"/>
        <v>2.6651727950000001</v>
      </c>
      <c r="F36" s="15">
        <v>2.5950000000000002</v>
      </c>
      <c r="G36" s="42">
        <v>6.5000000000000002E-2</v>
      </c>
      <c r="H36" s="20">
        <v>2.488</v>
      </c>
      <c r="I36" s="20">
        <v>2.702</v>
      </c>
      <c r="J36" s="15">
        <v>2.891</v>
      </c>
      <c r="K36" s="42">
        <v>0.25900000000000001</v>
      </c>
      <c r="L36" s="20">
        <v>2.4649999999999999</v>
      </c>
      <c r="M36" s="20">
        <v>3.3180000000000001</v>
      </c>
      <c r="N36" s="15">
        <v>2.6019999999999999</v>
      </c>
      <c r="O36" s="42">
        <v>0.23100000000000001</v>
      </c>
      <c r="P36" s="20">
        <v>2.222</v>
      </c>
      <c r="Q36" s="20">
        <v>2.9830000000000001</v>
      </c>
      <c r="R36" s="15">
        <v>2.6859999999999999</v>
      </c>
      <c r="S36" s="42">
        <v>0.13600000000000001</v>
      </c>
      <c r="T36" s="20">
        <f t="shared" si="20"/>
        <v>2.4622799999999998</v>
      </c>
      <c r="U36" s="20">
        <f t="shared" si="21"/>
        <v>2.9097200000000001</v>
      </c>
      <c r="V36" s="15">
        <v>2.5409999999999999</v>
      </c>
      <c r="W36" s="42">
        <v>0.24399899999999999</v>
      </c>
      <c r="X36" s="20">
        <f t="shared" si="22"/>
        <v>2.1396216450000001</v>
      </c>
      <c r="Y36" s="20">
        <f t="shared" si="23"/>
        <v>2.9423783549999998</v>
      </c>
      <c r="Z36" s="66"/>
      <c r="AA36" s="33"/>
      <c r="AB36" s="33"/>
    </row>
    <row r="37" spans="1:28" s="6" customFormat="1" ht="15" customHeight="1" x14ac:dyDescent="0.2">
      <c r="A37" s="21" t="s">
        <v>20</v>
      </c>
      <c r="B37" s="20">
        <v>1.3</v>
      </c>
      <c r="C37" s="20">
        <v>0.18370500000000001</v>
      </c>
      <c r="D37" s="20">
        <f t="shared" si="18"/>
        <v>0.99780527500000005</v>
      </c>
      <c r="E37" s="20">
        <f t="shared" si="19"/>
        <v>1.6021947249999999</v>
      </c>
      <c r="F37" s="15">
        <v>1.526</v>
      </c>
      <c r="G37" s="42">
        <v>0.05</v>
      </c>
      <c r="H37" s="20">
        <v>1.444</v>
      </c>
      <c r="I37" s="20">
        <v>1.6080000000000001</v>
      </c>
      <c r="J37" s="15">
        <v>1.2789999999999999</v>
      </c>
      <c r="K37" s="42">
        <v>0.18</v>
      </c>
      <c r="L37" s="20">
        <v>0.98299999999999998</v>
      </c>
      <c r="M37" s="20">
        <v>1.575</v>
      </c>
      <c r="N37" s="15">
        <v>1.6890000000000001</v>
      </c>
      <c r="O37" s="42">
        <v>0.24299999999999999</v>
      </c>
      <c r="P37" s="20">
        <v>1.29</v>
      </c>
      <c r="Q37" s="20">
        <v>2.0880000000000001</v>
      </c>
      <c r="R37" s="15">
        <v>1.7310000000000001</v>
      </c>
      <c r="S37" s="42">
        <v>0.11</v>
      </c>
      <c r="T37" s="20">
        <f t="shared" si="20"/>
        <v>1.5500500000000001</v>
      </c>
      <c r="U37" s="20">
        <f t="shared" si="21"/>
        <v>1.91195</v>
      </c>
      <c r="V37" s="15">
        <v>1.282</v>
      </c>
      <c r="W37" s="42">
        <v>0.151644</v>
      </c>
      <c r="X37" s="20">
        <f t="shared" si="22"/>
        <v>1.0325456200000001</v>
      </c>
      <c r="Y37" s="20">
        <f t="shared" si="23"/>
        <v>1.53145438</v>
      </c>
      <c r="Z37" s="66"/>
      <c r="AA37" s="33"/>
      <c r="AB37" s="33"/>
    </row>
    <row r="38" spans="1:28" s="6" customFormat="1" ht="15" customHeight="1" x14ac:dyDescent="0.2">
      <c r="A38" s="21" t="s">
        <v>29</v>
      </c>
      <c r="B38" s="20">
        <v>10.789</v>
      </c>
      <c r="C38" s="20">
        <v>0.51984200000000003</v>
      </c>
      <c r="D38" s="20">
        <f t="shared" si="18"/>
        <v>9.9338599099999989</v>
      </c>
      <c r="E38" s="20">
        <f t="shared" si="19"/>
        <v>11.64414009</v>
      </c>
      <c r="F38" s="15">
        <v>10.348000000000001</v>
      </c>
      <c r="G38" s="42">
        <v>0.123</v>
      </c>
      <c r="H38" s="20">
        <v>10.145</v>
      </c>
      <c r="I38" s="20">
        <v>10.551</v>
      </c>
      <c r="J38" s="15">
        <v>9.891</v>
      </c>
      <c r="K38" s="42">
        <v>0.46</v>
      </c>
      <c r="L38" s="20">
        <v>9.1340000000000003</v>
      </c>
      <c r="M38" s="20">
        <v>10.648</v>
      </c>
      <c r="N38" s="15">
        <v>9.9670000000000005</v>
      </c>
      <c r="O38" s="42">
        <v>0.45600000000000002</v>
      </c>
      <c r="P38" s="20">
        <v>9.2170000000000005</v>
      </c>
      <c r="Q38" s="20">
        <v>10.718</v>
      </c>
      <c r="R38" s="15">
        <v>10.218</v>
      </c>
      <c r="S38" s="42">
        <v>0.26400000000000001</v>
      </c>
      <c r="T38" s="20">
        <f t="shared" si="20"/>
        <v>9.7837200000000006</v>
      </c>
      <c r="U38" s="20">
        <f t="shared" si="21"/>
        <v>10.652279999999999</v>
      </c>
      <c r="V38" s="15">
        <v>9.9480000000000004</v>
      </c>
      <c r="W38" s="42">
        <v>0.53986400000000001</v>
      </c>
      <c r="X38" s="20">
        <f t="shared" si="22"/>
        <v>9.0599237200000005</v>
      </c>
      <c r="Y38" s="20">
        <f t="shared" si="23"/>
        <v>10.83607628</v>
      </c>
      <c r="Z38" s="66"/>
      <c r="AA38" s="33"/>
      <c r="AB38" s="33"/>
    </row>
    <row r="39" spans="1:28" s="6" customFormat="1" ht="15" customHeight="1" x14ac:dyDescent="0.15">
      <c r="A39" s="21" t="s">
        <v>21</v>
      </c>
      <c r="B39" s="20">
        <v>0</v>
      </c>
      <c r="C39" s="20">
        <v>0</v>
      </c>
      <c r="D39" s="20">
        <f t="shared" si="18"/>
        <v>0</v>
      </c>
      <c r="E39" s="20">
        <f t="shared" si="19"/>
        <v>0</v>
      </c>
      <c r="F39" s="20">
        <v>2E-3</v>
      </c>
      <c r="G39" s="20">
        <v>1E-3</v>
      </c>
      <c r="H39" s="20">
        <v>0</v>
      </c>
      <c r="I39" s="20">
        <v>4.0000000000000001E-3</v>
      </c>
      <c r="J39" s="20">
        <v>1.9E-2</v>
      </c>
      <c r="K39" s="20">
        <v>1.9E-2</v>
      </c>
      <c r="L39" s="20">
        <v>-1.2E-2</v>
      </c>
      <c r="M39" s="20">
        <v>0.05</v>
      </c>
      <c r="N39" s="20">
        <v>3.0000000000000001E-3</v>
      </c>
      <c r="O39" s="20">
        <v>3.0000000000000001E-3</v>
      </c>
      <c r="P39" s="20">
        <v>-2E-3</v>
      </c>
      <c r="Q39" s="20">
        <v>8.9999999999999993E-3</v>
      </c>
      <c r="R39" s="20">
        <v>1.4E-2</v>
      </c>
      <c r="S39" s="20">
        <v>8.9999999999999993E-3</v>
      </c>
      <c r="T39" s="20">
        <f t="shared" si="20"/>
        <v>-8.0499999999999843E-4</v>
      </c>
      <c r="U39" s="20">
        <f t="shared" si="21"/>
        <v>2.8804999999999997E-2</v>
      </c>
      <c r="V39" s="20">
        <v>1.4095021114025299E-2</v>
      </c>
      <c r="W39" s="20">
        <v>1.093E-2</v>
      </c>
      <c r="X39" s="20">
        <f>V39- (W39*1.645)</f>
        <v>-3.8848288859747032E-3</v>
      </c>
      <c r="Y39" s="20">
        <f t="shared" si="23"/>
        <v>3.2074871114025301E-2</v>
      </c>
      <c r="Z39" s="66"/>
      <c r="AA39" s="66"/>
      <c r="AB39" s="33"/>
    </row>
    <row r="40" spans="1:28" s="6" customFormat="1" ht="15" customHeight="1" x14ac:dyDescent="0.15">
      <c r="A40" s="21"/>
      <c r="B40" s="41"/>
      <c r="C40" s="41"/>
      <c r="D40" s="41"/>
      <c r="E40" s="41"/>
      <c r="F40" s="41"/>
      <c r="G40" s="40"/>
      <c r="H40" s="41"/>
      <c r="I40" s="41"/>
      <c r="J40" s="41"/>
      <c r="K40" s="40"/>
      <c r="L40" s="41"/>
      <c r="M40" s="41"/>
      <c r="N40" s="41"/>
      <c r="O40" s="40"/>
      <c r="P40" s="41"/>
      <c r="Q40" s="41"/>
      <c r="R40" s="41"/>
      <c r="S40" s="40"/>
      <c r="T40" s="41"/>
      <c r="U40" s="41"/>
      <c r="V40" s="41"/>
      <c r="W40" s="40"/>
      <c r="X40" s="41"/>
      <c r="Y40" s="41"/>
      <c r="AA40" s="33"/>
      <c r="AB40" s="33"/>
    </row>
    <row r="41" spans="1:28" s="6" customFormat="1" ht="15" customHeight="1" x14ac:dyDescent="0.15">
      <c r="A41" s="21"/>
      <c r="B41" s="41"/>
      <c r="C41" s="41"/>
      <c r="D41" s="41"/>
      <c r="E41" s="41"/>
      <c r="F41" s="41"/>
      <c r="G41" s="40"/>
      <c r="H41" s="41"/>
      <c r="I41" s="41"/>
      <c r="J41" s="41"/>
      <c r="K41" s="40"/>
      <c r="L41" s="41"/>
      <c r="M41" s="41"/>
      <c r="N41" s="41"/>
      <c r="O41" s="40"/>
      <c r="P41" s="41"/>
      <c r="Q41" s="41"/>
      <c r="R41" s="41"/>
      <c r="S41" s="40"/>
      <c r="T41" s="41"/>
      <c r="U41" s="41"/>
      <c r="V41" s="41"/>
      <c r="W41" s="40"/>
      <c r="X41" s="41"/>
      <c r="Y41" s="41"/>
      <c r="AA41" s="33"/>
      <c r="AB41" s="33"/>
    </row>
    <row r="42" spans="1:28" s="57" customFormat="1" ht="15" customHeight="1" x14ac:dyDescent="0.15">
      <c r="A42" s="58" t="s">
        <v>28</v>
      </c>
      <c r="B42" s="25">
        <v>100</v>
      </c>
      <c r="C42" s="25"/>
      <c r="D42" s="25"/>
      <c r="E42" s="25"/>
      <c r="F42" s="25">
        <f t="shared" ref="F42" si="24">SUM(F44:F46)</f>
        <v>100.00000000000001</v>
      </c>
      <c r="G42" s="65"/>
      <c r="H42" s="25"/>
      <c r="I42" s="25"/>
      <c r="J42" s="25">
        <f>SUM(J44:J46)</f>
        <v>99.999999999999986</v>
      </c>
      <c r="K42" s="65"/>
      <c r="L42" s="25"/>
      <c r="M42" s="25"/>
      <c r="N42" s="25">
        <v>100</v>
      </c>
      <c r="O42" s="65"/>
      <c r="P42" s="25"/>
      <c r="Q42" s="25"/>
      <c r="R42" s="25">
        <f>SUM(R44:R46)</f>
        <v>100.001</v>
      </c>
      <c r="S42" s="65"/>
      <c r="T42" s="25"/>
      <c r="U42" s="25"/>
      <c r="V42" s="25">
        <v>100</v>
      </c>
      <c r="W42" s="65"/>
      <c r="X42" s="25"/>
      <c r="Y42" s="25"/>
      <c r="AA42" s="33"/>
      <c r="AB42" s="33"/>
    </row>
    <row r="43" spans="1:28" s="6" customFormat="1" ht="15" customHeight="1" x14ac:dyDescent="0.15">
      <c r="A43" s="21"/>
      <c r="B43" s="41"/>
      <c r="C43" s="41"/>
      <c r="D43" s="41"/>
      <c r="E43" s="41"/>
      <c r="F43" s="41"/>
      <c r="G43" s="40"/>
      <c r="H43" s="41"/>
      <c r="I43" s="41"/>
      <c r="J43" s="41"/>
      <c r="K43" s="40"/>
      <c r="L43" s="41"/>
      <c r="M43" s="41"/>
      <c r="N43" s="41"/>
      <c r="O43" s="40"/>
      <c r="P43" s="41"/>
      <c r="Q43" s="41"/>
      <c r="R43" s="41"/>
      <c r="S43" s="40"/>
      <c r="T43" s="41"/>
      <c r="U43" s="41"/>
      <c r="V43" s="41"/>
      <c r="W43" s="40"/>
      <c r="X43" s="41"/>
      <c r="Y43" s="41"/>
      <c r="AA43" s="33"/>
      <c r="AB43" s="33"/>
    </row>
    <row r="44" spans="1:28" s="7" customFormat="1" x14ac:dyDescent="0.2">
      <c r="A44" s="22" t="s">
        <v>23</v>
      </c>
      <c r="B44" s="20">
        <v>37.319000000000003</v>
      </c>
      <c r="C44" s="20">
        <v>0.83825899999999998</v>
      </c>
      <c r="D44" s="20">
        <f t="shared" ref="D44:D46" si="25">B44- (C44*1.645)</f>
        <v>35.940063945000006</v>
      </c>
      <c r="E44" s="20">
        <f t="shared" ref="E44:E46" si="26">B44+ (C44*1.645)</f>
        <v>38.697936055</v>
      </c>
      <c r="F44" s="43">
        <v>30.315999999999999</v>
      </c>
      <c r="G44" s="44">
        <v>0.23</v>
      </c>
      <c r="H44" s="20">
        <v>29.937999999999999</v>
      </c>
      <c r="I44" s="20">
        <v>30.695</v>
      </c>
      <c r="J44" s="43">
        <v>32.902999999999999</v>
      </c>
      <c r="K44" s="44">
        <v>0.878</v>
      </c>
      <c r="L44" s="20">
        <v>31.457999999999998</v>
      </c>
      <c r="M44" s="20">
        <v>34.347999999999999</v>
      </c>
      <c r="N44" s="43">
        <v>33.773000000000003</v>
      </c>
      <c r="O44" s="44">
        <v>0.89100000000000001</v>
      </c>
      <c r="P44" s="20">
        <v>32.307000000000002</v>
      </c>
      <c r="Q44" s="20">
        <v>35.238</v>
      </c>
      <c r="R44" s="43">
        <v>35.701000000000001</v>
      </c>
      <c r="S44" s="44">
        <v>0.495</v>
      </c>
      <c r="T44" s="20">
        <f t="shared" ref="T44:T46" si="27">R44- (S44*1.645)</f>
        <v>34.886724999999998</v>
      </c>
      <c r="U44" s="20">
        <f t="shared" ref="U44:U46" si="28">R44+ (S44*1.645)</f>
        <v>36.515275000000003</v>
      </c>
      <c r="V44" s="43">
        <v>36.304000000000002</v>
      </c>
      <c r="W44" s="44">
        <v>0.79763399999999995</v>
      </c>
      <c r="X44" s="20">
        <f t="shared" ref="X44:X46" si="29">V44- (W44*1.645)</f>
        <v>34.991892069999999</v>
      </c>
      <c r="Y44" s="20">
        <f t="shared" ref="Y44:Y46" si="30">V44+ (W44*1.645)</f>
        <v>37.616107930000005</v>
      </c>
      <c r="AA44" s="33"/>
      <c r="AB44" s="33"/>
    </row>
    <row r="45" spans="1:28" s="4" customFormat="1" x14ac:dyDescent="0.2">
      <c r="A45" s="23" t="s">
        <v>31</v>
      </c>
      <c r="B45" s="20">
        <v>61.326000000000001</v>
      </c>
      <c r="C45" s="20">
        <v>0.847105</v>
      </c>
      <c r="D45" s="20">
        <f t="shared" si="25"/>
        <v>59.932512275000001</v>
      </c>
      <c r="E45" s="20">
        <f t="shared" si="26"/>
        <v>62.719487725</v>
      </c>
      <c r="F45" s="43">
        <v>69.186000000000007</v>
      </c>
      <c r="G45" s="46">
        <v>0.23200000000000001</v>
      </c>
      <c r="H45" s="20">
        <v>68.805000000000007</v>
      </c>
      <c r="I45" s="20">
        <v>69.566999999999993</v>
      </c>
      <c r="J45" s="43">
        <v>66.445999999999998</v>
      </c>
      <c r="K45" s="46">
        <v>0.88400000000000001</v>
      </c>
      <c r="L45" s="20">
        <v>64.991</v>
      </c>
      <c r="M45" s="20">
        <v>67.900000000000006</v>
      </c>
      <c r="N45" s="43">
        <v>65.503</v>
      </c>
      <c r="O45" s="46">
        <v>0.89800000000000002</v>
      </c>
      <c r="P45" s="20">
        <v>64.027000000000001</v>
      </c>
      <c r="Q45" s="20">
        <v>66.98</v>
      </c>
      <c r="R45" s="43">
        <v>63.252000000000002</v>
      </c>
      <c r="S45" s="46">
        <v>0.51100000000000001</v>
      </c>
      <c r="T45" s="20">
        <f t="shared" si="27"/>
        <v>62.411405000000002</v>
      </c>
      <c r="U45" s="20">
        <f t="shared" si="28"/>
        <v>64.092595000000003</v>
      </c>
      <c r="V45" s="43">
        <v>62.619</v>
      </c>
      <c r="W45" s="46">
        <v>0.80369000000000002</v>
      </c>
      <c r="X45" s="20">
        <f t="shared" si="29"/>
        <v>61.296929949999999</v>
      </c>
      <c r="Y45" s="20">
        <f t="shared" si="30"/>
        <v>63.94107005</v>
      </c>
      <c r="AA45" s="33"/>
      <c r="AB45" s="33"/>
    </row>
    <row r="46" spans="1:28" s="7" customFormat="1" x14ac:dyDescent="0.2">
      <c r="A46" s="22" t="s">
        <v>24</v>
      </c>
      <c r="B46" s="20">
        <v>1.355</v>
      </c>
      <c r="C46" s="20">
        <v>0.16925200000000001</v>
      </c>
      <c r="D46" s="20">
        <f t="shared" si="25"/>
        <v>1.07658046</v>
      </c>
      <c r="E46" s="20">
        <f t="shared" si="26"/>
        <v>1.63341954</v>
      </c>
      <c r="F46" s="43">
        <v>0.498</v>
      </c>
      <c r="G46" s="44">
        <v>3.5000000000000003E-2</v>
      </c>
      <c r="H46" s="20">
        <v>0.441</v>
      </c>
      <c r="I46" s="20">
        <v>0.55500000000000005</v>
      </c>
      <c r="J46" s="43">
        <v>0.65100000000000002</v>
      </c>
      <c r="K46" s="44">
        <v>0.104</v>
      </c>
      <c r="L46" s="20">
        <v>0.48099999999999998</v>
      </c>
      <c r="M46" s="20">
        <v>0.82199999999999995</v>
      </c>
      <c r="N46" s="43">
        <v>0.72399999999999998</v>
      </c>
      <c r="O46" s="44">
        <v>0.10100000000000001</v>
      </c>
      <c r="P46" s="20">
        <v>0.55800000000000005</v>
      </c>
      <c r="Q46" s="20">
        <v>0.89</v>
      </c>
      <c r="R46" s="43">
        <v>1.048</v>
      </c>
      <c r="S46" s="44">
        <v>8.7999999999999995E-2</v>
      </c>
      <c r="T46" s="20">
        <f t="shared" si="27"/>
        <v>0.90324000000000004</v>
      </c>
      <c r="U46" s="20">
        <f t="shared" si="28"/>
        <v>1.19276</v>
      </c>
      <c r="V46" s="43">
        <v>1.077</v>
      </c>
      <c r="W46" s="44">
        <v>0.13220799999999999</v>
      </c>
      <c r="X46" s="20">
        <f t="shared" si="29"/>
        <v>0.85951783999999998</v>
      </c>
      <c r="Y46" s="20">
        <f t="shared" si="30"/>
        <v>1.2944821599999998</v>
      </c>
      <c r="AA46" s="33"/>
      <c r="AB46" s="33"/>
    </row>
    <row r="47" spans="1:28" s="7" customFormat="1" x14ac:dyDescent="0.2">
      <c r="A47" s="11"/>
      <c r="B47" s="47"/>
      <c r="C47" s="47"/>
      <c r="D47" s="47"/>
      <c r="E47" s="47"/>
      <c r="F47" s="47"/>
      <c r="G47" s="44"/>
      <c r="H47" s="47"/>
      <c r="I47" s="47"/>
      <c r="J47" s="47"/>
      <c r="K47" s="44"/>
      <c r="L47" s="47"/>
      <c r="M47" s="47"/>
      <c r="N47" s="47"/>
      <c r="O47" s="44"/>
      <c r="P47" s="47"/>
      <c r="Q47" s="47"/>
      <c r="R47" s="47"/>
      <c r="S47" s="44"/>
      <c r="T47" s="47"/>
      <c r="U47" s="47"/>
      <c r="V47" s="47"/>
      <c r="W47" s="44"/>
      <c r="X47" s="47"/>
      <c r="Y47" s="47"/>
      <c r="AA47" s="33"/>
      <c r="AB47" s="33"/>
    </row>
    <row r="48" spans="1:28" s="31" customFormat="1" ht="15" x14ac:dyDescent="0.25">
      <c r="A48" s="24" t="s">
        <v>25</v>
      </c>
      <c r="B48" s="25">
        <v>39.033000000000001</v>
      </c>
      <c r="C48" s="25">
        <v>0.313</v>
      </c>
      <c r="D48" s="25">
        <v>38.518000000000001</v>
      </c>
      <c r="E48" s="25">
        <v>39.548000000000002</v>
      </c>
      <c r="F48" s="48">
        <v>41.793999999999997</v>
      </c>
      <c r="G48" s="50">
        <v>8.3000000000000004E-2</v>
      </c>
      <c r="H48" s="25">
        <v>41.656999999999996</v>
      </c>
      <c r="I48" s="25">
        <v>41.930999999999997</v>
      </c>
      <c r="J48" s="48">
        <v>40.838999999999999</v>
      </c>
      <c r="K48" s="50">
        <v>0.31900000000000001</v>
      </c>
      <c r="L48" s="25">
        <v>40.314999999999998</v>
      </c>
      <c r="M48" s="25">
        <v>41.363999999999997</v>
      </c>
      <c r="N48" s="48">
        <v>40.56</v>
      </c>
      <c r="O48" s="50">
        <v>0.309</v>
      </c>
      <c r="P48" s="25">
        <v>40.051000000000002</v>
      </c>
      <c r="Q48" s="25">
        <v>41.067999999999998</v>
      </c>
      <c r="R48" s="48">
        <v>40.134</v>
      </c>
      <c r="S48" s="50">
        <v>0.16900000000000001</v>
      </c>
      <c r="T48" s="25">
        <v>39.856000000000002</v>
      </c>
      <c r="U48" s="25">
        <v>40.411999999999999</v>
      </c>
      <c r="V48" s="48">
        <v>39.776000000000003</v>
      </c>
      <c r="W48" s="50">
        <v>0.26400000000000001</v>
      </c>
      <c r="X48" s="25">
        <v>39.341999999999999</v>
      </c>
      <c r="Y48" s="25">
        <v>40.21</v>
      </c>
      <c r="AA48" s="33"/>
      <c r="AB48" s="33"/>
    </row>
    <row r="49" spans="1:25" s="7" customFormat="1" ht="14.25" customHeight="1" x14ac:dyDescent="0.2">
      <c r="A49" s="2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s="7" customFormat="1" ht="15" customHeight="1" x14ac:dyDescent="0.2">
      <c r="A50" s="27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 s="7" customFormat="1" ht="5.25" customHeight="1" x14ac:dyDescent="0.2">
      <c r="A51" s="28"/>
    </row>
    <row r="52" spans="1:25" x14ac:dyDescent="0.2">
      <c r="A52" s="1" t="s">
        <v>36</v>
      </c>
    </row>
    <row r="53" spans="1:25" x14ac:dyDescent="0.2">
      <c r="A53" s="32" t="s">
        <v>37</v>
      </c>
    </row>
    <row r="54" spans="1:25" x14ac:dyDescent="0.2">
      <c r="A54" s="32" t="s">
        <v>45</v>
      </c>
    </row>
    <row r="55" spans="1:25" x14ac:dyDescent="0.2">
      <c r="A55" s="2" t="s">
        <v>34</v>
      </c>
    </row>
    <row r="56" spans="1:25" x14ac:dyDescent="0.2">
      <c r="A56" s="32" t="s">
        <v>74</v>
      </c>
    </row>
    <row r="57" spans="1:25" x14ac:dyDescent="0.2">
      <c r="A57" s="52" t="s">
        <v>38</v>
      </c>
    </row>
    <row r="58" spans="1:25" x14ac:dyDescent="0.2">
      <c r="A58" s="29"/>
    </row>
    <row r="59" spans="1:25" x14ac:dyDescent="0.2">
      <c r="A59" s="30"/>
    </row>
    <row r="60" spans="1:25" x14ac:dyDescent="0.2">
      <c r="A60" s="30"/>
    </row>
    <row r="61" spans="1:25" ht="15" x14ac:dyDescent="0.2">
      <c r="A61" s="5"/>
      <c r="B61" s="62"/>
      <c r="F61" s="62"/>
      <c r="J61" s="62"/>
      <c r="N61" s="62"/>
      <c r="R61" s="62"/>
      <c r="V61" s="62"/>
    </row>
    <row r="62" spans="1:25" x14ac:dyDescent="0.2">
      <c r="A62" s="38"/>
      <c r="B62" s="62"/>
      <c r="F62" s="62"/>
      <c r="J62" s="62"/>
      <c r="N62" s="62"/>
      <c r="R62" s="62"/>
      <c r="V62" s="62"/>
    </row>
    <row r="63" spans="1:25" x14ac:dyDescent="0.2">
      <c r="A63" s="38"/>
    </row>
    <row r="64" spans="1:25" ht="15" x14ac:dyDescent="0.2">
      <c r="A64" s="12"/>
    </row>
    <row r="65" spans="1:22" x14ac:dyDescent="0.2">
      <c r="A65" s="13"/>
    </row>
    <row r="66" spans="1:22" ht="15" x14ac:dyDescent="0.25">
      <c r="A66" s="56"/>
    </row>
    <row r="67" spans="1:22" x14ac:dyDescent="0.2">
      <c r="A67" s="19"/>
      <c r="B67" s="60"/>
      <c r="F67" s="60"/>
      <c r="J67" s="60"/>
      <c r="N67" s="60"/>
      <c r="R67" s="60"/>
      <c r="V67" s="60"/>
    </row>
    <row r="68" spans="1:22" x14ac:dyDescent="0.2">
      <c r="A68" s="19"/>
      <c r="B68" s="60"/>
      <c r="F68" s="60"/>
      <c r="J68" s="60"/>
      <c r="N68" s="60"/>
      <c r="R68" s="60"/>
      <c r="V68" s="60"/>
    </row>
    <row r="69" spans="1:22" x14ac:dyDescent="0.2">
      <c r="A69" s="14"/>
    </row>
    <row r="70" spans="1:22" ht="15" x14ac:dyDescent="0.25">
      <c r="A70" s="56"/>
    </row>
    <row r="71" spans="1:22" x14ac:dyDescent="0.2">
      <c r="A71" s="21"/>
      <c r="B71" s="63"/>
      <c r="F71" s="63"/>
      <c r="J71" s="63"/>
      <c r="N71" s="63"/>
      <c r="R71" s="63"/>
      <c r="V71" s="63"/>
    </row>
    <row r="72" spans="1:22" x14ac:dyDescent="0.2">
      <c r="A72" s="21"/>
      <c r="B72" s="63"/>
      <c r="F72" s="63"/>
      <c r="J72" s="63"/>
      <c r="N72" s="63"/>
      <c r="R72" s="63"/>
      <c r="V72" s="63"/>
    </row>
    <row r="73" spans="1:22" x14ac:dyDescent="0.2">
      <c r="A73" s="21"/>
      <c r="B73" s="63"/>
      <c r="F73" s="63"/>
      <c r="J73" s="63"/>
      <c r="N73" s="63"/>
      <c r="R73" s="63"/>
      <c r="V73" s="63"/>
    </row>
    <row r="74" spans="1:22" x14ac:dyDescent="0.2">
      <c r="A74" s="21"/>
      <c r="B74" s="63"/>
      <c r="F74" s="63"/>
      <c r="J74" s="63"/>
      <c r="N74" s="63"/>
      <c r="R74" s="63"/>
      <c r="V74" s="63"/>
    </row>
    <row r="75" spans="1:22" x14ac:dyDescent="0.2">
      <c r="A75" s="21"/>
      <c r="B75" s="63"/>
      <c r="F75" s="63"/>
      <c r="J75" s="63"/>
      <c r="N75" s="63"/>
      <c r="R75" s="63"/>
      <c r="V75" s="63"/>
    </row>
    <row r="76" spans="1:22" x14ac:dyDescent="0.2">
      <c r="A76" s="21"/>
    </row>
    <row r="77" spans="1:22" ht="15" x14ac:dyDescent="0.25">
      <c r="A77" s="56"/>
      <c r="N77" s="63"/>
      <c r="R77" s="63"/>
      <c r="V77" s="63"/>
    </row>
    <row r="78" spans="1:22" x14ac:dyDescent="0.2">
      <c r="A78" s="21"/>
    </row>
    <row r="79" spans="1:22" x14ac:dyDescent="0.2">
      <c r="A79" s="21"/>
    </row>
    <row r="80" spans="1:22" x14ac:dyDescent="0.2">
      <c r="A80" s="21"/>
    </row>
    <row r="81" spans="1:22" x14ac:dyDescent="0.2">
      <c r="A81" s="21"/>
    </row>
    <row r="82" spans="1:22" x14ac:dyDescent="0.2">
      <c r="A82" s="21"/>
    </row>
    <row r="83" spans="1:22" x14ac:dyDescent="0.2">
      <c r="A83" s="21"/>
    </row>
    <row r="84" spans="1:22" x14ac:dyDescent="0.2">
      <c r="A84" s="21"/>
    </row>
    <row r="85" spans="1:22" x14ac:dyDescent="0.2">
      <c r="A85" s="21"/>
    </row>
    <row r="86" spans="1:22" x14ac:dyDescent="0.2">
      <c r="A86" s="21"/>
    </row>
    <row r="87" spans="1:22" x14ac:dyDescent="0.2">
      <c r="A87" s="21"/>
    </row>
    <row r="88" spans="1:22" x14ac:dyDescent="0.2">
      <c r="A88" s="21"/>
    </row>
    <row r="89" spans="1:22" x14ac:dyDescent="0.2">
      <c r="A89" s="21"/>
    </row>
    <row r="90" spans="1:22" x14ac:dyDescent="0.2">
      <c r="A90" s="21"/>
    </row>
    <row r="91" spans="1:22" x14ac:dyDescent="0.2">
      <c r="A91" s="21"/>
      <c r="V91" s="64"/>
    </row>
    <row r="92" spans="1:22" x14ac:dyDescent="0.2">
      <c r="A92" s="21"/>
    </row>
    <row r="93" spans="1:22" x14ac:dyDescent="0.2">
      <c r="A93" s="21"/>
    </row>
    <row r="94" spans="1:22" ht="15" x14ac:dyDescent="0.2">
      <c r="A94" s="58"/>
      <c r="R94" s="63"/>
      <c r="V94" s="63"/>
    </row>
    <row r="95" spans="1:22" x14ac:dyDescent="0.2">
      <c r="A95" s="21"/>
    </row>
    <row r="96" spans="1:22" x14ac:dyDescent="0.2">
      <c r="A96" s="22"/>
      <c r="B96" s="62"/>
      <c r="F96" s="61"/>
      <c r="J96" s="61"/>
      <c r="N96" s="61"/>
      <c r="R96" s="61"/>
      <c r="V96" s="61"/>
    </row>
    <row r="97" spans="1:25" x14ac:dyDescent="0.2">
      <c r="A97" s="45"/>
      <c r="B97" s="62"/>
      <c r="F97" s="61"/>
      <c r="J97" s="61"/>
      <c r="N97" s="61"/>
      <c r="R97" s="61"/>
      <c r="V97" s="61"/>
    </row>
    <row r="98" spans="1:25" x14ac:dyDescent="0.2">
      <c r="A98" s="22"/>
      <c r="B98" s="62"/>
      <c r="F98" s="61"/>
      <c r="J98" s="61"/>
      <c r="N98" s="61"/>
      <c r="R98" s="61"/>
      <c r="V98" s="61"/>
    </row>
    <row r="99" spans="1:25" x14ac:dyDescent="0.2">
      <c r="A99" s="11"/>
    </row>
    <row r="100" spans="1:25" ht="15" x14ac:dyDescent="0.2">
      <c r="A100" s="2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3" spans="1:25" ht="15" x14ac:dyDescent="0.2">
      <c r="A103" s="5"/>
    </row>
    <row r="104" spans="1:25" x14ac:dyDescent="0.2">
      <c r="A104" s="38"/>
    </row>
    <row r="105" spans="1:25" x14ac:dyDescent="0.2">
      <c r="A105" s="38"/>
    </row>
    <row r="106" spans="1:25" ht="15" x14ac:dyDescent="0.2">
      <c r="A106" s="12"/>
    </row>
    <row r="107" spans="1:25" x14ac:dyDescent="0.2">
      <c r="A107" s="13"/>
    </row>
    <row r="108" spans="1:25" ht="15" x14ac:dyDescent="0.25">
      <c r="A108" s="56"/>
    </row>
    <row r="109" spans="1:25" x14ac:dyDescent="0.2">
      <c r="A109" s="19"/>
    </row>
    <row r="110" spans="1:25" x14ac:dyDescent="0.2">
      <c r="A110" s="19"/>
    </row>
    <row r="111" spans="1:25" x14ac:dyDescent="0.2">
      <c r="A111" s="14"/>
    </row>
    <row r="112" spans="1:25" ht="15" x14ac:dyDescent="0.25">
      <c r="A112" s="56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ht="15" x14ac:dyDescent="0.25">
      <c r="A119" s="56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ht="15" x14ac:dyDescent="0.2">
      <c r="A136" s="58"/>
    </row>
    <row r="137" spans="1:1" x14ac:dyDescent="0.2">
      <c r="A137" s="21"/>
    </row>
    <row r="138" spans="1:1" x14ac:dyDescent="0.2">
      <c r="A138" s="22"/>
    </row>
    <row r="139" spans="1:1" x14ac:dyDescent="0.2">
      <c r="A139" s="45"/>
    </row>
    <row r="140" spans="1:1" x14ac:dyDescent="0.2">
      <c r="A140" s="22"/>
    </row>
    <row r="141" spans="1:1" x14ac:dyDescent="0.2">
      <c r="A141" s="11"/>
    </row>
    <row r="142" spans="1:1" ht="15" x14ac:dyDescent="0.2">
      <c r="A142" s="24"/>
    </row>
  </sheetData>
  <mergeCells count="28">
    <mergeCell ref="A1:Y1"/>
    <mergeCell ref="A3:Y3"/>
    <mergeCell ref="V5:Y5"/>
    <mergeCell ref="V6:V7"/>
    <mergeCell ref="W6:W7"/>
    <mergeCell ref="X6:Y6"/>
    <mergeCell ref="A2:Y2"/>
    <mergeCell ref="R5:U5"/>
    <mergeCell ref="R6:R7"/>
    <mergeCell ref="S6:S7"/>
    <mergeCell ref="T6:U6"/>
    <mergeCell ref="A5:A7"/>
    <mergeCell ref="F6:F7"/>
    <mergeCell ref="F5:I5"/>
    <mergeCell ref="H6:I6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G6:G7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32</v>
      </c>
      <c r="C1" t="s">
        <v>48</v>
      </c>
      <c r="D1" t="s">
        <v>49</v>
      </c>
      <c r="E1" t="s">
        <v>50</v>
      </c>
      <c r="G1" t="s">
        <v>46</v>
      </c>
      <c r="H1" t="s">
        <v>32</v>
      </c>
      <c r="I1" t="s">
        <v>48</v>
      </c>
      <c r="J1" t="s">
        <v>49</v>
      </c>
      <c r="K1" t="s">
        <v>50</v>
      </c>
      <c r="M1" t="s">
        <v>46</v>
      </c>
      <c r="N1" t="s">
        <v>32</v>
      </c>
      <c r="O1" t="s">
        <v>48</v>
      </c>
      <c r="P1" t="s">
        <v>49</v>
      </c>
      <c r="Q1" t="s">
        <v>50</v>
      </c>
      <c r="S1" t="s">
        <v>46</v>
      </c>
      <c r="T1" t="s">
        <v>32</v>
      </c>
      <c r="U1" t="s">
        <v>48</v>
      </c>
      <c r="V1" t="s">
        <v>49</v>
      </c>
      <c r="W1" t="s">
        <v>50</v>
      </c>
      <c r="Y1" t="s">
        <v>46</v>
      </c>
      <c r="Z1" t="s">
        <v>32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32</v>
      </c>
      <c r="C25" t="s">
        <v>48</v>
      </c>
      <c r="D25" t="s">
        <v>49</v>
      </c>
      <c r="E25" t="s">
        <v>50</v>
      </c>
      <c r="G25" t="s">
        <v>46</v>
      </c>
      <c r="H25" t="s">
        <v>32</v>
      </c>
      <c r="I25" t="s">
        <v>48</v>
      </c>
      <c r="J25" t="s">
        <v>49</v>
      </c>
      <c r="K25" t="s">
        <v>50</v>
      </c>
      <c r="M25" t="s">
        <v>46</v>
      </c>
      <c r="N25" t="s">
        <v>32</v>
      </c>
      <c r="O25" t="s">
        <v>48</v>
      </c>
      <c r="P25" t="s">
        <v>49</v>
      </c>
      <c r="Q25" t="s">
        <v>50</v>
      </c>
      <c r="S25" t="s">
        <v>46</v>
      </c>
      <c r="T25" t="s">
        <v>32</v>
      </c>
      <c r="U25" t="s">
        <v>48</v>
      </c>
      <c r="V25" t="s">
        <v>49</v>
      </c>
      <c r="W25" t="s">
        <v>50</v>
      </c>
      <c r="Y25" t="s">
        <v>46</v>
      </c>
      <c r="Z25" t="s">
        <v>32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2</vt:lpstr>
      <vt:lpstr>Sheet2</vt:lpstr>
      <vt:lpstr>'Table 2'!Print_Area</vt:lpstr>
      <vt:lpstr>'Table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2022-07-06T08:42:11Z</dcterms:modified>
</cp:coreProperties>
</file>