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AUGUST\fOR web posting\"/>
    </mc:Choice>
  </mc:AlternateContent>
  <xr:revisionPtr revIDLastSave="0" documentId="13_ncr:1_{6C87E2C8-6898-403D-8D64-9F23A47E21A9}" xr6:coauthVersionLast="47" xr6:coauthVersionMax="47" xr10:uidLastSave="{00000000-0000-0000-0000-000000000000}"/>
  <bookViews>
    <workbookView xWindow="-120" yWindow="-120" windowWidth="29040" windowHeight="15840" tabRatio="803" xr2:uid="{00000000-000D-0000-FFFF-FFFF00000000}"/>
  </bookViews>
  <sheets>
    <sheet name="Table 2" sheetId="124" r:id="rId1"/>
    <sheet name="Sheet2" sheetId="149" state="hidden" r:id="rId2"/>
  </sheets>
  <definedNames>
    <definedName name="_xlnm.Print_Area" localSheetId="0">'Table 2'!$A$1:$A$60</definedName>
    <definedName name="_xlnm.Print_Titles" localSheetId="0">'Table 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24" l="1"/>
  <c r="D48" i="124"/>
  <c r="E46" i="124"/>
  <c r="D46" i="124"/>
  <c r="E45" i="124"/>
  <c r="D45" i="124"/>
  <c r="E44" i="124"/>
  <c r="D44" i="124"/>
  <c r="E38" i="124"/>
  <c r="D38" i="124"/>
  <c r="E37" i="124"/>
  <c r="D37" i="124"/>
  <c r="E36" i="124"/>
  <c r="D36" i="124"/>
  <c r="E35" i="124"/>
  <c r="D35" i="124"/>
  <c r="E34" i="124"/>
  <c r="D34" i="124"/>
  <c r="E33" i="124"/>
  <c r="D33" i="124"/>
  <c r="E32" i="124"/>
  <c r="D32" i="124"/>
  <c r="E31" i="124"/>
  <c r="D31" i="124"/>
  <c r="E30" i="124"/>
  <c r="D30" i="124"/>
  <c r="E29" i="124"/>
  <c r="D29" i="124"/>
  <c r="E28" i="124"/>
  <c r="D28" i="124"/>
  <c r="E27" i="124"/>
  <c r="D27" i="124"/>
  <c r="E26" i="124"/>
  <c r="D26" i="124"/>
  <c r="E23" i="124"/>
  <c r="D23" i="124"/>
  <c r="E22" i="124"/>
  <c r="D22" i="124"/>
  <c r="E21" i="124"/>
  <c r="D21" i="124"/>
  <c r="E20" i="124"/>
  <c r="D20" i="124"/>
  <c r="E19" i="124"/>
  <c r="D19" i="124"/>
  <c r="E16" i="124"/>
  <c r="D16" i="124"/>
  <c r="E15" i="124"/>
  <c r="D15" i="124"/>
  <c r="E9" i="124"/>
  <c r="D9" i="124"/>
  <c r="AK48" i="124" l="1"/>
  <c r="AJ48" i="124"/>
  <c r="AK46" i="124"/>
  <c r="AJ46" i="124"/>
  <c r="AK45" i="124"/>
  <c r="AJ45" i="124"/>
  <c r="AK44" i="124"/>
  <c r="AJ44" i="124"/>
  <c r="AK39" i="124"/>
  <c r="AK38" i="124"/>
  <c r="AJ38" i="124"/>
  <c r="AK37" i="124"/>
  <c r="AJ37" i="124"/>
  <c r="AK36" i="124"/>
  <c r="AJ36" i="124"/>
  <c r="AK35" i="124"/>
  <c r="AJ35" i="124"/>
  <c r="AK34" i="124"/>
  <c r="AJ34" i="124"/>
  <c r="AK33" i="124"/>
  <c r="AJ33" i="124"/>
  <c r="AK32" i="124"/>
  <c r="AJ32" i="124"/>
  <c r="AK31" i="124"/>
  <c r="AJ31" i="124"/>
  <c r="AK30" i="124"/>
  <c r="AJ30" i="124"/>
  <c r="AK29" i="124"/>
  <c r="AJ29" i="124"/>
  <c r="AK28" i="124"/>
  <c r="AJ28" i="124"/>
  <c r="AK27" i="124"/>
  <c r="AJ27" i="124"/>
  <c r="AK26" i="124"/>
  <c r="AJ26" i="124"/>
  <c r="AK23" i="124"/>
  <c r="AJ23" i="124"/>
  <c r="AK22" i="124"/>
  <c r="AJ22" i="124"/>
  <c r="AK21" i="124"/>
  <c r="AJ21" i="124"/>
  <c r="AK20" i="124"/>
  <c r="AJ20" i="124"/>
  <c r="AK19" i="124"/>
  <c r="AJ19" i="124"/>
  <c r="AK16" i="124"/>
  <c r="AJ16" i="124"/>
  <c r="AK15" i="124"/>
  <c r="AJ15" i="124"/>
  <c r="AK9" i="124"/>
  <c r="AJ9" i="124"/>
  <c r="AH25" i="124" l="1"/>
  <c r="AG48" i="124" l="1"/>
  <c r="AF48" i="124"/>
  <c r="AG46" i="124"/>
  <c r="AF46" i="124"/>
  <c r="AG45" i="124"/>
  <c r="AF45" i="124"/>
  <c r="AG44" i="124"/>
  <c r="AF44" i="124"/>
  <c r="AG39" i="124"/>
  <c r="AG38" i="124"/>
  <c r="AF38" i="124"/>
  <c r="AG37" i="124"/>
  <c r="AF37" i="124"/>
  <c r="AG36" i="124"/>
  <c r="AF36" i="124"/>
  <c r="AG35" i="124"/>
  <c r="AF35" i="124"/>
  <c r="AG34" i="124"/>
  <c r="AF34" i="124"/>
  <c r="AG33" i="124"/>
  <c r="AF33" i="124"/>
  <c r="AG32" i="124"/>
  <c r="AF32" i="124"/>
  <c r="AG31" i="124"/>
  <c r="AF31" i="124"/>
  <c r="AG30" i="124"/>
  <c r="AF30" i="124"/>
  <c r="AG29" i="124"/>
  <c r="AF29" i="124"/>
  <c r="AG28" i="124"/>
  <c r="AF28" i="124"/>
  <c r="AG27" i="124"/>
  <c r="AF27" i="124"/>
  <c r="AG26" i="124"/>
  <c r="AF26" i="124"/>
  <c r="AG23" i="124"/>
  <c r="AF23" i="124"/>
  <c r="AG22" i="124"/>
  <c r="AF22" i="124"/>
  <c r="AG21" i="124"/>
  <c r="AF21" i="124"/>
  <c r="AG20" i="124"/>
  <c r="AF20" i="124"/>
  <c r="AG19" i="124"/>
  <c r="AF19" i="124"/>
  <c r="AG16" i="124"/>
  <c r="AF16" i="124"/>
  <c r="AG15" i="124"/>
  <c r="AF15" i="124"/>
  <c r="AG9" i="124" l="1"/>
  <c r="AF9" i="124"/>
  <c r="AD25" i="124" l="1"/>
  <c r="AC48" i="124" l="1"/>
  <c r="AB48" i="124"/>
  <c r="Y48" i="124"/>
  <c r="X48" i="124"/>
  <c r="AC46" i="124"/>
  <c r="AB46" i="124"/>
  <c r="AC45" i="124"/>
  <c r="AB45" i="124"/>
  <c r="AC44" i="124"/>
  <c r="AB44" i="124"/>
  <c r="AC39" i="124"/>
  <c r="AC38" i="124"/>
  <c r="AB38" i="124"/>
  <c r="AC37" i="124"/>
  <c r="AB37" i="124"/>
  <c r="AC36" i="124"/>
  <c r="AB36" i="124"/>
  <c r="AC35" i="124"/>
  <c r="AB35" i="124"/>
  <c r="AC34" i="124"/>
  <c r="AB34" i="124"/>
  <c r="AC33" i="124"/>
  <c r="AB33" i="124"/>
  <c r="AC32" i="124"/>
  <c r="AB32" i="124"/>
  <c r="AC31" i="124"/>
  <c r="AB31" i="124"/>
  <c r="AC30" i="124"/>
  <c r="AB30" i="124"/>
  <c r="AC29" i="124"/>
  <c r="AB29" i="124"/>
  <c r="AC28" i="124"/>
  <c r="AB28" i="124"/>
  <c r="AC27" i="124"/>
  <c r="AB27" i="124"/>
  <c r="AC26" i="124"/>
  <c r="AB26" i="124"/>
  <c r="AC23" i="124"/>
  <c r="AB23" i="124"/>
  <c r="AC22" i="124"/>
  <c r="AB22" i="124"/>
  <c r="AC21" i="124"/>
  <c r="AB21" i="124"/>
  <c r="AC20" i="124"/>
  <c r="AB20" i="124"/>
  <c r="AC19" i="124"/>
  <c r="AB19" i="124"/>
  <c r="AC16" i="124"/>
  <c r="AB16" i="124"/>
  <c r="AC15" i="124"/>
  <c r="AB15" i="124"/>
  <c r="Z25" i="124" l="1"/>
  <c r="V25" i="124"/>
  <c r="N25" i="124"/>
  <c r="R42" i="124"/>
  <c r="Y46" i="124"/>
  <c r="X46" i="124"/>
  <c r="Y45" i="124"/>
  <c r="X45" i="124"/>
  <c r="Y44" i="124"/>
  <c r="X44" i="124"/>
  <c r="Y39" i="124"/>
  <c r="Y38" i="124"/>
  <c r="X38" i="124"/>
  <c r="Y37" i="124"/>
  <c r="X37" i="124"/>
  <c r="Y36" i="124"/>
  <c r="X36" i="124"/>
  <c r="Y35" i="124"/>
  <c r="X35" i="124"/>
  <c r="Y34" i="124"/>
  <c r="X34" i="124"/>
  <c r="Y33" i="124"/>
  <c r="X33" i="124"/>
  <c r="Y32" i="124"/>
  <c r="X32" i="124"/>
  <c r="Y31" i="124"/>
  <c r="X31" i="124"/>
  <c r="Y30" i="124"/>
  <c r="X30" i="124"/>
  <c r="Y29" i="124"/>
  <c r="X29" i="124"/>
  <c r="Y28" i="124"/>
  <c r="X28" i="124"/>
  <c r="Y27" i="124"/>
  <c r="X27" i="124"/>
  <c r="Y26" i="124"/>
  <c r="X26" i="124"/>
  <c r="Y23" i="124"/>
  <c r="X23" i="124"/>
  <c r="Y22" i="124"/>
  <c r="X22" i="124"/>
  <c r="Y21" i="124"/>
  <c r="X21" i="124"/>
  <c r="Y20" i="124"/>
  <c r="X20" i="124"/>
  <c r="Y19" i="124"/>
  <c r="X19" i="124"/>
  <c r="Y16" i="124"/>
  <c r="X16" i="124"/>
  <c r="Y15" i="124"/>
  <c r="X15" i="124"/>
  <c r="U46" i="124" l="1"/>
  <c r="T46" i="124"/>
  <c r="U45" i="124"/>
  <c r="T45" i="124"/>
  <c r="U44" i="124"/>
  <c r="T44" i="124"/>
  <c r="U39" i="124"/>
  <c r="U38" i="124"/>
  <c r="T38" i="124"/>
  <c r="U37" i="124"/>
  <c r="T37" i="124"/>
  <c r="U36" i="124"/>
  <c r="T36" i="124"/>
  <c r="U35" i="124"/>
  <c r="T35" i="124"/>
  <c r="U34" i="124"/>
  <c r="T34" i="124"/>
  <c r="U33" i="124"/>
  <c r="T33" i="124"/>
  <c r="U32" i="124"/>
  <c r="T32" i="124"/>
  <c r="U31" i="124"/>
  <c r="T31" i="124"/>
  <c r="U30" i="124"/>
  <c r="T30" i="124"/>
  <c r="U29" i="124"/>
  <c r="T29" i="124"/>
  <c r="U28" i="124"/>
  <c r="T28" i="124"/>
  <c r="U27" i="124"/>
  <c r="T27" i="124"/>
  <c r="U26" i="124"/>
  <c r="T26" i="124"/>
  <c r="U23" i="124"/>
  <c r="T23" i="124"/>
  <c r="U22" i="124"/>
  <c r="T22" i="124"/>
  <c r="U21" i="124"/>
  <c r="T21" i="124"/>
  <c r="U20" i="124"/>
  <c r="T20" i="124"/>
  <c r="U19" i="124"/>
  <c r="T19" i="124"/>
  <c r="U16" i="124"/>
  <c r="T16" i="124"/>
  <c r="U15" i="124"/>
  <c r="T15" i="124"/>
  <c r="J25" i="124" l="1"/>
  <c r="J18" i="124"/>
  <c r="J14" i="124"/>
  <c r="J42" i="124" l="1"/>
  <c r="F18" i="124" l="1"/>
  <c r="F25" i="124"/>
  <c r="F42" i="124"/>
  <c r="F14" i="124" l="1"/>
</calcChain>
</file>

<file path=xl/sharedStrings.xml><?xml version="1.0" encoding="utf-8"?>
<sst xmlns="http://schemas.openxmlformats.org/spreadsheetml/2006/main" count="523" uniqueCount="89">
  <si>
    <t>EMPLOYED PERSONS</t>
  </si>
  <si>
    <t>Manufacturing</t>
  </si>
  <si>
    <t>Construction</t>
  </si>
  <si>
    <t>Education</t>
  </si>
  <si>
    <t>Agriculture</t>
  </si>
  <si>
    <t>Industry</t>
  </si>
  <si>
    <t>Services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</si>
  <si>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</si>
  <si>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</si>
  <si>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</si>
  <si>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</si>
  <si>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</si>
  <si>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</si>
  <si>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</si>
  <si>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</si>
  <si>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</si>
  <si>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</si>
  <si>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</si>
  <si>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</si>
  <si>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</si>
  <si>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</si>
  <si>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</si>
  <si>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</si>
  <si>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</si>
  <si>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</si>
  <si>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Mean hours worked in one week</t>
  </si>
  <si>
    <t>Sector/Subsector/Hours Worked</t>
  </si>
  <si>
    <t xml:space="preserve">  SECTOR</t>
  </si>
  <si>
    <t xml:space="preserve">  HOURS WORKED</t>
  </si>
  <si>
    <t>Other service activities</t>
  </si>
  <si>
    <t>Fishing and aquaculture</t>
  </si>
  <si>
    <t>Worked 40 hours and over</t>
  </si>
  <si>
    <t>Total</t>
  </si>
  <si>
    <t>Agriculture and forestry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</si>
  <si>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</si>
  <si>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</si>
  <si>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</si>
  <si>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</si>
  <si>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</si>
  <si>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</si>
  <si>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</si>
  <si>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</si>
  <si>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</si>
  <si>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</si>
  <si>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</si>
  <si>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</si>
  <si>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</si>
  <si>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</si>
  <si>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</si>
  <si>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</si>
  <si>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</si>
  <si>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</si>
  <si>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</si>
  <si>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</si>
  <si>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</si>
  <si>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</si>
  <si>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</si>
  <si>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</si>
  <si>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</si>
  <si>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</si>
  <si>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</si>
  <si>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</si>
  <si>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</si>
  <si>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</si>
  <si>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</si>
  <si>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</si>
  <si>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</si>
  <si>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</si>
  <si>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</si>
  <si>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</si>
  <si>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</si>
  <si>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</si>
  <si>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</si>
  <si>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1"/>
        <rFont val="Arial"/>
        <family val="2"/>
      </rPr>
      <t>p</t>
    </r>
  </si>
  <si>
    <t>-</t>
  </si>
  <si>
    <t xml:space="preserve">          1 - Preliminary estimates in January 2022 excludes Surigao del Norte and Dinagat Island. </t>
  </si>
  <si>
    <t>TABLE 2   Employed Persons by Sector, Subsector, and Hours Worked, with Measures of Precision, 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</si>
  <si>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</si>
  <si>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</si>
  <si>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</si>
  <si>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</si>
  <si>
    <t xml:space="preserve">       "-" indicator equals to 0 or no data</t>
  </si>
  <si>
    <r>
      <t xml:space="preserve">0 </t>
    </r>
    <r>
      <rPr>
        <vertAlign val="superscript"/>
        <sz val="11"/>
        <rFont val="Arial"/>
        <family val="2"/>
      </rPr>
      <t>2/</t>
    </r>
  </si>
  <si>
    <t xml:space="preserve">          2 - Lower limit was negative, thus, this was replaced to zero</t>
  </si>
  <si>
    <r>
      <t>July 2022</t>
    </r>
    <r>
      <rPr>
        <b/>
        <vertAlign val="superscript"/>
        <sz val="11"/>
        <rFont val="Arial"/>
        <family val="2"/>
      </rPr>
      <t>p</t>
    </r>
  </si>
  <si>
    <r>
      <t>August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</si>
  <si>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August 2022</t>
    </r>
    <r>
      <rPr>
        <b/>
        <vertAlign val="superscript"/>
        <sz val="11"/>
        <rFont val="Arial"/>
        <family val="2"/>
      </rPr>
      <t>p</t>
    </r>
  </si>
  <si>
    <r>
      <t>August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August 2022</t>
    </r>
    <r>
      <rPr>
        <b/>
        <vertAlign val="superscript"/>
        <sz val="11"/>
        <rFont val="Arial"/>
        <family val="2"/>
      </rPr>
      <t>p</t>
    </r>
  </si>
  <si>
    <t>0 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</si>
</sst>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8" formatCode="_(* #,##0_);_(* \(#,##0\);_(* &quot;-&quot;??_);_(@_)"/>
    <numFmt numFmtId="171" formatCode="mmmm\ yyyy"/>
    <numFmt numFmtId="172" formatCode="#,##0.0;\-#,##0.0"/>
    <numFmt numFmtId="176" formatCode="#,##0.000;\-#,##0.000"/>
    <numFmt numFmtId="177" formatCode="#,##0.0000;\-#,##0.0000"/>
    <numFmt numFmtId="178" formatCode="#,##0.00000;\-#,##0.00000"/>
  </numFmts>
  <fonts count="17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  <font>
      <vertAlign val="super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43" fontId="6" fillId="0" borderId="0" applyFont="0" applyFill="0" applyBorder="0" applyAlignment="0" applyProtection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5">
    <xf numFmtId="37" fontId="0" fillId="0" borderId="0" xfId="0"/>
    <xf numFmtId="0" fontId="11" fillId="0" borderId="0" xfId="0" applyNumberFormat="1" applyFont="1" applyAlignment="1">
      <alignment horizontal="left" vertical="center"/>
    </xf>
    <xf numFmtId="37" fontId="11" fillId="0" borderId="0" xfId="2" applyFont="1" applyAlignment="1">
      <alignment vertical="center"/>
    </xf>
    <xf numFmtId="37" fontId="9" fillId="0" borderId="0" xfId="0" applyFont="1" applyAlignment="1">
      <alignment vertical="center"/>
    </xf>
    <xf numFmtId="37" fontId="9" fillId="0" borderId="0" xfId="14" applyFont="1"/>
    <xf numFmtId="37" fontId="12" fillId="0" borderId="1" xfId="0" applyFont="1" applyBorder="1" applyAlignment="1">
      <alignment horizontal="left" vertical="center"/>
    </xf>
    <xf numFmtId="37" fontId="9" fillId="0" borderId="0" xfId="0" applyFont="1"/>
    <xf numFmtId="37" fontId="12" fillId="0" borderId="0" xfId="0" applyFont="1" applyAlignment="1">
      <alignment horizontal="center" vertical="center"/>
    </xf>
    <xf numFmtId="37" fontId="9" fillId="0" borderId="1" xfId="0" applyFont="1" applyBorder="1" applyAlignment="1">
      <alignment horizontal="center" vertical="center"/>
    </xf>
    <xf numFmtId="37" fontId="9" fillId="0" borderId="1" xfId="14" applyFont="1" applyBorder="1" applyAlignment="1">
      <alignment horizontal="left" vertical="center" indent="1"/>
    </xf>
    <xf numFmtId="37" fontId="9" fillId="0" borderId="1" xfId="0" applyFont="1" applyBorder="1" applyAlignment="1">
      <alignment horizontal="left" vertical="center" indent="1"/>
    </xf>
    <xf numFmtId="37" fontId="9" fillId="0" borderId="1" xfId="0" applyFont="1" applyBorder="1" applyAlignment="1">
      <alignment horizontal="left" indent="1"/>
    </xf>
    <xf numFmtId="37" fontId="9" fillId="0" borderId="1" xfId="0" applyFont="1" applyBorder="1" applyAlignment="1">
      <alignment horizontal="left" vertical="center" indent="2"/>
    </xf>
    <xf numFmtId="168" fontId="12" fillId="0" borderId="1" xfId="5" applyNumberFormat="1" applyFont="1" applyFill="1" applyBorder="1" applyAlignment="1">
      <alignment horizontal="right" vertical="justify"/>
    </xf>
    <xf numFmtId="172" fontId="9" fillId="0" borderId="1" xfId="1" applyNumberFormat="1" applyFont="1" applyFill="1" applyBorder="1" applyAlignment="1">
      <alignment horizontal="right" vertical="justify"/>
    </xf>
    <xf numFmtId="172" fontId="12" fillId="0" borderId="1" xfId="1" applyNumberFormat="1" applyFont="1" applyFill="1" applyBorder="1" applyAlignment="1">
      <alignment horizontal="right" vertical="justify"/>
    </xf>
    <xf numFmtId="37" fontId="6" fillId="0" borderId="0" xfId="0" applyFont="1" applyAlignment="1">
      <alignment horizontal="left" vertical="center"/>
    </xf>
    <xf numFmtId="37" fontId="9" fillId="0" borderId="4" xfId="0" applyFont="1" applyBorder="1" applyAlignment="1">
      <alignment vertical="center"/>
    </xf>
    <xf numFmtId="37" fontId="12" fillId="0" borderId="1" xfId="0" applyFont="1" applyBorder="1" applyAlignment="1">
      <alignment horizontal="right" vertical="center" wrapText="1"/>
    </xf>
    <xf numFmtId="37" fontId="12" fillId="0" borderId="1" xfId="0" applyFont="1" applyBorder="1" applyAlignment="1">
      <alignment vertical="center"/>
    </xf>
    <xf numFmtId="37" fontId="12" fillId="0" borderId="0" xfId="0" applyFont="1" applyAlignment="1">
      <alignment vertical="center"/>
    </xf>
    <xf numFmtId="37" fontId="9" fillId="0" borderId="1" xfId="14" applyFont="1" applyBorder="1"/>
    <xf numFmtId="37" fontId="9" fillId="0" borderId="1" xfId="14" applyFont="1" applyBorder="1" applyAlignment="1">
      <alignment vertical="center"/>
    </xf>
    <xf numFmtId="172" fontId="14" fillId="0" borderId="1" xfId="0" applyNumberFormat="1" applyFont="1" applyBorder="1" applyAlignment="1">
      <alignment horizontal="right" vertical="justify"/>
    </xf>
    <xf numFmtId="172" fontId="9" fillId="0" borderId="1" xfId="0" applyNumberFormat="1" applyFont="1" applyBorder="1"/>
    <xf numFmtId="37" fontId="12" fillId="0" borderId="0" xfId="14" applyFont="1"/>
    <xf numFmtId="37" fontId="12" fillId="0" borderId="0" xfId="14" applyFont="1" applyAlignment="1">
      <alignment vertical="center"/>
    </xf>
    <xf numFmtId="37" fontId="12" fillId="0" borderId="1" xfId="14" applyFont="1" applyBorder="1" applyAlignment="1">
      <alignment vertical="center"/>
    </xf>
    <xf numFmtId="37" fontId="12" fillId="0" borderId="3" xfId="14" applyFont="1" applyBorder="1" applyAlignment="1">
      <alignment vertical="center"/>
    </xf>
    <xf numFmtId="37" fontId="9" fillId="0" borderId="1" xfId="14" applyFont="1" applyBorder="1" applyAlignment="1">
      <alignment horizontal="left" vertical="center" indent="2"/>
    </xf>
    <xf numFmtId="172" fontId="9" fillId="0" borderId="1" xfId="14" applyNumberFormat="1" applyFont="1" applyBorder="1"/>
    <xf numFmtId="37" fontId="9" fillId="0" borderId="3" xfId="14" applyFont="1" applyBorder="1"/>
    <xf numFmtId="37" fontId="9" fillId="0" borderId="0" xfId="14" applyFont="1" applyAlignment="1">
      <alignment vertical="center"/>
    </xf>
    <xf numFmtId="37" fontId="6" fillId="0" borderId="0" xfId="14" applyFont="1"/>
    <xf numFmtId="0" fontId="6" fillId="0" borderId="0" xfId="14" applyNumberFormat="1" applyFont="1"/>
    <xf numFmtId="37" fontId="9" fillId="0" borderId="1" xfId="0" applyFont="1" applyBorder="1" applyAlignment="1">
      <alignment vertical="center"/>
    </xf>
    <xf numFmtId="172" fontId="9" fillId="0" borderId="0" xfId="0" applyNumberFormat="1" applyFont="1"/>
    <xf numFmtId="172" fontId="9" fillId="0" borderId="1" xfId="0" applyNumberFormat="1" applyFont="1" applyBorder="1" applyAlignment="1">
      <alignment vertical="center"/>
    </xf>
    <xf numFmtId="37" fontId="8" fillId="0" borderId="0" xfId="14" applyFont="1"/>
    <xf numFmtId="165" fontId="12" fillId="0" borderId="1" xfId="0" applyNumberFormat="1" applyFont="1" applyBorder="1" applyAlignment="1">
      <alignment horizontal="right" vertical="center" wrapText="1"/>
    </xf>
    <xf numFmtId="165" fontId="9" fillId="0" borderId="1" xfId="14" applyNumberFormat="1" applyFont="1" applyBorder="1"/>
    <xf numFmtId="168" fontId="12" fillId="0" borderId="1" xfId="1" applyNumberFormat="1" applyFont="1" applyFill="1" applyBorder="1" applyAlignment="1" applyProtection="1">
      <alignment horizontal="left" indent="1"/>
    </xf>
    <xf numFmtId="168" fontId="9" fillId="0" borderId="0" xfId="1" applyNumberFormat="1" applyFont="1" applyFill="1" applyAlignment="1">
      <alignment vertical="center"/>
    </xf>
    <xf numFmtId="168" fontId="12" fillId="0" borderId="1" xfId="1" applyNumberFormat="1" applyFont="1" applyFill="1" applyBorder="1" applyAlignment="1">
      <alignment horizontal="left" vertical="center"/>
    </xf>
    <xf numFmtId="168" fontId="12" fillId="0" borderId="1" xfId="1" applyNumberFormat="1" applyFont="1" applyFill="1" applyBorder="1" applyAlignment="1">
      <alignment horizontal="left" vertical="justify"/>
    </xf>
    <xf numFmtId="39" fontId="9" fillId="0" borderId="0" xfId="0" applyNumberFormat="1" applyFont="1"/>
    <xf numFmtId="176" fontId="9" fillId="0" borderId="0" xfId="0" applyNumberFormat="1" applyFont="1"/>
    <xf numFmtId="177" fontId="9" fillId="0" borderId="0" xfId="0" applyNumberFormat="1" applyFont="1"/>
    <xf numFmtId="178" fontId="9" fillId="0" borderId="0" xfId="0" applyNumberFormat="1" applyFont="1"/>
    <xf numFmtId="172" fontId="9" fillId="0" borderId="1" xfId="1" applyNumberFormat="1" applyFont="1" applyFill="1" applyBorder="1" applyAlignment="1">
      <alignment vertical="center"/>
    </xf>
    <xf numFmtId="171" fontId="8" fillId="0" borderId="3" xfId="0" applyNumberFormat="1" applyFont="1" applyBorder="1" applyAlignment="1">
      <alignment horizontal="center" vertical="center" wrapText="1"/>
    </xf>
    <xf numFmtId="37" fontId="9" fillId="0" borderId="1" xfId="0" applyFont="1" applyBorder="1" applyAlignment="1">
      <alignment horizontal="left" indent="2"/>
    </xf>
    <xf numFmtId="172" fontId="9" fillId="0" borderId="1" xfId="14" applyNumberFormat="1" applyFont="1" applyBorder="1" applyAlignment="1">
      <alignment horizontal="right" vertical="justify"/>
    </xf>
    <xf numFmtId="172" fontId="14" fillId="0" borderId="1" xfId="14" applyNumberFormat="1" applyFont="1" applyBorder="1" applyAlignment="1">
      <alignment horizontal="right" vertical="justify"/>
    </xf>
    <xf numFmtId="37" fontId="12" fillId="0" borderId="1" xfId="14" applyFont="1" applyBorder="1" applyAlignment="1">
      <alignment horizontal="left" vertical="center" indent="1"/>
    </xf>
    <xf numFmtId="172" fontId="12" fillId="0" borderId="1" xfId="14" applyNumberFormat="1" applyFont="1" applyBorder="1" applyAlignment="1">
      <alignment horizontal="right" vertical="justify"/>
    </xf>
    <xf numFmtId="172" fontId="12" fillId="0" borderId="1" xfId="14" applyNumberFormat="1" applyFont="1" applyBorder="1"/>
    <xf numFmtId="37" fontId="15" fillId="0" borderId="0" xfId="13" applyFont="1" applyAlignment="1">
      <alignment horizontal="left"/>
    </xf>
    <xf numFmtId="172" fontId="9" fillId="0" borderId="0" xfId="0" applyNumberFormat="1" applyFont="1" applyAlignment="1">
      <alignment vertical="center"/>
    </xf>
    <xf numFmtId="165" fontId="14" fillId="0" borderId="1" xfId="0" applyNumberFormat="1" applyFont="1" applyBorder="1" applyAlignment="1">
      <alignment horizontal="right" vertical="justify"/>
    </xf>
    <xf numFmtId="165" fontId="14" fillId="0" borderId="1" xfId="14" applyNumberFormat="1" applyFont="1" applyBorder="1" applyAlignment="1">
      <alignment horizontal="right" vertical="justify"/>
    </xf>
    <xf numFmtId="165" fontId="9" fillId="0" borderId="1" xfId="0" applyNumberFormat="1" applyFont="1" applyBorder="1" applyAlignment="1">
      <alignment horizontal="right" vertical="center" wrapText="1"/>
    </xf>
    <xf numFmtId="165" fontId="9" fillId="0" borderId="1" xfId="1" applyNumberFormat="1" applyFont="1" applyFill="1" applyBorder="1" applyAlignment="1">
      <alignment horizontal="right" vertical="justify"/>
    </xf>
    <xf numFmtId="172" fontId="12" fillId="0" borderId="0" xfId="0" applyNumberFormat="1" applyFont="1" applyAlignment="1">
      <alignment vertical="center"/>
    </xf>
    <xf numFmtId="37" fontId="12" fillId="0" borderId="0" xfId="0" applyFont="1" applyAlignment="1">
      <alignment horizontal="center" vertical="center"/>
    </xf>
    <xf numFmtId="37" fontId="12" fillId="0" borderId="0" xfId="14" applyFont="1" applyAlignment="1">
      <alignment horizontal="center" vertical="center"/>
    </xf>
    <xf numFmtId="171" fontId="8" fillId="0" borderId="4" xfId="0" applyNumberFormat="1" applyFont="1" applyBorder="1" applyAlignment="1">
      <alignment horizontal="center" vertical="center" wrapText="1"/>
    </xf>
    <xf numFmtId="171" fontId="8" fillId="0" borderId="3" xfId="0" applyNumberFormat="1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37" fontId="12" fillId="0" borderId="4" xfId="0" applyFont="1" applyBorder="1" applyAlignment="1">
      <alignment horizontal="center" vertical="center" wrapText="1"/>
    </xf>
    <xf numFmtId="37" fontId="12" fillId="0" borderId="1" xfId="0" applyFont="1" applyBorder="1" applyAlignment="1">
      <alignment horizontal="center" vertical="center" wrapText="1"/>
    </xf>
    <xf numFmtId="37" fontId="12" fillId="0" borderId="3" xfId="0" applyFont="1" applyBorder="1" applyAlignment="1">
      <alignment horizontal="center" vertical="center" wrapText="1"/>
    </xf>
    <xf numFmtId="171" fontId="8" fillId="0" borderId="1" xfId="0" applyNumberFormat="1" applyFont="1" applyBorder="1" applyAlignment="1">
      <alignment horizontal="center" vertical="center" wrapText="1"/>
    </xf>
    <xf numFmtId="171" fontId="12" fillId="0" borderId="2" xfId="0" applyNumberFormat="1" applyFont="1" applyBorder="1" applyAlignment="1">
      <alignment horizontal="center" vertical="center" wrapText="1"/>
    </xf>
    <xf numFmtId="171" fontId="8" fillId="0" borderId="2" xfId="0" applyNumberFormat="1" applyFont="1" applyBorder="1" applyAlignment="1">
      <alignment horizontal="center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I144"/>
  <sheetViews>
    <sheetView tabSelected="1" zoomScale="69" zoomScaleNormal="69" workbookViewId="0">
      <pane xSplit="1" ySplit="8" topLeftCell="C12" activePane="bottomRight" state="frozen"/>
      <selection activeCell="C31" sqref="C31"/>
      <selection pane="topRight" activeCell="C31" sqref="C31"/>
      <selection pane="bottomLeft" activeCell="C31" sqref="C31"/>
      <selection pane="bottomRight" activeCell="AF52" sqref="AF52"/>
    </sheetView>
  </sheetViews>
  <sheetFormatPr defaultColWidth="9" defaultRowHeight="14.25" x14ac:dyDescent="0.2"/>
  <cols>
    <col min="1" max="1" width="46.75" style="6" customWidth="1"/>
    <col min="2" max="2" width="10.375" style="6" customWidth="1"/>
    <col min="3" max="5" width="9" style="6"/>
    <col min="6" max="6" width="10.25" style="6" bestFit="1" customWidth="1"/>
    <col min="7" max="9" width="9" style="6"/>
    <col min="10" max="10" width="10.875" style="6" bestFit="1" customWidth="1"/>
    <col min="11" max="13" width="9" style="6"/>
    <col min="14" max="14" width="11.75" style="6" bestFit="1" customWidth="1"/>
    <col min="15" max="17" width="9" style="6"/>
    <col min="18" max="18" width="10.25" style="6" bestFit="1" customWidth="1"/>
    <col min="19" max="21" width="9" style="6"/>
    <col min="22" max="22" width="10.75" style="6" customWidth="1"/>
    <col min="23" max="25" width="9" style="6"/>
    <col min="26" max="26" width="9.75" style="6" customWidth="1"/>
    <col min="27" max="27" width="10.75" style="6" customWidth="1"/>
    <col min="28" max="29" width="9" style="6"/>
    <col min="30" max="31" width="9.75" style="6" customWidth="1"/>
    <col min="32" max="33" width="9" style="6"/>
    <col min="34" max="34" width="10.25" style="6" customWidth="1"/>
    <col min="35" max="16384" width="9" style="6"/>
  </cols>
  <sheetData>
    <row r="1" spans="1:44" s="3" customFormat="1" ht="15" customHeight="1" x14ac:dyDescent="0.15">
      <c r="A1" s="64" t="s">
        <v>76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</row>
    <row r="2" spans="1:44" s="3" customFormat="1" ht="21.75" customHeight="1" x14ac:dyDescent="0.15">
      <c r="A2" s="68" t="s">
        <v>87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</row>
    <row r="3" spans="1:44" s="4" customFormat="1" ht="15" customHeight="1" x14ac:dyDescent="0.2">
      <c r="A3" s="65" t="s">
        <v>35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</row>
    <row r="4" spans="1:44" s="3" customFormat="1" ht="12.75" customHeight="1" x14ac:dyDescent="0.15">
      <c r="A4" s="7"/>
    </row>
    <row r="5" spans="1:44" s="3" customFormat="1" ht="35.25" customHeight="1" x14ac:dyDescent="0.15">
      <c r="A5" s="69" t="s">
        <v>26</v>
      </c>
      <c r="B5" s="73" t="s">
        <v>85</v>
      </c>
      <c r="C5" s="73"/>
      <c r="D5" s="73"/>
      <c r="E5" s="73"/>
      <c r="F5" s="73" t="s">
        <v>44</v>
      </c>
      <c r="G5" s="73"/>
      <c r="H5" s="73"/>
      <c r="I5" s="73"/>
      <c r="J5" s="73" t="s">
        <v>73</v>
      </c>
      <c r="K5" s="73"/>
      <c r="L5" s="73"/>
      <c r="M5" s="73"/>
      <c r="N5" s="73" t="s">
        <v>77</v>
      </c>
      <c r="O5" s="73"/>
      <c r="P5" s="73"/>
      <c r="Q5" s="73"/>
      <c r="R5" s="73" t="s">
        <v>78</v>
      </c>
      <c r="S5" s="73"/>
      <c r="T5" s="73"/>
      <c r="U5" s="73"/>
      <c r="V5" s="73" t="s">
        <v>79</v>
      </c>
      <c r="W5" s="73"/>
      <c r="X5" s="73"/>
      <c r="Y5" s="73"/>
      <c r="Z5" s="73" t="s">
        <v>80</v>
      </c>
      <c r="AA5" s="73"/>
      <c r="AB5" s="73"/>
      <c r="AC5" s="73"/>
      <c r="AD5" s="73" t="s">
        <v>84</v>
      </c>
      <c r="AE5" s="73"/>
      <c r="AF5" s="73"/>
      <c r="AG5" s="73"/>
      <c r="AH5" s="73" t="s">
        <v>86</v>
      </c>
      <c r="AI5" s="73"/>
      <c r="AJ5" s="73"/>
      <c r="AK5" s="73"/>
    </row>
    <row r="6" spans="1:44" s="3" customFormat="1" ht="30.75" customHeight="1" x14ac:dyDescent="0.15">
      <c r="A6" s="70"/>
      <c r="B6" s="66" t="s">
        <v>39</v>
      </c>
      <c r="C6" s="66" t="s">
        <v>40</v>
      </c>
      <c r="D6" s="74" t="s">
        <v>43</v>
      </c>
      <c r="E6" s="74"/>
      <c r="F6" s="66" t="s">
        <v>39</v>
      </c>
      <c r="G6" s="66" t="s">
        <v>40</v>
      </c>
      <c r="H6" s="74" t="s">
        <v>43</v>
      </c>
      <c r="I6" s="74"/>
      <c r="J6" s="66" t="s">
        <v>39</v>
      </c>
      <c r="K6" s="66" t="s">
        <v>40</v>
      </c>
      <c r="L6" s="74" t="s">
        <v>43</v>
      </c>
      <c r="M6" s="74"/>
      <c r="N6" s="66" t="s">
        <v>39</v>
      </c>
      <c r="O6" s="66" t="s">
        <v>40</v>
      </c>
      <c r="P6" s="74" t="s">
        <v>43</v>
      </c>
      <c r="Q6" s="74"/>
      <c r="R6" s="66" t="s">
        <v>39</v>
      </c>
      <c r="S6" s="66" t="s">
        <v>40</v>
      </c>
      <c r="T6" s="74" t="s">
        <v>43</v>
      </c>
      <c r="U6" s="74"/>
      <c r="V6" s="66" t="s">
        <v>39</v>
      </c>
      <c r="W6" s="66" t="s">
        <v>40</v>
      </c>
      <c r="X6" s="74" t="s">
        <v>43</v>
      </c>
      <c r="Y6" s="74"/>
      <c r="Z6" s="66" t="s">
        <v>39</v>
      </c>
      <c r="AA6" s="66" t="s">
        <v>40</v>
      </c>
      <c r="AB6" s="74" t="s">
        <v>43</v>
      </c>
      <c r="AC6" s="74"/>
      <c r="AD6" s="66" t="s">
        <v>39</v>
      </c>
      <c r="AE6" s="66" t="s">
        <v>40</v>
      </c>
      <c r="AF6" s="74" t="s">
        <v>43</v>
      </c>
      <c r="AG6" s="74"/>
      <c r="AH6" s="66" t="s">
        <v>39</v>
      </c>
      <c r="AI6" s="66" t="s">
        <v>40</v>
      </c>
      <c r="AJ6" s="74" t="s">
        <v>43</v>
      </c>
      <c r="AK6" s="74"/>
    </row>
    <row r="7" spans="1:44" s="3" customFormat="1" ht="29.25" customHeight="1" x14ac:dyDescent="0.15">
      <c r="A7" s="71"/>
      <c r="B7" s="67"/>
      <c r="C7" s="67"/>
      <c r="D7" s="50" t="s">
        <v>41</v>
      </c>
      <c r="E7" s="50" t="s">
        <v>42</v>
      </c>
      <c r="F7" s="72"/>
      <c r="G7" s="67"/>
      <c r="H7" s="50" t="s">
        <v>41</v>
      </c>
      <c r="I7" s="50" t="s">
        <v>42</v>
      </c>
      <c r="J7" s="72"/>
      <c r="K7" s="67"/>
      <c r="L7" s="50" t="s">
        <v>41</v>
      </c>
      <c r="M7" s="50" t="s">
        <v>42</v>
      </c>
      <c r="N7" s="72"/>
      <c r="O7" s="67"/>
      <c r="P7" s="50" t="s">
        <v>41</v>
      </c>
      <c r="Q7" s="50" t="s">
        <v>42</v>
      </c>
      <c r="R7" s="72"/>
      <c r="S7" s="67"/>
      <c r="T7" s="50" t="s">
        <v>41</v>
      </c>
      <c r="U7" s="50" t="s">
        <v>42</v>
      </c>
      <c r="V7" s="72"/>
      <c r="W7" s="67"/>
      <c r="X7" s="50" t="s">
        <v>41</v>
      </c>
      <c r="Y7" s="50" t="s">
        <v>42</v>
      </c>
      <c r="Z7" s="72"/>
      <c r="AA7" s="67"/>
      <c r="AB7" s="50" t="s">
        <v>41</v>
      </c>
      <c r="AC7" s="50" t="s">
        <v>42</v>
      </c>
      <c r="AD7" s="72"/>
      <c r="AE7" s="67"/>
      <c r="AF7" s="50" t="s">
        <v>41</v>
      </c>
      <c r="AG7" s="50" t="s">
        <v>42</v>
      </c>
      <c r="AH7" s="72"/>
      <c r="AI7" s="67"/>
      <c r="AJ7" s="50" t="s">
        <v>41</v>
      </c>
      <c r="AK7" s="50" t="s">
        <v>42</v>
      </c>
    </row>
    <row r="8" spans="1:44" s="3" customFormat="1" ht="15" customHeight="1" x14ac:dyDescent="0.15">
      <c r="A8" s="8"/>
      <c r="B8" s="35"/>
      <c r="C8" s="35"/>
      <c r="D8" s="35"/>
      <c r="E8" s="35"/>
      <c r="F8" s="17"/>
      <c r="G8" s="35"/>
      <c r="H8" s="35"/>
      <c r="I8" s="35"/>
      <c r="J8" s="17"/>
      <c r="K8" s="35"/>
      <c r="L8" s="35"/>
      <c r="M8" s="35"/>
      <c r="N8" s="17"/>
      <c r="O8" s="35"/>
      <c r="P8" s="35"/>
      <c r="Q8" s="35"/>
      <c r="R8" s="17"/>
      <c r="S8" s="35"/>
      <c r="T8" s="35"/>
      <c r="U8" s="35"/>
      <c r="V8" s="17"/>
      <c r="W8" s="35"/>
      <c r="X8" s="35"/>
      <c r="Y8" s="35"/>
      <c r="Z8" s="17"/>
      <c r="AA8" s="35"/>
      <c r="AB8" s="35"/>
      <c r="AC8" s="35"/>
      <c r="AD8" s="17"/>
      <c r="AE8" s="35"/>
      <c r="AF8" s="35"/>
      <c r="AG8" s="35"/>
      <c r="AH8" s="17"/>
      <c r="AI8" s="35"/>
      <c r="AJ8" s="35"/>
      <c r="AK8" s="35"/>
    </row>
    <row r="9" spans="1:44" s="3" customFormat="1" ht="15" customHeight="1" x14ac:dyDescent="0.15">
      <c r="A9" s="5" t="s">
        <v>0</v>
      </c>
      <c r="B9" s="19">
        <v>44231.042000000001</v>
      </c>
      <c r="C9" s="18">
        <v>1132.3660587751303</v>
      </c>
      <c r="D9" s="18">
        <f t="shared" ref="D9" si="0">B9- (C9*1.645)</f>
        <v>42368.299833314915</v>
      </c>
      <c r="E9" s="18">
        <f t="shared" ref="E9" si="1">B9+ (C9*1.645)</f>
        <v>46093.784166685087</v>
      </c>
      <c r="F9" s="44">
        <v>43018.065999999999</v>
      </c>
      <c r="G9" s="18">
        <v>294.41399999999999</v>
      </c>
      <c r="H9" s="19">
        <v>42533.756000000001</v>
      </c>
      <c r="I9" s="19">
        <v>43502.377</v>
      </c>
      <c r="J9" s="13">
        <v>45480.023999999998</v>
      </c>
      <c r="K9" s="18">
        <v>1082.3599999999999</v>
      </c>
      <c r="L9" s="19">
        <v>43699.542000000001</v>
      </c>
      <c r="M9" s="19">
        <v>47260.506000000001</v>
      </c>
      <c r="N9" s="13">
        <v>46975.031000000003</v>
      </c>
      <c r="O9" s="18">
        <v>1024.0060000000001</v>
      </c>
      <c r="P9" s="19">
        <v>45290.542000000001</v>
      </c>
      <c r="Q9" s="19">
        <v>48659.519999999997</v>
      </c>
      <c r="R9" s="13">
        <v>45631.224999999999</v>
      </c>
      <c r="S9" s="18">
        <v>615.49800000000005</v>
      </c>
      <c r="T9" s="19">
        <v>44618.731</v>
      </c>
      <c r="U9" s="19">
        <v>46643.718999999997</v>
      </c>
      <c r="V9" s="13">
        <v>46083.587</v>
      </c>
      <c r="W9" s="18">
        <v>1005.703</v>
      </c>
      <c r="X9" s="19">
        <v>44429.205000000002</v>
      </c>
      <c r="Y9" s="19">
        <v>47737.968999999997</v>
      </c>
      <c r="Z9" s="13">
        <v>46591.561000000002</v>
      </c>
      <c r="AA9" s="18">
        <v>1077.644</v>
      </c>
      <c r="AB9" s="19">
        <v>44818.837</v>
      </c>
      <c r="AC9" s="19">
        <v>48364.285000000003</v>
      </c>
      <c r="AD9" s="13">
        <v>47391.497000000003</v>
      </c>
      <c r="AE9" s="18">
        <v>550.75426161422479</v>
      </c>
      <c r="AF9" s="18">
        <f t="shared" ref="AF9" si="2">AD9- (AE9*1.645)</f>
        <v>46485.506239644601</v>
      </c>
      <c r="AG9" s="18">
        <f t="shared" ref="AG9" si="3">AD9+ (AE9*1.645)</f>
        <v>48297.487760355405</v>
      </c>
      <c r="AH9" s="13">
        <v>47869.89</v>
      </c>
      <c r="AI9" s="18">
        <v>1123.5243175364822</v>
      </c>
      <c r="AJ9" s="18">
        <f t="shared" ref="AJ9" si="4">AH9- (AI9*1.645)</f>
        <v>46021.69249765249</v>
      </c>
      <c r="AK9" s="18">
        <f t="shared" ref="AK9" si="5">AH9+ (AI9*1.645)</f>
        <v>49718.087502347509</v>
      </c>
    </row>
    <row r="10" spans="1:44" s="32" customFormat="1" ht="15" customHeight="1" x14ac:dyDescent="0.15">
      <c r="A10" s="22" t="s">
        <v>22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M10" s="3"/>
      <c r="AN10" s="3"/>
    </row>
    <row r="11" spans="1:44" s="32" customFormat="1" ht="1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M11" s="3"/>
      <c r="AN11" s="3"/>
    </row>
    <row r="12" spans="1:44" s="3" customFormat="1" ht="15" customHeight="1" x14ac:dyDescent="0.15">
      <c r="A12" s="5" t="s">
        <v>27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44" s="3" customFormat="1" ht="15" customHeight="1" x14ac:dyDescent="0.15">
      <c r="A13" s="10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spans="1:44" s="42" customFormat="1" ht="15" customHeight="1" x14ac:dyDescent="0.25">
      <c r="A14" s="41" t="s">
        <v>4</v>
      </c>
      <c r="B14" s="15">
        <v>100</v>
      </c>
      <c r="C14" s="49"/>
      <c r="D14" s="49"/>
      <c r="E14" s="49"/>
      <c r="F14" s="15">
        <f t="shared" ref="F14" si="6">SUM(F15:F16)</f>
        <v>100</v>
      </c>
      <c r="G14" s="49"/>
      <c r="H14" s="49"/>
      <c r="I14" s="49"/>
      <c r="J14" s="15">
        <f t="shared" ref="J14" si="7">SUM(J15:J16)</f>
        <v>100</v>
      </c>
      <c r="K14" s="15"/>
      <c r="L14" s="49"/>
      <c r="M14" s="49"/>
      <c r="N14" s="15">
        <v>100</v>
      </c>
      <c r="O14" s="49"/>
      <c r="P14" s="49"/>
      <c r="Q14" s="49"/>
      <c r="R14" s="15">
        <v>100</v>
      </c>
      <c r="S14" s="49"/>
      <c r="T14" s="49"/>
      <c r="U14" s="49"/>
      <c r="V14" s="15">
        <v>100</v>
      </c>
      <c r="W14" s="49"/>
      <c r="X14" s="49"/>
      <c r="Y14" s="49"/>
      <c r="Z14" s="15">
        <v>100</v>
      </c>
      <c r="AA14" s="49"/>
      <c r="AB14" s="49"/>
      <c r="AC14" s="49"/>
      <c r="AD14" s="15">
        <v>100</v>
      </c>
      <c r="AE14" s="49"/>
      <c r="AF14" s="49"/>
      <c r="AG14" s="49"/>
      <c r="AH14" s="15">
        <v>100</v>
      </c>
      <c r="AI14" s="49"/>
      <c r="AJ14" s="49"/>
      <c r="AK14" s="49"/>
      <c r="AM14" s="3"/>
      <c r="AN14" s="3"/>
    </row>
    <row r="15" spans="1:44" s="3" customFormat="1" ht="15" customHeight="1" x14ac:dyDescent="0.2">
      <c r="A15" s="51" t="s">
        <v>33</v>
      </c>
      <c r="B15" s="14">
        <v>88.834355894638065</v>
      </c>
      <c r="C15" s="14">
        <v>1.44286</v>
      </c>
      <c r="D15" s="61">
        <f t="shared" ref="D15:D16" si="8">B15- (C15*1.645)</f>
        <v>86.460851194638067</v>
      </c>
      <c r="E15" s="61">
        <f t="shared" ref="E15:E16" si="9">B15+ (C15*1.645)</f>
        <v>91.207860594638063</v>
      </c>
      <c r="F15" s="14">
        <v>87.519000000000005</v>
      </c>
      <c r="G15" s="37">
        <v>0.42799999999999999</v>
      </c>
      <c r="H15" s="14">
        <v>86.814999999999998</v>
      </c>
      <c r="I15" s="14">
        <v>88.222999999999999</v>
      </c>
      <c r="J15" s="14">
        <v>88.587999999999994</v>
      </c>
      <c r="K15" s="37">
        <v>1.5289999999999999</v>
      </c>
      <c r="L15" s="14">
        <v>86.072999999999993</v>
      </c>
      <c r="M15" s="14">
        <v>91.103999999999999</v>
      </c>
      <c r="N15" s="14">
        <v>88.911000000000001</v>
      </c>
      <c r="O15" s="37">
        <v>2.2909999999999999</v>
      </c>
      <c r="P15" s="14">
        <v>85.141999999999996</v>
      </c>
      <c r="Q15" s="14">
        <v>92.68</v>
      </c>
      <c r="R15" s="14">
        <v>87.998999999999995</v>
      </c>
      <c r="S15" s="37">
        <v>0.82299999999999995</v>
      </c>
      <c r="T15" s="14">
        <f t="shared" ref="T15:T16" si="10">R15- (S15*1.645)</f>
        <v>86.645164999999992</v>
      </c>
      <c r="U15" s="14">
        <f t="shared" ref="U15:U16" si="11">R15+ (S15*1.645)</f>
        <v>89.352834999999999</v>
      </c>
      <c r="V15" s="14">
        <v>86.224000000000004</v>
      </c>
      <c r="W15" s="37">
        <v>2.1612900000000002</v>
      </c>
      <c r="X15" s="14">
        <f t="shared" ref="X15:X16" si="12">V15- (W15*1.645)</f>
        <v>82.668677950000003</v>
      </c>
      <c r="Y15" s="14">
        <f t="shared" ref="Y15:Y16" si="13">V15+ (W15*1.645)</f>
        <v>89.779322050000005</v>
      </c>
      <c r="Z15" s="14">
        <v>87.681889121497164</v>
      </c>
      <c r="AA15" s="37">
        <v>1.77765</v>
      </c>
      <c r="AB15" s="14">
        <f t="shared" ref="AB15:AB16" si="14">Z15- (AA15*1.645)</f>
        <v>84.757654871497166</v>
      </c>
      <c r="AC15" s="14">
        <f t="shared" ref="AC15:AC16" si="15">Z15+ (AA15*1.645)</f>
        <v>90.606123371497162</v>
      </c>
      <c r="AD15" s="14">
        <v>87.428375084620058</v>
      </c>
      <c r="AE15" s="37">
        <v>0.85374799999999995</v>
      </c>
      <c r="AF15" s="61">
        <f t="shared" ref="AF15:AF16" si="16">AD15- (AE15*1.645)</f>
        <v>86.023959624620062</v>
      </c>
      <c r="AG15" s="61">
        <f t="shared" ref="AG15:AG16" si="17">AD15+ (AE15*1.645)</f>
        <v>88.832790544620053</v>
      </c>
      <c r="AH15" s="14">
        <v>89.711128840311844</v>
      </c>
      <c r="AI15" s="37">
        <v>1.41279</v>
      </c>
      <c r="AJ15" s="61">
        <f t="shared" ref="AJ15:AJ16" si="18">AH15- (AI15*1.645)</f>
        <v>87.387089290311849</v>
      </c>
      <c r="AK15" s="61">
        <f t="shared" ref="AK15:AK16" si="19">AH15+ (AI15*1.645)</f>
        <v>92.035168390311838</v>
      </c>
      <c r="AL15" s="58"/>
      <c r="AM15" s="58"/>
      <c r="AN15" s="58"/>
      <c r="AO15" s="58"/>
      <c r="AP15" s="58"/>
      <c r="AQ15" s="58"/>
      <c r="AR15" s="58"/>
    </row>
    <row r="16" spans="1:44" s="3" customFormat="1" ht="15" customHeight="1" x14ac:dyDescent="0.2">
      <c r="A16" s="51" t="s">
        <v>30</v>
      </c>
      <c r="B16" s="14">
        <v>11.165644105361929</v>
      </c>
      <c r="C16" s="14">
        <v>1.44286</v>
      </c>
      <c r="D16" s="61">
        <f t="shared" si="8"/>
        <v>8.7921394053619295</v>
      </c>
      <c r="E16" s="61">
        <f t="shared" si="9"/>
        <v>13.539148805361929</v>
      </c>
      <c r="F16" s="14">
        <v>12.481</v>
      </c>
      <c r="G16" s="37">
        <v>0.42799999999999999</v>
      </c>
      <c r="H16" s="14">
        <v>11.776999999999999</v>
      </c>
      <c r="I16" s="14">
        <v>13.183999999999999</v>
      </c>
      <c r="J16" s="14">
        <v>11.412000000000001</v>
      </c>
      <c r="K16" s="37">
        <v>1.5289999999999999</v>
      </c>
      <c r="L16" s="14">
        <v>8.8960000000000008</v>
      </c>
      <c r="M16" s="14">
        <v>13.927</v>
      </c>
      <c r="N16" s="14">
        <v>11.089</v>
      </c>
      <c r="O16" s="37">
        <v>2.2909999999999999</v>
      </c>
      <c r="P16" s="14">
        <v>7.32</v>
      </c>
      <c r="Q16" s="14">
        <v>14.858000000000001</v>
      </c>
      <c r="R16" s="14">
        <v>12.000999999999999</v>
      </c>
      <c r="S16" s="37">
        <v>0.82299999999999995</v>
      </c>
      <c r="T16" s="14">
        <f t="shared" si="10"/>
        <v>10.647164999999999</v>
      </c>
      <c r="U16" s="14">
        <f t="shared" si="11"/>
        <v>13.354835</v>
      </c>
      <c r="V16" s="14">
        <v>13.776</v>
      </c>
      <c r="W16" s="37">
        <v>2.1612900000000002</v>
      </c>
      <c r="X16" s="14">
        <f t="shared" si="12"/>
        <v>10.220677949999999</v>
      </c>
      <c r="Y16" s="14">
        <f t="shared" si="13"/>
        <v>17.331322050000001</v>
      </c>
      <c r="Z16" s="14">
        <v>12.31811087850285</v>
      </c>
      <c r="AA16" s="37">
        <v>1.77765</v>
      </c>
      <c r="AB16" s="14">
        <f t="shared" si="14"/>
        <v>9.3938766285028503</v>
      </c>
      <c r="AC16" s="14">
        <f t="shared" si="15"/>
        <v>15.24234512850285</v>
      </c>
      <c r="AD16" s="14">
        <v>12.571633900785667</v>
      </c>
      <c r="AE16" s="37">
        <v>0.85374799999999995</v>
      </c>
      <c r="AF16" s="61">
        <f t="shared" si="16"/>
        <v>11.167218440785668</v>
      </c>
      <c r="AG16" s="61">
        <f t="shared" si="17"/>
        <v>13.976049360785666</v>
      </c>
      <c r="AH16" s="14">
        <v>10.288871159688135</v>
      </c>
      <c r="AI16" s="37">
        <v>1.41279</v>
      </c>
      <c r="AJ16" s="61">
        <f t="shared" si="18"/>
        <v>7.9648316096881349</v>
      </c>
      <c r="AK16" s="61">
        <f t="shared" si="19"/>
        <v>12.612910709688135</v>
      </c>
      <c r="AL16" s="58"/>
      <c r="AM16" s="58"/>
      <c r="AN16" s="58"/>
      <c r="AO16" s="58"/>
      <c r="AP16" s="58"/>
      <c r="AQ16" s="58"/>
      <c r="AR16" s="58"/>
    </row>
    <row r="17" spans="1:44" s="3" customFormat="1" ht="15.75" customHeight="1" x14ac:dyDescent="0.2">
      <c r="A17" s="11"/>
      <c r="B17" s="23"/>
      <c r="C17" s="23"/>
      <c r="D17" s="59"/>
      <c r="E17" s="59"/>
      <c r="F17" s="23"/>
      <c r="G17" s="37"/>
      <c r="H17" s="23"/>
      <c r="I17" s="23"/>
      <c r="J17" s="23"/>
      <c r="K17" s="37"/>
      <c r="L17" s="23"/>
      <c r="M17" s="23"/>
      <c r="N17" s="23"/>
      <c r="O17" s="37"/>
      <c r="P17" s="23"/>
      <c r="Q17" s="23"/>
      <c r="R17" s="23"/>
      <c r="S17" s="37"/>
      <c r="T17" s="23"/>
      <c r="U17" s="23"/>
      <c r="V17" s="23"/>
      <c r="W17" s="37"/>
      <c r="X17" s="23"/>
      <c r="Y17" s="23"/>
      <c r="Z17" s="23"/>
      <c r="AA17" s="37"/>
      <c r="AB17" s="23"/>
      <c r="AC17" s="23"/>
      <c r="AD17" s="23"/>
      <c r="AE17" s="37"/>
      <c r="AF17" s="59"/>
      <c r="AG17" s="59"/>
      <c r="AH17" s="23"/>
      <c r="AI17" s="37"/>
      <c r="AJ17" s="59"/>
      <c r="AK17" s="59"/>
    </row>
    <row r="18" spans="1:44" s="42" customFormat="1" ht="15" customHeight="1" x14ac:dyDescent="0.25">
      <c r="A18" s="41" t="s">
        <v>5</v>
      </c>
      <c r="B18" s="15">
        <v>100</v>
      </c>
      <c r="C18" s="15"/>
      <c r="D18" s="62"/>
      <c r="E18" s="62"/>
      <c r="F18" s="15">
        <f t="shared" ref="F18" si="20">SUM(F19:F23)</f>
        <v>100</v>
      </c>
      <c r="G18" s="49"/>
      <c r="H18" s="15"/>
      <c r="I18" s="15"/>
      <c r="J18" s="15">
        <f t="shared" ref="J18" si="21">SUM(J19:J23)</f>
        <v>100</v>
      </c>
      <c r="K18" s="49"/>
      <c r="L18" s="15"/>
      <c r="M18" s="15"/>
      <c r="N18" s="15">
        <v>100</v>
      </c>
      <c r="O18" s="49"/>
      <c r="P18" s="15"/>
      <c r="Q18" s="15"/>
      <c r="R18" s="15">
        <v>100</v>
      </c>
      <c r="S18" s="49"/>
      <c r="T18" s="15"/>
      <c r="U18" s="15"/>
      <c r="V18" s="15">
        <v>100</v>
      </c>
      <c r="W18" s="49"/>
      <c r="X18" s="15"/>
      <c r="Y18" s="15"/>
      <c r="Z18" s="15">
        <v>100</v>
      </c>
      <c r="AA18" s="49"/>
      <c r="AB18" s="15"/>
      <c r="AC18" s="15"/>
      <c r="AD18" s="15">
        <v>100</v>
      </c>
      <c r="AE18" s="49"/>
      <c r="AF18" s="62"/>
      <c r="AG18" s="62"/>
      <c r="AH18" s="15">
        <v>100</v>
      </c>
      <c r="AI18" s="49"/>
      <c r="AJ18" s="62"/>
      <c r="AK18" s="62"/>
      <c r="AM18" s="3"/>
      <c r="AN18" s="3"/>
    </row>
    <row r="19" spans="1:44" s="3" customFormat="1" ht="15" customHeight="1" x14ac:dyDescent="0.2">
      <c r="A19" s="12" t="s">
        <v>7</v>
      </c>
      <c r="B19" s="14">
        <v>2.5609715322888809</v>
      </c>
      <c r="C19" s="14">
        <v>0.59445099999999995</v>
      </c>
      <c r="D19" s="61">
        <f t="shared" ref="D19:D23" si="22">B19- (C19*1.645)</f>
        <v>1.583099637288881</v>
      </c>
      <c r="E19" s="61">
        <f t="shared" ref="E19:E23" si="23">B19+ (C19*1.645)</f>
        <v>3.5388434272888807</v>
      </c>
      <c r="F19" s="14">
        <v>2.2879999999999998</v>
      </c>
      <c r="G19" s="24">
        <v>0.14000000000000001</v>
      </c>
      <c r="H19" s="14">
        <v>2.0579999999999998</v>
      </c>
      <c r="I19" s="14">
        <v>2.5169999999999999</v>
      </c>
      <c r="J19" s="14">
        <v>2.802</v>
      </c>
      <c r="K19" s="24">
        <v>0.64700000000000002</v>
      </c>
      <c r="L19" s="14">
        <v>1.738</v>
      </c>
      <c r="M19" s="14">
        <v>3.8660000000000001</v>
      </c>
      <c r="N19" s="14">
        <v>2.3620000000000001</v>
      </c>
      <c r="O19" s="24">
        <v>0.51400000000000001</v>
      </c>
      <c r="P19" s="14">
        <v>1.5169999999999999</v>
      </c>
      <c r="Q19" s="14">
        <v>3.2069999999999999</v>
      </c>
      <c r="R19" s="14">
        <v>2.4049999999999998</v>
      </c>
      <c r="S19" s="24">
        <v>0.34899999999999998</v>
      </c>
      <c r="T19" s="14">
        <f t="shared" ref="T19:T23" si="24">R19- (S19*1.645)</f>
        <v>1.8308949999999999</v>
      </c>
      <c r="U19" s="14">
        <f t="shared" ref="U19:U23" si="25">R19+ (S19*1.645)</f>
        <v>2.9791049999999997</v>
      </c>
      <c r="V19" s="14">
        <v>2.2730000000000001</v>
      </c>
      <c r="W19" s="24">
        <v>0.49959399999999998</v>
      </c>
      <c r="X19" s="14">
        <f t="shared" ref="X19:X23" si="26">V19- (W19*1.645)</f>
        <v>1.4511678700000001</v>
      </c>
      <c r="Y19" s="14">
        <f t="shared" ref="Y19:Y23" si="27">V19+ (W19*1.645)</f>
        <v>3.0948321300000003</v>
      </c>
      <c r="Z19" s="14">
        <v>3.8114313696996636</v>
      </c>
      <c r="AA19" s="24">
        <v>1.0388500000000001</v>
      </c>
      <c r="AB19" s="14">
        <f t="shared" ref="AB19:AB23" si="28">Z19- (AA19*1.645)</f>
        <v>2.1025231196996632</v>
      </c>
      <c r="AC19" s="14">
        <f t="shared" ref="AC19:AC23" si="29">Z19+ (AA19*1.645)</f>
        <v>5.5203396196996639</v>
      </c>
      <c r="AD19" s="14">
        <v>2.2975433784096664</v>
      </c>
      <c r="AE19" s="24">
        <v>0.26173800000000003</v>
      </c>
      <c r="AF19" s="61">
        <f t="shared" ref="AF19:AF23" si="30">AD19- (AE19*1.645)</f>
        <v>1.8669843684096663</v>
      </c>
      <c r="AG19" s="61">
        <f t="shared" ref="AG19:AG23" si="31">AD19+ (AE19*1.645)</f>
        <v>2.7281023884096665</v>
      </c>
      <c r="AH19" s="14">
        <v>3.0825498777454396</v>
      </c>
      <c r="AI19" s="24">
        <v>0.69898300000000002</v>
      </c>
      <c r="AJ19" s="61">
        <f t="shared" ref="AJ19:AJ23" si="32">AH19- (AI19*1.645)</f>
        <v>1.9327228427454397</v>
      </c>
      <c r="AK19" s="61">
        <f t="shared" ref="AK19:AK23" si="33">AH19+ (AI19*1.645)</f>
        <v>4.2323769127454396</v>
      </c>
      <c r="AL19" s="58"/>
      <c r="AM19" s="58"/>
      <c r="AN19" s="58"/>
      <c r="AO19" s="58"/>
      <c r="AP19" s="58"/>
      <c r="AQ19" s="58"/>
      <c r="AR19" s="58"/>
    </row>
    <row r="20" spans="1:44" s="3" customFormat="1" ht="15" customHeight="1" x14ac:dyDescent="0.2">
      <c r="A20" s="12" t="s">
        <v>1</v>
      </c>
      <c r="B20" s="14">
        <v>44.427767959495611</v>
      </c>
      <c r="C20" s="14">
        <v>1.99058</v>
      </c>
      <c r="D20" s="61">
        <f t="shared" si="22"/>
        <v>41.15326385949561</v>
      </c>
      <c r="E20" s="61">
        <f t="shared" si="23"/>
        <v>47.702272059495613</v>
      </c>
      <c r="F20" s="14">
        <v>43.673000000000002</v>
      </c>
      <c r="G20" s="24">
        <v>0.51700000000000002</v>
      </c>
      <c r="H20" s="14">
        <v>42.823</v>
      </c>
      <c r="I20" s="14">
        <v>44.523000000000003</v>
      </c>
      <c r="J20" s="14">
        <v>41.725000000000001</v>
      </c>
      <c r="K20" s="24">
        <v>1.954</v>
      </c>
      <c r="L20" s="14">
        <v>38.51</v>
      </c>
      <c r="M20" s="14">
        <v>44.94</v>
      </c>
      <c r="N20" s="14">
        <v>44.161000000000001</v>
      </c>
      <c r="O20" s="24">
        <v>1.575</v>
      </c>
      <c r="P20" s="14">
        <v>41.570999999999998</v>
      </c>
      <c r="Q20" s="14">
        <v>46.752000000000002</v>
      </c>
      <c r="R20" s="14">
        <v>43.441000000000003</v>
      </c>
      <c r="S20" s="24">
        <v>1.159</v>
      </c>
      <c r="T20" s="14">
        <f t="shared" si="24"/>
        <v>41.534445000000005</v>
      </c>
      <c r="U20" s="14">
        <f t="shared" si="25"/>
        <v>45.347555</v>
      </c>
      <c r="V20" s="14">
        <v>42.697000000000003</v>
      </c>
      <c r="W20" s="24">
        <v>1.88862</v>
      </c>
      <c r="X20" s="14">
        <f t="shared" si="26"/>
        <v>39.590220100000003</v>
      </c>
      <c r="Y20" s="14">
        <f t="shared" si="27"/>
        <v>45.803779900000002</v>
      </c>
      <c r="Z20" s="14">
        <v>41.160803112836255</v>
      </c>
      <c r="AA20" s="24">
        <v>1.99793</v>
      </c>
      <c r="AB20" s="14">
        <f t="shared" si="28"/>
        <v>37.874208262836255</v>
      </c>
      <c r="AC20" s="14">
        <f t="shared" si="29"/>
        <v>44.447397962836256</v>
      </c>
      <c r="AD20" s="14">
        <v>41.654444401789384</v>
      </c>
      <c r="AE20" s="24">
        <v>0.91814600000000002</v>
      </c>
      <c r="AF20" s="61">
        <f t="shared" si="30"/>
        <v>40.144094231789381</v>
      </c>
      <c r="AG20" s="61">
        <f t="shared" si="31"/>
        <v>43.164794571789386</v>
      </c>
      <c r="AH20" s="14">
        <v>43.877850351050952</v>
      </c>
      <c r="AI20" s="24">
        <v>1.6428</v>
      </c>
      <c r="AJ20" s="61">
        <f t="shared" si="32"/>
        <v>41.175444351050949</v>
      </c>
      <c r="AK20" s="61">
        <f t="shared" si="33"/>
        <v>46.580256351050956</v>
      </c>
      <c r="AL20" s="58"/>
      <c r="AM20" s="58"/>
      <c r="AN20" s="58"/>
      <c r="AO20" s="58"/>
      <c r="AP20" s="58"/>
      <c r="AQ20" s="58"/>
      <c r="AR20" s="58"/>
    </row>
    <row r="21" spans="1:44" s="3" customFormat="1" ht="15" customHeight="1" x14ac:dyDescent="0.2">
      <c r="A21" s="12" t="s">
        <v>8</v>
      </c>
      <c r="B21" s="14">
        <v>0.70818207871608707</v>
      </c>
      <c r="C21" s="14">
        <v>0.16725200000000001</v>
      </c>
      <c r="D21" s="61">
        <f t="shared" si="22"/>
        <v>0.43305253871608707</v>
      </c>
      <c r="E21" s="61">
        <f t="shared" si="23"/>
        <v>0.98331161871608708</v>
      </c>
      <c r="F21" s="14">
        <v>0.98099999999999998</v>
      </c>
      <c r="G21" s="24">
        <v>6.6000000000000003E-2</v>
      </c>
      <c r="H21" s="14">
        <v>0.873</v>
      </c>
      <c r="I21" s="14">
        <v>1.089</v>
      </c>
      <c r="J21" s="14">
        <v>0.85099999999999998</v>
      </c>
      <c r="K21" s="24">
        <v>0.186</v>
      </c>
      <c r="L21" s="14">
        <v>0.54400000000000004</v>
      </c>
      <c r="M21" s="14">
        <v>1.157</v>
      </c>
      <c r="N21" s="14">
        <v>1.1599999999999999</v>
      </c>
      <c r="O21" s="24">
        <v>0.35799999999999998</v>
      </c>
      <c r="P21" s="14">
        <v>0.57199999999999995</v>
      </c>
      <c r="Q21" s="14">
        <v>1.7490000000000001</v>
      </c>
      <c r="R21" s="14">
        <v>1.2170000000000001</v>
      </c>
      <c r="S21" s="24">
        <v>0.156</v>
      </c>
      <c r="T21" s="14">
        <f t="shared" si="24"/>
        <v>0.96038000000000001</v>
      </c>
      <c r="U21" s="14">
        <f t="shared" si="25"/>
        <v>1.4736200000000002</v>
      </c>
      <c r="V21" s="14">
        <v>1.0669999999999999</v>
      </c>
      <c r="W21" s="24">
        <v>0.28225699999999998</v>
      </c>
      <c r="X21" s="14">
        <f t="shared" si="26"/>
        <v>0.60268723499999999</v>
      </c>
      <c r="Y21" s="14">
        <f t="shared" si="27"/>
        <v>1.531312765</v>
      </c>
      <c r="Z21" s="14">
        <v>0.86002477957122758</v>
      </c>
      <c r="AA21" s="24">
        <v>0.24043300000000001</v>
      </c>
      <c r="AB21" s="14">
        <f t="shared" si="28"/>
        <v>0.46451249457122756</v>
      </c>
      <c r="AC21" s="14">
        <f t="shared" si="29"/>
        <v>1.2555370645712276</v>
      </c>
      <c r="AD21" s="14">
        <v>1.1645865170634422</v>
      </c>
      <c r="AE21" s="24">
        <v>0.14221800000000001</v>
      </c>
      <c r="AF21" s="61">
        <f t="shared" si="30"/>
        <v>0.93063790706344218</v>
      </c>
      <c r="AG21" s="61">
        <f t="shared" si="31"/>
        <v>1.3985351270634423</v>
      </c>
      <c r="AH21" s="14">
        <v>1.4022920026531205</v>
      </c>
      <c r="AI21" s="24">
        <v>0.49941200000000002</v>
      </c>
      <c r="AJ21" s="61">
        <f t="shared" si="32"/>
        <v>0.58075926265312039</v>
      </c>
      <c r="AK21" s="61">
        <f t="shared" si="33"/>
        <v>2.2238247426531208</v>
      </c>
      <c r="AL21" s="58"/>
      <c r="AM21" s="58"/>
      <c r="AN21" s="58"/>
      <c r="AO21" s="58"/>
      <c r="AP21" s="58"/>
      <c r="AQ21" s="58"/>
      <c r="AR21" s="58"/>
    </row>
    <row r="22" spans="1:44" s="3" customFormat="1" ht="15" customHeight="1" x14ac:dyDescent="0.2">
      <c r="A22" s="12" t="s">
        <v>9</v>
      </c>
      <c r="B22" s="14">
        <v>0.42050773786778761</v>
      </c>
      <c r="C22" s="14">
        <v>0.13481099999999999</v>
      </c>
      <c r="D22" s="61">
        <f t="shared" si="22"/>
        <v>0.19874364286778765</v>
      </c>
      <c r="E22" s="61">
        <f t="shared" si="23"/>
        <v>0.64227183286778755</v>
      </c>
      <c r="F22" s="14">
        <v>1.1060000000000001</v>
      </c>
      <c r="G22" s="24">
        <v>7.2999999999999995E-2</v>
      </c>
      <c r="H22" s="14">
        <v>0.98599999999999999</v>
      </c>
      <c r="I22" s="14">
        <v>1.226</v>
      </c>
      <c r="J22" s="14">
        <v>0.58699999999999997</v>
      </c>
      <c r="K22" s="24">
        <v>0.20499999999999999</v>
      </c>
      <c r="L22" s="14">
        <v>0.25</v>
      </c>
      <c r="M22" s="14">
        <v>0.92400000000000004</v>
      </c>
      <c r="N22" s="14">
        <v>0.91800000000000004</v>
      </c>
      <c r="O22" s="24">
        <v>0.23599999999999999</v>
      </c>
      <c r="P22" s="14">
        <v>0.53</v>
      </c>
      <c r="Q22" s="14">
        <v>1.306</v>
      </c>
      <c r="R22" s="14">
        <v>0.82699999999999996</v>
      </c>
      <c r="S22" s="24">
        <v>0.154</v>
      </c>
      <c r="T22" s="14">
        <f t="shared" si="24"/>
        <v>0.5736699999999999</v>
      </c>
      <c r="U22" s="14">
        <f t="shared" si="25"/>
        <v>1.08033</v>
      </c>
      <c r="V22" s="14">
        <v>1.333</v>
      </c>
      <c r="W22" s="24">
        <v>0.31369799999999998</v>
      </c>
      <c r="X22" s="14">
        <f t="shared" si="26"/>
        <v>0.81696678999999994</v>
      </c>
      <c r="Y22" s="14">
        <f t="shared" si="27"/>
        <v>1.84903321</v>
      </c>
      <c r="Z22" s="14">
        <v>0.84368647666134966</v>
      </c>
      <c r="AA22" s="24">
        <v>0.228795</v>
      </c>
      <c r="AB22" s="14">
        <f t="shared" si="28"/>
        <v>0.46731870166134964</v>
      </c>
      <c r="AC22" s="14">
        <f t="shared" si="29"/>
        <v>1.2200542516613497</v>
      </c>
      <c r="AD22" s="14">
        <v>0.9644004827069359</v>
      </c>
      <c r="AE22" s="24">
        <v>0.149895</v>
      </c>
      <c r="AF22" s="61">
        <f t="shared" si="30"/>
        <v>0.71782320770693586</v>
      </c>
      <c r="AG22" s="61">
        <f t="shared" si="31"/>
        <v>1.2109777577069358</v>
      </c>
      <c r="AH22" s="14">
        <v>0.68472829472244812</v>
      </c>
      <c r="AI22" s="24">
        <v>0.20631099999999999</v>
      </c>
      <c r="AJ22" s="61">
        <f t="shared" si="32"/>
        <v>0.34534669972244814</v>
      </c>
      <c r="AK22" s="61">
        <f t="shared" si="33"/>
        <v>1.0241098897224481</v>
      </c>
      <c r="AL22" s="58"/>
      <c r="AM22" s="58"/>
      <c r="AN22" s="58"/>
      <c r="AO22" s="58"/>
      <c r="AP22" s="58"/>
      <c r="AQ22" s="58"/>
      <c r="AR22" s="58"/>
    </row>
    <row r="23" spans="1:44" s="3" customFormat="1" ht="15" customHeight="1" x14ac:dyDescent="0.2">
      <c r="A23" s="12" t="s">
        <v>2</v>
      </c>
      <c r="B23" s="14">
        <v>51.882570691631649</v>
      </c>
      <c r="C23" s="14">
        <v>1.9382299999999999</v>
      </c>
      <c r="D23" s="61">
        <f t="shared" si="22"/>
        <v>48.694182341631652</v>
      </c>
      <c r="E23" s="61">
        <f t="shared" si="23"/>
        <v>55.070959041631646</v>
      </c>
      <c r="F23" s="14">
        <v>51.951999999999998</v>
      </c>
      <c r="G23" s="24">
        <v>0.503</v>
      </c>
      <c r="H23" s="14">
        <v>51.125</v>
      </c>
      <c r="I23" s="14">
        <v>52.78</v>
      </c>
      <c r="J23" s="14">
        <v>54.034999999999997</v>
      </c>
      <c r="K23" s="24">
        <v>1.91</v>
      </c>
      <c r="L23" s="14">
        <v>50.893000000000001</v>
      </c>
      <c r="M23" s="14">
        <v>57.177</v>
      </c>
      <c r="N23" s="14">
        <v>51.398000000000003</v>
      </c>
      <c r="O23" s="24">
        <v>1.619</v>
      </c>
      <c r="P23" s="14">
        <v>48.734999999999999</v>
      </c>
      <c r="Q23" s="14">
        <v>54.061999999999998</v>
      </c>
      <c r="R23" s="14">
        <v>52.11</v>
      </c>
      <c r="S23" s="24">
        <v>1.083</v>
      </c>
      <c r="T23" s="14">
        <f t="shared" si="24"/>
        <v>50.328465000000001</v>
      </c>
      <c r="U23" s="14">
        <f t="shared" si="25"/>
        <v>53.891534999999998</v>
      </c>
      <c r="V23" s="14">
        <v>52.63</v>
      </c>
      <c r="W23" s="24">
        <v>1.93268</v>
      </c>
      <c r="X23" s="14">
        <f t="shared" si="26"/>
        <v>49.450741400000005</v>
      </c>
      <c r="Y23" s="14">
        <f t="shared" si="27"/>
        <v>55.8092586</v>
      </c>
      <c r="Z23" s="14">
        <v>53.32405426123151</v>
      </c>
      <c r="AA23" s="24">
        <v>1.8979900000000001</v>
      </c>
      <c r="AB23" s="14">
        <f t="shared" si="28"/>
        <v>50.201860711231511</v>
      </c>
      <c r="AC23" s="14">
        <f t="shared" si="29"/>
        <v>56.446247811231508</v>
      </c>
      <c r="AD23" s="14">
        <v>53.919013297808291</v>
      </c>
      <c r="AE23" s="24">
        <v>0.88746499999999995</v>
      </c>
      <c r="AF23" s="61">
        <f t="shared" si="30"/>
        <v>52.459133372808289</v>
      </c>
      <c r="AG23" s="61">
        <f t="shared" si="31"/>
        <v>55.378893222808294</v>
      </c>
      <c r="AH23" s="14">
        <v>50.952579473828031</v>
      </c>
      <c r="AI23" s="24">
        <v>1.76031</v>
      </c>
      <c r="AJ23" s="61">
        <f t="shared" si="32"/>
        <v>48.056869523828034</v>
      </c>
      <c r="AK23" s="61">
        <f t="shared" si="33"/>
        <v>53.848289423828028</v>
      </c>
      <c r="AL23" s="58"/>
      <c r="AM23" s="58"/>
      <c r="AN23" s="58"/>
      <c r="AO23" s="58"/>
      <c r="AP23" s="58"/>
      <c r="AQ23" s="58"/>
      <c r="AR23" s="58"/>
    </row>
    <row r="24" spans="1:44" s="3" customFormat="1" ht="15" customHeight="1" x14ac:dyDescent="0.15">
      <c r="A24" s="12"/>
      <c r="B24" s="23"/>
      <c r="C24" s="23"/>
      <c r="D24" s="59"/>
      <c r="E24" s="59"/>
      <c r="F24" s="23"/>
      <c r="G24" s="37"/>
      <c r="H24" s="23"/>
      <c r="I24" s="23"/>
      <c r="J24" s="23"/>
      <c r="K24" s="37"/>
      <c r="L24" s="23"/>
      <c r="M24" s="23"/>
      <c r="N24" s="23"/>
      <c r="O24" s="37"/>
      <c r="P24" s="23"/>
      <c r="Q24" s="23"/>
      <c r="R24" s="23"/>
      <c r="S24" s="37"/>
      <c r="T24" s="23"/>
      <c r="U24" s="23"/>
      <c r="V24" s="23"/>
      <c r="W24" s="37"/>
      <c r="X24" s="23"/>
      <c r="Y24" s="23"/>
      <c r="Z24" s="23"/>
      <c r="AA24" s="37"/>
      <c r="AB24" s="23"/>
      <c r="AC24" s="23"/>
      <c r="AD24" s="23"/>
      <c r="AE24" s="37"/>
      <c r="AF24" s="59"/>
      <c r="AG24" s="59"/>
      <c r="AH24" s="23"/>
      <c r="AI24" s="37"/>
      <c r="AJ24" s="59"/>
      <c r="AK24" s="59"/>
      <c r="AL24" s="58"/>
    </row>
    <row r="25" spans="1:44" s="42" customFormat="1" ht="15" customHeight="1" x14ac:dyDescent="0.25">
      <c r="A25" s="41" t="s">
        <v>6</v>
      </c>
      <c r="B25" s="15">
        <v>100</v>
      </c>
      <c r="C25" s="15"/>
      <c r="D25" s="62"/>
      <c r="E25" s="62"/>
      <c r="F25" s="15">
        <f t="shared" ref="F25" si="34">SUM(F26:F39)</f>
        <v>99.999999999999986</v>
      </c>
      <c r="G25" s="49"/>
      <c r="H25" s="15"/>
      <c r="I25" s="15"/>
      <c r="J25" s="15">
        <f t="shared" ref="J25" si="35">SUM(J26:J39)</f>
        <v>100.00000000000001</v>
      </c>
      <c r="K25" s="49"/>
      <c r="L25" s="15"/>
      <c r="M25" s="15"/>
      <c r="N25" s="15">
        <f>SUM(N26:N39)</f>
        <v>99.998999999999995</v>
      </c>
      <c r="O25" s="49"/>
      <c r="P25" s="15"/>
      <c r="Q25" s="15"/>
      <c r="R25" s="15">
        <v>100</v>
      </c>
      <c r="S25" s="49"/>
      <c r="T25" s="15"/>
      <c r="U25" s="15"/>
      <c r="V25" s="15">
        <f>SUM(V26:V39)</f>
        <v>100.00109502111403</v>
      </c>
      <c r="W25" s="49"/>
      <c r="X25" s="15"/>
      <c r="Y25" s="15"/>
      <c r="Z25" s="15">
        <f>SUM(Z26:Z39)</f>
        <v>100.00000000000001</v>
      </c>
      <c r="AA25" s="49"/>
      <c r="AB25" s="15"/>
      <c r="AC25" s="15"/>
      <c r="AD25" s="15">
        <f>SUM(AD26:AD39)</f>
        <v>99.999999999999986</v>
      </c>
      <c r="AE25" s="49"/>
      <c r="AF25" s="62"/>
      <c r="AG25" s="62"/>
      <c r="AH25" s="15">
        <f>SUM(AH26:AH39)</f>
        <v>100.00000000000001</v>
      </c>
      <c r="AI25" s="49"/>
      <c r="AJ25" s="62"/>
      <c r="AK25" s="62"/>
      <c r="AM25" s="3"/>
      <c r="AN25" s="3"/>
    </row>
    <row r="26" spans="1:44" s="3" customFormat="1" ht="15" customHeight="1" x14ac:dyDescent="0.2">
      <c r="A26" s="12" t="s">
        <v>10</v>
      </c>
      <c r="B26" s="14">
        <v>38.361150580725074</v>
      </c>
      <c r="C26" s="14">
        <v>0.86014500000000005</v>
      </c>
      <c r="D26" s="61">
        <f t="shared" ref="D26:D38" si="36">B26- (C26*1.645)</f>
        <v>36.94621205572507</v>
      </c>
      <c r="E26" s="61">
        <f t="shared" ref="E26:E38" si="37">B26+ (C26*1.645)</f>
        <v>39.776089105725077</v>
      </c>
      <c r="F26" s="14">
        <v>35.503999999999998</v>
      </c>
      <c r="G26" s="24">
        <v>0.216</v>
      </c>
      <c r="H26" s="14">
        <v>35.148000000000003</v>
      </c>
      <c r="I26" s="14">
        <v>35.86</v>
      </c>
      <c r="J26" s="14">
        <v>38.046999999999997</v>
      </c>
      <c r="K26" s="24">
        <v>1.018</v>
      </c>
      <c r="L26" s="14">
        <v>36.372</v>
      </c>
      <c r="M26" s="14">
        <v>39.720999999999997</v>
      </c>
      <c r="N26" s="14">
        <v>37.329000000000001</v>
      </c>
      <c r="O26" s="24">
        <v>0.83799999999999997</v>
      </c>
      <c r="P26" s="14">
        <v>35.951000000000001</v>
      </c>
      <c r="Q26" s="14">
        <v>38.707000000000001</v>
      </c>
      <c r="R26" s="14">
        <v>37.128999999999998</v>
      </c>
      <c r="S26" s="24">
        <v>0.42399999999999999</v>
      </c>
      <c r="T26" s="14">
        <f t="shared" ref="T26:T38" si="38">R26- (S26*1.645)</f>
        <v>36.431519999999999</v>
      </c>
      <c r="U26" s="14">
        <f t="shared" ref="U26:U39" si="39">R26+ (S26*1.645)</f>
        <v>37.826479999999997</v>
      </c>
      <c r="V26" s="14">
        <v>40.247</v>
      </c>
      <c r="W26" s="24">
        <v>1.0086599999999999</v>
      </c>
      <c r="X26" s="14">
        <f t="shared" ref="X26:X38" si="40">V26- (W26*1.645)</f>
        <v>38.5877543</v>
      </c>
      <c r="Y26" s="14">
        <f t="shared" ref="Y26:Y39" si="41">V26+ (W26*1.645)</f>
        <v>41.906245699999999</v>
      </c>
      <c r="Z26" s="14">
        <v>36.920633078937136</v>
      </c>
      <c r="AA26" s="24">
        <v>0.91542900000000005</v>
      </c>
      <c r="AB26" s="14">
        <f t="shared" ref="AB26:AB38" si="42">Z26- (AA26*1.645)</f>
        <v>35.414752373937134</v>
      </c>
      <c r="AC26" s="14">
        <f t="shared" ref="AC26:AC39" si="43">Z26+ (AA26*1.645)</f>
        <v>38.426513783937139</v>
      </c>
      <c r="AD26" s="14">
        <v>38.262340311396301</v>
      </c>
      <c r="AE26" s="24">
        <v>0.40613100000000002</v>
      </c>
      <c r="AF26" s="61">
        <f t="shared" ref="AF26:AF38" si="44">AD26- (AE26*1.645)</f>
        <v>37.594254816396301</v>
      </c>
      <c r="AG26" s="61">
        <f t="shared" ref="AG26:AG39" si="45">AD26+ (AE26*1.645)</f>
        <v>38.9304258063963</v>
      </c>
      <c r="AH26" s="14">
        <v>38.50461234130433</v>
      </c>
      <c r="AI26" s="24">
        <v>0.83853500000000003</v>
      </c>
      <c r="AJ26" s="61">
        <f t="shared" ref="AJ26:AJ38" si="46">AH26- (AI26*1.645)</f>
        <v>37.125222266304327</v>
      </c>
      <c r="AK26" s="61">
        <f t="shared" ref="AK26:AK39" si="47">AH26+ (AI26*1.645)</f>
        <v>39.884002416304334</v>
      </c>
      <c r="AL26" s="58"/>
      <c r="AM26" s="58"/>
      <c r="AN26" s="58"/>
      <c r="AO26" s="58"/>
      <c r="AP26" s="58"/>
      <c r="AQ26" s="58"/>
      <c r="AR26" s="58"/>
    </row>
    <row r="27" spans="1:44" s="3" customFormat="1" ht="15" customHeight="1" x14ac:dyDescent="0.2">
      <c r="A27" s="12" t="s">
        <v>11</v>
      </c>
      <c r="B27" s="14">
        <v>12.342881972512679</v>
      </c>
      <c r="C27" s="14">
        <v>0.52597899999999997</v>
      </c>
      <c r="D27" s="61">
        <f t="shared" si="36"/>
        <v>11.477646517512678</v>
      </c>
      <c r="E27" s="61">
        <f t="shared" si="37"/>
        <v>13.208117427512679</v>
      </c>
      <c r="F27" s="14">
        <v>12.477</v>
      </c>
      <c r="G27" s="24">
        <v>0.13900000000000001</v>
      </c>
      <c r="H27" s="14">
        <v>12.249000000000001</v>
      </c>
      <c r="I27" s="14">
        <v>12.706</v>
      </c>
      <c r="J27" s="14">
        <v>11.837999999999999</v>
      </c>
      <c r="K27" s="24">
        <v>0.49099999999999999</v>
      </c>
      <c r="L27" s="14">
        <v>11.03</v>
      </c>
      <c r="M27" s="14">
        <v>12.645</v>
      </c>
      <c r="N27" s="14">
        <v>11.343</v>
      </c>
      <c r="O27" s="24">
        <v>0.505</v>
      </c>
      <c r="P27" s="14">
        <v>10.512</v>
      </c>
      <c r="Q27" s="14">
        <v>12.173999999999999</v>
      </c>
      <c r="R27" s="14">
        <v>11.891999999999999</v>
      </c>
      <c r="S27" s="24">
        <v>0.247</v>
      </c>
      <c r="T27" s="14">
        <f t="shared" si="38"/>
        <v>11.485685</v>
      </c>
      <c r="U27" s="14">
        <f t="shared" si="39"/>
        <v>12.298314999999999</v>
      </c>
      <c r="V27" s="14">
        <v>11.832000000000001</v>
      </c>
      <c r="W27" s="24">
        <v>0.49593100000000001</v>
      </c>
      <c r="X27" s="14">
        <f t="shared" si="40"/>
        <v>11.016193505</v>
      </c>
      <c r="Y27" s="14">
        <f t="shared" si="41"/>
        <v>12.647806495000001</v>
      </c>
      <c r="Z27" s="14">
        <v>11.872044890891756</v>
      </c>
      <c r="AA27" s="24">
        <v>0.45722200000000002</v>
      </c>
      <c r="AB27" s="14">
        <f t="shared" si="42"/>
        <v>11.119914700891755</v>
      </c>
      <c r="AC27" s="14">
        <f t="shared" si="43"/>
        <v>12.624175080891757</v>
      </c>
      <c r="AD27" s="14">
        <v>11.302351840154639</v>
      </c>
      <c r="AE27" s="24">
        <v>0.25447900000000001</v>
      </c>
      <c r="AF27" s="61">
        <f t="shared" si="44"/>
        <v>10.883733885154639</v>
      </c>
      <c r="AG27" s="61">
        <f t="shared" si="45"/>
        <v>11.720969795154639</v>
      </c>
      <c r="AH27" s="14">
        <v>11.877521502503093</v>
      </c>
      <c r="AI27" s="24">
        <v>0.43698999999999999</v>
      </c>
      <c r="AJ27" s="61">
        <f t="shared" si="46"/>
        <v>11.158672952503093</v>
      </c>
      <c r="AK27" s="61">
        <f t="shared" si="47"/>
        <v>12.596370052503094</v>
      </c>
      <c r="AL27" s="58"/>
      <c r="AM27" s="58"/>
      <c r="AN27" s="58"/>
      <c r="AO27" s="58"/>
      <c r="AP27" s="58"/>
      <c r="AQ27" s="58"/>
      <c r="AR27" s="58"/>
    </row>
    <row r="28" spans="1:44" s="3" customFormat="1" ht="15" customHeight="1" x14ac:dyDescent="0.2">
      <c r="A28" s="12" t="s">
        <v>12</v>
      </c>
      <c r="B28" s="14">
        <v>5.7704313230533506</v>
      </c>
      <c r="C28" s="14">
        <v>0.42163899999999999</v>
      </c>
      <c r="D28" s="61">
        <f t="shared" si="36"/>
        <v>5.0768351680533508</v>
      </c>
      <c r="E28" s="61">
        <f t="shared" si="37"/>
        <v>6.4640274780533504</v>
      </c>
      <c r="F28" s="14">
        <v>6</v>
      </c>
      <c r="G28" s="24">
        <v>0.106</v>
      </c>
      <c r="H28" s="14">
        <v>5.8259999999999996</v>
      </c>
      <c r="I28" s="14">
        <v>6.1740000000000004</v>
      </c>
      <c r="J28" s="14">
        <v>6.2910000000000004</v>
      </c>
      <c r="K28" s="24">
        <v>0.41499999999999998</v>
      </c>
      <c r="L28" s="14">
        <v>5.609</v>
      </c>
      <c r="M28" s="14">
        <v>6.9740000000000002</v>
      </c>
      <c r="N28" s="14">
        <v>5.78</v>
      </c>
      <c r="O28" s="24">
        <v>0.39</v>
      </c>
      <c r="P28" s="14">
        <v>5.1390000000000002</v>
      </c>
      <c r="Q28" s="14">
        <v>6.4210000000000003</v>
      </c>
      <c r="R28" s="14">
        <v>6.5449999999999999</v>
      </c>
      <c r="S28" s="24">
        <v>0.20599999999999999</v>
      </c>
      <c r="T28" s="14">
        <f t="shared" si="38"/>
        <v>6.2061299999999999</v>
      </c>
      <c r="U28" s="14">
        <f t="shared" si="39"/>
        <v>6.8838699999999999</v>
      </c>
      <c r="V28" s="14">
        <v>6.4939999999999998</v>
      </c>
      <c r="W28" s="24">
        <v>0.41189500000000001</v>
      </c>
      <c r="X28" s="14">
        <f t="shared" si="40"/>
        <v>5.8164327249999994</v>
      </c>
      <c r="Y28" s="14">
        <f t="shared" si="41"/>
        <v>7.1715672750000001</v>
      </c>
      <c r="Z28" s="14">
        <v>6.3591620636184638</v>
      </c>
      <c r="AA28" s="24">
        <v>0.44384499999999999</v>
      </c>
      <c r="AB28" s="14">
        <f t="shared" si="42"/>
        <v>5.6290370386184634</v>
      </c>
      <c r="AC28" s="14">
        <f t="shared" si="43"/>
        <v>7.0892870886184642</v>
      </c>
      <c r="AD28" s="14">
        <v>6.8243784736097588</v>
      </c>
      <c r="AE28" s="24">
        <v>0.210425</v>
      </c>
      <c r="AF28" s="61">
        <f t="shared" si="44"/>
        <v>6.4782293486097586</v>
      </c>
      <c r="AG28" s="61">
        <f t="shared" si="45"/>
        <v>7.170527598609759</v>
      </c>
      <c r="AH28" s="14">
        <v>6.6550372591044642</v>
      </c>
      <c r="AI28" s="24">
        <v>0.419518</v>
      </c>
      <c r="AJ28" s="61">
        <f t="shared" si="46"/>
        <v>5.9649301491044646</v>
      </c>
      <c r="AK28" s="61">
        <f t="shared" si="47"/>
        <v>7.3451443691044638</v>
      </c>
      <c r="AL28" s="58"/>
      <c r="AM28" s="58"/>
      <c r="AN28" s="58"/>
      <c r="AO28" s="58"/>
      <c r="AP28" s="58"/>
      <c r="AQ28" s="58"/>
      <c r="AR28" s="58"/>
    </row>
    <row r="29" spans="1:44" s="3" customFormat="1" ht="15" customHeight="1" x14ac:dyDescent="0.2">
      <c r="A29" s="12" t="s">
        <v>13</v>
      </c>
      <c r="B29" s="14">
        <v>2.0068487197817264</v>
      </c>
      <c r="C29" s="14">
        <v>0.23516000000000001</v>
      </c>
      <c r="D29" s="61">
        <f t="shared" si="36"/>
        <v>1.6200105197817263</v>
      </c>
      <c r="E29" s="61">
        <f t="shared" si="37"/>
        <v>2.3936869197817265</v>
      </c>
      <c r="F29" s="14">
        <v>1.94</v>
      </c>
      <c r="G29" s="24">
        <v>5.8999999999999997E-2</v>
      </c>
      <c r="H29" s="14">
        <v>1.843</v>
      </c>
      <c r="I29" s="14">
        <v>2.036</v>
      </c>
      <c r="J29" s="14">
        <v>2.012</v>
      </c>
      <c r="K29" s="24">
        <v>0.29499999999999998</v>
      </c>
      <c r="L29" s="14">
        <v>1.526</v>
      </c>
      <c r="M29" s="14">
        <v>2.4980000000000002</v>
      </c>
      <c r="N29" s="14">
        <v>1.87</v>
      </c>
      <c r="O29" s="24">
        <v>0.21099999999999999</v>
      </c>
      <c r="P29" s="14">
        <v>1.5229999999999999</v>
      </c>
      <c r="Q29" s="14">
        <v>2.2170000000000001</v>
      </c>
      <c r="R29" s="14">
        <v>1.6319999999999999</v>
      </c>
      <c r="S29" s="24">
        <v>9.2999999999999999E-2</v>
      </c>
      <c r="T29" s="14">
        <f t="shared" si="38"/>
        <v>1.479015</v>
      </c>
      <c r="U29" s="14">
        <f t="shared" si="39"/>
        <v>1.7849849999999998</v>
      </c>
      <c r="V29" s="14">
        <v>1.625</v>
      </c>
      <c r="W29" s="24">
        <v>0.19654099999999999</v>
      </c>
      <c r="X29" s="14">
        <f t="shared" si="40"/>
        <v>1.3016900549999999</v>
      </c>
      <c r="Y29" s="14">
        <f t="shared" si="41"/>
        <v>1.9483099450000001</v>
      </c>
      <c r="Z29" s="14">
        <v>1.6339451148435311</v>
      </c>
      <c r="AA29" s="24">
        <v>0.18817900000000001</v>
      </c>
      <c r="AB29" s="14">
        <f t="shared" si="42"/>
        <v>1.3243906598435311</v>
      </c>
      <c r="AC29" s="14">
        <f t="shared" si="43"/>
        <v>1.9434995698435311</v>
      </c>
      <c r="AD29" s="14">
        <v>1.5215119721183135</v>
      </c>
      <c r="AE29" s="24">
        <v>8.7833999999999995E-2</v>
      </c>
      <c r="AF29" s="61">
        <f t="shared" si="44"/>
        <v>1.3770250421183134</v>
      </c>
      <c r="AG29" s="61">
        <f t="shared" si="45"/>
        <v>1.6659989021183135</v>
      </c>
      <c r="AH29" s="14">
        <v>1.6903201638753484</v>
      </c>
      <c r="AI29" s="24">
        <v>0.18901599999999999</v>
      </c>
      <c r="AJ29" s="61">
        <f t="shared" si="46"/>
        <v>1.3793888438753483</v>
      </c>
      <c r="AK29" s="61">
        <f t="shared" si="47"/>
        <v>2.0012514838753486</v>
      </c>
      <c r="AL29" s="58"/>
      <c r="AM29" s="58"/>
      <c r="AN29" s="58"/>
      <c r="AO29" s="58"/>
      <c r="AP29" s="58"/>
      <c r="AQ29" s="58"/>
      <c r="AR29" s="58"/>
    </row>
    <row r="30" spans="1:44" s="3" customFormat="1" ht="15" customHeight="1" x14ac:dyDescent="0.2">
      <c r="A30" s="12" t="s">
        <v>14</v>
      </c>
      <c r="B30" s="14">
        <v>2.4503737472711871</v>
      </c>
      <c r="C30" s="14">
        <v>0.24827299999999999</v>
      </c>
      <c r="D30" s="61">
        <f t="shared" si="36"/>
        <v>2.0419646622711869</v>
      </c>
      <c r="E30" s="61">
        <f t="shared" si="37"/>
        <v>2.8587828322711872</v>
      </c>
      <c r="F30" s="14">
        <v>2.4449999999999998</v>
      </c>
      <c r="G30" s="24">
        <v>6.3E-2</v>
      </c>
      <c r="H30" s="14">
        <v>2.3410000000000002</v>
      </c>
      <c r="I30" s="14">
        <v>2.5499999999999998</v>
      </c>
      <c r="J30" s="14">
        <v>2.1280000000000001</v>
      </c>
      <c r="K30" s="24">
        <v>0.20499999999999999</v>
      </c>
      <c r="L30" s="14">
        <v>1.7909999999999999</v>
      </c>
      <c r="M30" s="14">
        <v>2.4649999999999999</v>
      </c>
      <c r="N30" s="14">
        <v>2.758</v>
      </c>
      <c r="O30" s="24">
        <v>0.246</v>
      </c>
      <c r="P30" s="14">
        <v>2.3540000000000001</v>
      </c>
      <c r="Q30" s="14">
        <v>3.1629999999999998</v>
      </c>
      <c r="R30" s="14">
        <v>2.2709999999999999</v>
      </c>
      <c r="S30" s="24">
        <v>0.10100000000000001</v>
      </c>
      <c r="T30" s="14">
        <f t="shared" si="38"/>
        <v>2.1048549999999997</v>
      </c>
      <c r="U30" s="14">
        <f t="shared" si="39"/>
        <v>2.4371450000000001</v>
      </c>
      <c r="V30" s="14">
        <v>2.1219999999999999</v>
      </c>
      <c r="W30" s="24">
        <v>0.19955300000000001</v>
      </c>
      <c r="X30" s="14">
        <f t="shared" si="40"/>
        <v>1.7937353149999999</v>
      </c>
      <c r="Y30" s="14">
        <f t="shared" si="41"/>
        <v>2.4502646850000001</v>
      </c>
      <c r="Z30" s="14">
        <v>1.9821323036902421</v>
      </c>
      <c r="AA30" s="24">
        <v>0.207842</v>
      </c>
      <c r="AB30" s="14">
        <f t="shared" si="42"/>
        <v>1.6402322136902421</v>
      </c>
      <c r="AC30" s="14">
        <f t="shared" si="43"/>
        <v>2.3240323936902421</v>
      </c>
      <c r="AD30" s="14">
        <v>2.3003417335491423</v>
      </c>
      <c r="AE30" s="24">
        <v>0.123728</v>
      </c>
      <c r="AF30" s="61">
        <f t="shared" si="44"/>
        <v>2.0968091735491421</v>
      </c>
      <c r="AG30" s="61">
        <f t="shared" si="45"/>
        <v>2.5038742935491425</v>
      </c>
      <c r="AH30" s="14">
        <v>2.5239152239618607</v>
      </c>
      <c r="AI30" s="24">
        <v>0.23094300000000001</v>
      </c>
      <c r="AJ30" s="61">
        <f t="shared" si="46"/>
        <v>2.1440139889618606</v>
      </c>
      <c r="AK30" s="61">
        <f t="shared" si="47"/>
        <v>2.9038164589618609</v>
      </c>
      <c r="AL30" s="58"/>
      <c r="AM30" s="58"/>
      <c r="AN30" s="58"/>
      <c r="AO30" s="58"/>
      <c r="AP30" s="58"/>
      <c r="AQ30" s="58"/>
      <c r="AR30" s="58"/>
    </row>
    <row r="31" spans="1:44" s="3" customFormat="1" ht="15" customHeight="1" x14ac:dyDescent="0.2">
      <c r="A31" s="12" t="s">
        <v>15</v>
      </c>
      <c r="B31" s="14">
        <v>0.86036290407711125</v>
      </c>
      <c r="C31" s="14">
        <v>0.17533799999999999</v>
      </c>
      <c r="D31" s="61">
        <f t="shared" si="36"/>
        <v>0.5719318940771112</v>
      </c>
      <c r="E31" s="61">
        <f t="shared" si="37"/>
        <v>1.1487939140771113</v>
      </c>
      <c r="F31" s="14">
        <v>0.75900000000000001</v>
      </c>
      <c r="G31" s="24">
        <v>3.5999999999999997E-2</v>
      </c>
      <c r="H31" s="14">
        <v>0.70099999999999996</v>
      </c>
      <c r="I31" s="14">
        <v>0.81799999999999995</v>
      </c>
      <c r="J31" s="14">
        <v>0.94199999999999995</v>
      </c>
      <c r="K31" s="24">
        <v>0.26800000000000002</v>
      </c>
      <c r="L31" s="14">
        <v>0.501</v>
      </c>
      <c r="M31" s="14">
        <v>1.3819999999999999</v>
      </c>
      <c r="N31" s="14">
        <v>0.96599999999999997</v>
      </c>
      <c r="O31" s="24">
        <v>0.151</v>
      </c>
      <c r="P31" s="14">
        <v>0.71699999999999997</v>
      </c>
      <c r="Q31" s="14">
        <v>1.214</v>
      </c>
      <c r="R31" s="14">
        <v>0.86899999999999999</v>
      </c>
      <c r="S31" s="24">
        <v>7.1999999999999995E-2</v>
      </c>
      <c r="T31" s="14">
        <f t="shared" si="38"/>
        <v>0.75056</v>
      </c>
      <c r="U31" s="14">
        <f t="shared" si="39"/>
        <v>0.98743999999999998</v>
      </c>
      <c r="V31" s="14">
        <v>0.70099999999999996</v>
      </c>
      <c r="W31" s="24">
        <v>0.10838200000000001</v>
      </c>
      <c r="X31" s="14">
        <f t="shared" si="40"/>
        <v>0.52271160999999999</v>
      </c>
      <c r="Y31" s="14">
        <f t="shared" si="41"/>
        <v>0.87928838999999992</v>
      </c>
      <c r="Z31" s="14">
        <v>0.73671424860431645</v>
      </c>
      <c r="AA31" s="24">
        <v>0.13062099999999999</v>
      </c>
      <c r="AB31" s="14">
        <f t="shared" si="42"/>
        <v>0.5218427036043165</v>
      </c>
      <c r="AC31" s="14">
        <f t="shared" si="43"/>
        <v>0.95158579360431639</v>
      </c>
      <c r="AD31" s="14">
        <v>0.93651071595863777</v>
      </c>
      <c r="AE31" s="24">
        <v>8.2489000000000007E-2</v>
      </c>
      <c r="AF31" s="61">
        <f t="shared" si="44"/>
        <v>0.8008163109586377</v>
      </c>
      <c r="AG31" s="61">
        <f t="shared" si="45"/>
        <v>1.0722051209586378</v>
      </c>
      <c r="AH31" s="14">
        <v>0.78005497098598553</v>
      </c>
      <c r="AI31" s="24">
        <v>0.115957</v>
      </c>
      <c r="AJ31" s="61">
        <f t="shared" si="46"/>
        <v>0.58930570598598553</v>
      </c>
      <c r="AK31" s="61">
        <f t="shared" si="47"/>
        <v>0.97080423598598553</v>
      </c>
      <c r="AL31" s="58"/>
      <c r="AM31" s="58"/>
      <c r="AN31" s="58"/>
      <c r="AO31" s="58"/>
      <c r="AP31" s="58"/>
      <c r="AQ31" s="58"/>
      <c r="AR31" s="58"/>
    </row>
    <row r="32" spans="1:44" s="3" customFormat="1" ht="15" customHeight="1" x14ac:dyDescent="0.2">
      <c r="A32" s="12" t="s">
        <v>16</v>
      </c>
      <c r="B32" s="14">
        <v>1.3206526778523411</v>
      </c>
      <c r="C32" s="14">
        <v>0.173073</v>
      </c>
      <c r="D32" s="61">
        <f t="shared" si="36"/>
        <v>1.0359475928523412</v>
      </c>
      <c r="E32" s="61">
        <f t="shared" si="37"/>
        <v>1.605357762852341</v>
      </c>
      <c r="F32" s="14">
        <v>1.538</v>
      </c>
      <c r="G32" s="24">
        <v>5.1999999999999998E-2</v>
      </c>
      <c r="H32" s="14">
        <v>1.4530000000000001</v>
      </c>
      <c r="I32" s="14">
        <v>1.623</v>
      </c>
      <c r="J32" s="14">
        <v>1.3360000000000001</v>
      </c>
      <c r="K32" s="24">
        <v>0.19600000000000001</v>
      </c>
      <c r="L32" s="14">
        <v>1.0129999999999999</v>
      </c>
      <c r="M32" s="14">
        <v>1.659</v>
      </c>
      <c r="N32" s="14">
        <v>1.0620000000000001</v>
      </c>
      <c r="O32" s="24">
        <v>0.14699999999999999</v>
      </c>
      <c r="P32" s="14">
        <v>0.81899999999999995</v>
      </c>
      <c r="Q32" s="14">
        <v>1.304</v>
      </c>
      <c r="R32" s="14">
        <v>1.256</v>
      </c>
      <c r="S32" s="24">
        <v>8.8999999999999996E-2</v>
      </c>
      <c r="T32" s="14">
        <f t="shared" si="38"/>
        <v>1.1095950000000001</v>
      </c>
      <c r="U32" s="14">
        <f t="shared" si="39"/>
        <v>1.4024049999999999</v>
      </c>
      <c r="V32" s="14">
        <v>1.034</v>
      </c>
      <c r="W32" s="24">
        <v>0.20107900000000001</v>
      </c>
      <c r="X32" s="14">
        <f t="shared" si="40"/>
        <v>0.70322504499999994</v>
      </c>
      <c r="Y32" s="14">
        <f t="shared" si="41"/>
        <v>1.3647749550000001</v>
      </c>
      <c r="Z32" s="14">
        <v>1.3313486243401633</v>
      </c>
      <c r="AA32" s="24">
        <v>0.215813</v>
      </c>
      <c r="AB32" s="14">
        <f t="shared" si="42"/>
        <v>0.97633623934016334</v>
      </c>
      <c r="AC32" s="14">
        <f t="shared" si="43"/>
        <v>1.6863610093401633</v>
      </c>
      <c r="AD32" s="14">
        <v>1.2122344463557395</v>
      </c>
      <c r="AE32" s="24">
        <v>0.104958</v>
      </c>
      <c r="AF32" s="61">
        <f t="shared" si="44"/>
        <v>1.0395785363557395</v>
      </c>
      <c r="AG32" s="61">
        <f t="shared" si="45"/>
        <v>1.3848903563557395</v>
      </c>
      <c r="AH32" s="14">
        <v>1.4624330992947603</v>
      </c>
      <c r="AI32" s="24">
        <v>0.22092600000000001</v>
      </c>
      <c r="AJ32" s="61">
        <f t="shared" si="46"/>
        <v>1.0990098292947603</v>
      </c>
      <c r="AK32" s="61">
        <f t="shared" si="47"/>
        <v>1.8258563692947603</v>
      </c>
      <c r="AL32" s="58"/>
      <c r="AM32" s="58"/>
      <c r="AN32" s="58"/>
      <c r="AO32" s="58"/>
      <c r="AP32" s="58"/>
      <c r="AQ32" s="58"/>
      <c r="AR32" s="58"/>
    </row>
    <row r="33" spans="1:44" s="3" customFormat="1" ht="15" customHeight="1" x14ac:dyDescent="0.2">
      <c r="A33" s="12" t="s">
        <v>17</v>
      </c>
      <c r="B33" s="14">
        <v>7.3136558889895262</v>
      </c>
      <c r="C33" s="14">
        <v>0.435834</v>
      </c>
      <c r="D33" s="61">
        <f t="shared" si="36"/>
        <v>6.5967089589895265</v>
      </c>
      <c r="E33" s="61">
        <f t="shared" si="37"/>
        <v>8.0306028189895269</v>
      </c>
      <c r="F33" s="14">
        <v>8.5890000000000004</v>
      </c>
      <c r="G33" s="24">
        <v>0.13400000000000001</v>
      </c>
      <c r="H33" s="14">
        <v>8.3680000000000003</v>
      </c>
      <c r="I33" s="14">
        <v>8.81</v>
      </c>
      <c r="J33" s="14">
        <v>7.2290000000000001</v>
      </c>
      <c r="K33" s="24">
        <v>0.41599999999999998</v>
      </c>
      <c r="L33" s="14">
        <v>6.5439999999999996</v>
      </c>
      <c r="M33" s="14">
        <v>7.9139999999999997</v>
      </c>
      <c r="N33" s="14">
        <v>8.2919999999999998</v>
      </c>
      <c r="O33" s="24">
        <v>0.47</v>
      </c>
      <c r="P33" s="14">
        <v>7.52</v>
      </c>
      <c r="Q33" s="14">
        <v>9.0649999999999995</v>
      </c>
      <c r="R33" s="14">
        <v>7.8479999999999999</v>
      </c>
      <c r="S33" s="24">
        <v>0.22700000000000001</v>
      </c>
      <c r="T33" s="14">
        <f t="shared" si="38"/>
        <v>7.4745850000000003</v>
      </c>
      <c r="U33" s="14">
        <f t="shared" si="39"/>
        <v>8.2214150000000004</v>
      </c>
      <c r="V33" s="14">
        <v>7.609</v>
      </c>
      <c r="W33" s="24">
        <v>0.419128</v>
      </c>
      <c r="X33" s="14">
        <f t="shared" si="40"/>
        <v>6.9195344399999996</v>
      </c>
      <c r="Y33" s="14">
        <f t="shared" si="41"/>
        <v>8.2984655600000004</v>
      </c>
      <c r="Z33" s="14">
        <v>8.2572773316957946</v>
      </c>
      <c r="AA33" s="24">
        <v>0.57305300000000003</v>
      </c>
      <c r="AB33" s="14">
        <f t="shared" si="42"/>
        <v>7.3146051466957944</v>
      </c>
      <c r="AC33" s="14">
        <f t="shared" si="43"/>
        <v>9.1999495166957939</v>
      </c>
      <c r="AD33" s="14">
        <v>7.9419318799477985</v>
      </c>
      <c r="AE33" s="24">
        <v>0.22565099999999999</v>
      </c>
      <c r="AF33" s="61">
        <f t="shared" si="44"/>
        <v>7.5707359849477989</v>
      </c>
      <c r="AG33" s="61">
        <f t="shared" si="45"/>
        <v>8.3131277749477981</v>
      </c>
      <c r="AH33" s="14">
        <v>7.7685462924429682</v>
      </c>
      <c r="AI33" s="24">
        <v>0.60410900000000001</v>
      </c>
      <c r="AJ33" s="61">
        <f t="shared" si="46"/>
        <v>6.774786987442968</v>
      </c>
      <c r="AK33" s="61">
        <f t="shared" si="47"/>
        <v>8.7623055974429676</v>
      </c>
      <c r="AL33" s="58"/>
      <c r="AM33" s="58"/>
      <c r="AN33" s="58"/>
      <c r="AO33" s="58"/>
      <c r="AP33" s="58"/>
      <c r="AQ33" s="58"/>
      <c r="AR33" s="58"/>
    </row>
    <row r="34" spans="1:44" s="3" customFormat="1" ht="15" customHeight="1" x14ac:dyDescent="0.2">
      <c r="A34" s="12" t="s">
        <v>18</v>
      </c>
      <c r="B34" s="14">
        <v>10.615705390324106</v>
      </c>
      <c r="C34" s="14">
        <v>0.51605000000000001</v>
      </c>
      <c r="D34" s="61">
        <f t="shared" si="36"/>
        <v>9.7668031403241056</v>
      </c>
      <c r="E34" s="61">
        <f t="shared" si="37"/>
        <v>11.464607640324106</v>
      </c>
      <c r="F34" s="14">
        <v>10.667</v>
      </c>
      <c r="G34" s="24">
        <v>0.128</v>
      </c>
      <c r="H34" s="14">
        <v>10.457000000000001</v>
      </c>
      <c r="I34" s="14">
        <v>10.877000000000001</v>
      </c>
      <c r="J34" s="14">
        <v>10.651</v>
      </c>
      <c r="K34" s="24">
        <v>0.46100000000000002</v>
      </c>
      <c r="L34" s="14">
        <v>9.8930000000000007</v>
      </c>
      <c r="M34" s="14">
        <v>11.41</v>
      </c>
      <c r="N34" s="14">
        <v>11.247999999999999</v>
      </c>
      <c r="O34" s="24">
        <v>0.56599999999999995</v>
      </c>
      <c r="P34" s="14">
        <v>10.316000000000001</v>
      </c>
      <c r="Q34" s="14">
        <v>12.179</v>
      </c>
      <c r="R34" s="14">
        <v>10.423999999999999</v>
      </c>
      <c r="S34" s="24">
        <v>0.23</v>
      </c>
      <c r="T34" s="14">
        <f t="shared" si="38"/>
        <v>10.04565</v>
      </c>
      <c r="U34" s="14">
        <f t="shared" si="39"/>
        <v>10.802349999999999</v>
      </c>
      <c r="V34" s="14">
        <v>9.5630000000000006</v>
      </c>
      <c r="W34" s="24">
        <v>0.46851399999999999</v>
      </c>
      <c r="X34" s="14">
        <f t="shared" si="40"/>
        <v>8.7922944699999999</v>
      </c>
      <c r="Y34" s="14">
        <f t="shared" si="41"/>
        <v>10.333705530000001</v>
      </c>
      <c r="Z34" s="14">
        <v>10.493355292397432</v>
      </c>
      <c r="AA34" s="24">
        <v>0.484595</v>
      </c>
      <c r="AB34" s="14">
        <f t="shared" si="42"/>
        <v>9.696196517397432</v>
      </c>
      <c r="AC34" s="14">
        <f t="shared" si="43"/>
        <v>11.290514067397432</v>
      </c>
      <c r="AD34" s="14">
        <v>10.352646335427243</v>
      </c>
      <c r="AE34" s="24">
        <v>0.22806999999999999</v>
      </c>
      <c r="AF34" s="61">
        <f t="shared" si="44"/>
        <v>9.9774711854272429</v>
      </c>
      <c r="AG34" s="61">
        <f t="shared" si="45"/>
        <v>10.727821485427244</v>
      </c>
      <c r="AH34" s="14">
        <v>10.151045391507891</v>
      </c>
      <c r="AI34" s="24">
        <v>0.476215</v>
      </c>
      <c r="AJ34" s="61">
        <f t="shared" si="46"/>
        <v>9.3676717165078909</v>
      </c>
      <c r="AK34" s="61">
        <f t="shared" si="47"/>
        <v>10.934419066507891</v>
      </c>
      <c r="AL34" s="58"/>
      <c r="AM34" s="58"/>
      <c r="AN34" s="58"/>
      <c r="AO34" s="58"/>
      <c r="AP34" s="58"/>
      <c r="AQ34" s="58"/>
      <c r="AR34" s="58"/>
    </row>
    <row r="35" spans="1:44" s="3" customFormat="1" ht="15" customHeight="1" x14ac:dyDescent="0.2">
      <c r="A35" s="12" t="s">
        <v>3</v>
      </c>
      <c r="B35" s="14">
        <v>4.7514068278334829</v>
      </c>
      <c r="C35" s="14">
        <v>0.32704899999999998</v>
      </c>
      <c r="D35" s="61">
        <f t="shared" si="36"/>
        <v>4.213411222833483</v>
      </c>
      <c r="E35" s="61">
        <f t="shared" si="37"/>
        <v>5.2894024328334828</v>
      </c>
      <c r="F35" s="14">
        <v>5.61</v>
      </c>
      <c r="G35" s="24">
        <v>9.8000000000000004E-2</v>
      </c>
      <c r="H35" s="14">
        <v>5.45</v>
      </c>
      <c r="I35" s="14">
        <v>5.77</v>
      </c>
      <c r="J35" s="14">
        <v>5.4459999999999997</v>
      </c>
      <c r="K35" s="24">
        <v>0.34</v>
      </c>
      <c r="L35" s="14">
        <v>4.8860000000000001</v>
      </c>
      <c r="M35" s="14">
        <v>6.0060000000000002</v>
      </c>
      <c r="N35" s="14">
        <v>5.09</v>
      </c>
      <c r="O35" s="24">
        <v>0.30099999999999999</v>
      </c>
      <c r="P35" s="14">
        <v>4.5940000000000003</v>
      </c>
      <c r="Q35" s="14">
        <v>5.585</v>
      </c>
      <c r="R35" s="14">
        <v>5.4850000000000003</v>
      </c>
      <c r="S35" s="24">
        <v>0.17199999999999999</v>
      </c>
      <c r="T35" s="14">
        <f t="shared" si="38"/>
        <v>5.2020600000000004</v>
      </c>
      <c r="U35" s="14">
        <f t="shared" si="39"/>
        <v>5.7679400000000003</v>
      </c>
      <c r="V35" s="14">
        <v>4.9889999999999999</v>
      </c>
      <c r="W35" s="24">
        <v>0.29298400000000002</v>
      </c>
      <c r="X35" s="14">
        <f t="shared" si="40"/>
        <v>4.5070413199999999</v>
      </c>
      <c r="Y35" s="14">
        <f t="shared" si="41"/>
        <v>5.4709586799999999</v>
      </c>
      <c r="Z35" s="14">
        <v>5.6845351476264625</v>
      </c>
      <c r="AA35" s="24">
        <v>0.371475</v>
      </c>
      <c r="AB35" s="14">
        <f t="shared" si="42"/>
        <v>5.0734587726264628</v>
      </c>
      <c r="AC35" s="14">
        <f t="shared" si="43"/>
        <v>6.2956115226264622</v>
      </c>
      <c r="AD35" s="14">
        <v>4.9831135044932067</v>
      </c>
      <c r="AE35" s="24">
        <v>0.17232700000000001</v>
      </c>
      <c r="AF35" s="61">
        <f t="shared" si="44"/>
        <v>4.6996355894932069</v>
      </c>
      <c r="AG35" s="61">
        <f t="shared" si="45"/>
        <v>5.2665914194932064</v>
      </c>
      <c r="AH35" s="14">
        <v>5.1085145616769552</v>
      </c>
      <c r="AI35" s="24">
        <v>0.33436199999999999</v>
      </c>
      <c r="AJ35" s="61">
        <f t="shared" si="46"/>
        <v>4.5584890716769548</v>
      </c>
      <c r="AK35" s="61">
        <f t="shared" si="47"/>
        <v>5.6585400516769555</v>
      </c>
      <c r="AL35" s="58"/>
      <c r="AM35" s="58"/>
      <c r="AN35" s="58"/>
      <c r="AO35" s="58"/>
      <c r="AP35" s="58"/>
      <c r="AQ35" s="58"/>
      <c r="AR35" s="58"/>
    </row>
    <row r="36" spans="1:44" s="3" customFormat="1" ht="15" customHeight="1" x14ac:dyDescent="0.2">
      <c r="A36" s="12" t="s">
        <v>19</v>
      </c>
      <c r="B36" s="14">
        <v>2.2796381479076904</v>
      </c>
      <c r="C36" s="14">
        <v>0.22591600000000001</v>
      </c>
      <c r="D36" s="61">
        <f t="shared" si="36"/>
        <v>1.9080063279076904</v>
      </c>
      <c r="E36" s="61">
        <f t="shared" si="37"/>
        <v>2.6512699679076905</v>
      </c>
      <c r="F36" s="14">
        <v>2.5950000000000002</v>
      </c>
      <c r="G36" s="24">
        <v>6.5000000000000002E-2</v>
      </c>
      <c r="H36" s="14">
        <v>2.488</v>
      </c>
      <c r="I36" s="14">
        <v>2.702</v>
      </c>
      <c r="J36" s="14">
        <v>2.891</v>
      </c>
      <c r="K36" s="24">
        <v>0.25900000000000001</v>
      </c>
      <c r="L36" s="14">
        <v>2.4649999999999999</v>
      </c>
      <c r="M36" s="14">
        <v>3.3180000000000001</v>
      </c>
      <c r="N36" s="14">
        <v>2.6019999999999999</v>
      </c>
      <c r="O36" s="24">
        <v>0.23100000000000001</v>
      </c>
      <c r="P36" s="14">
        <v>2.222</v>
      </c>
      <c r="Q36" s="14">
        <v>2.9830000000000001</v>
      </c>
      <c r="R36" s="14">
        <v>2.6859999999999999</v>
      </c>
      <c r="S36" s="24">
        <v>0.13600000000000001</v>
      </c>
      <c r="T36" s="14">
        <f t="shared" si="38"/>
        <v>2.4622799999999998</v>
      </c>
      <c r="U36" s="14">
        <f t="shared" si="39"/>
        <v>2.9097200000000001</v>
      </c>
      <c r="V36" s="14">
        <v>2.5409999999999999</v>
      </c>
      <c r="W36" s="24">
        <v>0.24399899999999999</v>
      </c>
      <c r="X36" s="14">
        <f t="shared" si="40"/>
        <v>2.1396216450000001</v>
      </c>
      <c r="Y36" s="14">
        <f t="shared" si="41"/>
        <v>2.9423783549999998</v>
      </c>
      <c r="Z36" s="14">
        <v>2.5506985802567526</v>
      </c>
      <c r="AA36" s="24">
        <v>0.25185000000000002</v>
      </c>
      <c r="AB36" s="14">
        <f t="shared" si="42"/>
        <v>2.1364053302567525</v>
      </c>
      <c r="AC36" s="14">
        <f t="shared" si="43"/>
        <v>2.9649918302567526</v>
      </c>
      <c r="AD36" s="14">
        <v>2.4634433856923934</v>
      </c>
      <c r="AE36" s="24">
        <v>0.127613</v>
      </c>
      <c r="AF36" s="61">
        <f t="shared" si="44"/>
        <v>2.2535200006923932</v>
      </c>
      <c r="AG36" s="61">
        <f t="shared" si="45"/>
        <v>2.6733667706923936</v>
      </c>
      <c r="AH36" s="14">
        <v>2.263745814696343</v>
      </c>
      <c r="AI36" s="24">
        <v>0.21011099999999999</v>
      </c>
      <c r="AJ36" s="61">
        <f t="shared" si="46"/>
        <v>1.9181132196963429</v>
      </c>
      <c r="AK36" s="61">
        <f t="shared" si="47"/>
        <v>2.609378409696343</v>
      </c>
      <c r="AL36" s="58"/>
      <c r="AM36" s="58"/>
      <c r="AN36" s="58"/>
      <c r="AO36" s="58"/>
      <c r="AP36" s="58"/>
      <c r="AQ36" s="58"/>
      <c r="AR36" s="58"/>
    </row>
    <row r="37" spans="1:44" s="3" customFormat="1" ht="15" customHeight="1" x14ac:dyDescent="0.2">
      <c r="A37" s="12" t="s">
        <v>20</v>
      </c>
      <c r="B37" s="14">
        <v>1.3890841681091091</v>
      </c>
      <c r="C37" s="14">
        <v>0.20866799999999999</v>
      </c>
      <c r="D37" s="61">
        <f t="shared" si="36"/>
        <v>1.0458253081091091</v>
      </c>
      <c r="E37" s="61">
        <f t="shared" si="37"/>
        <v>1.732343028109109</v>
      </c>
      <c r="F37" s="14">
        <v>1.526</v>
      </c>
      <c r="G37" s="24">
        <v>0.05</v>
      </c>
      <c r="H37" s="14">
        <v>1.444</v>
      </c>
      <c r="I37" s="14">
        <v>1.6080000000000001</v>
      </c>
      <c r="J37" s="14">
        <v>1.2789999999999999</v>
      </c>
      <c r="K37" s="24">
        <v>0.18</v>
      </c>
      <c r="L37" s="14">
        <v>0.98299999999999998</v>
      </c>
      <c r="M37" s="14">
        <v>1.575</v>
      </c>
      <c r="N37" s="14">
        <v>1.6890000000000001</v>
      </c>
      <c r="O37" s="24">
        <v>0.24299999999999999</v>
      </c>
      <c r="P37" s="14">
        <v>1.29</v>
      </c>
      <c r="Q37" s="14">
        <v>2.0880000000000001</v>
      </c>
      <c r="R37" s="14">
        <v>1.7310000000000001</v>
      </c>
      <c r="S37" s="24">
        <v>0.11</v>
      </c>
      <c r="T37" s="14">
        <f t="shared" si="38"/>
        <v>1.5500500000000001</v>
      </c>
      <c r="U37" s="14">
        <f t="shared" si="39"/>
        <v>1.91195</v>
      </c>
      <c r="V37" s="14">
        <v>1.282</v>
      </c>
      <c r="W37" s="24">
        <v>0.151644</v>
      </c>
      <c r="X37" s="14">
        <f t="shared" si="40"/>
        <v>1.0325456200000001</v>
      </c>
      <c r="Y37" s="14">
        <f t="shared" si="41"/>
        <v>1.53145438</v>
      </c>
      <c r="Z37" s="14">
        <v>1.4025859888485033</v>
      </c>
      <c r="AA37" s="24">
        <v>0.18069199999999999</v>
      </c>
      <c r="AB37" s="14">
        <f t="shared" si="42"/>
        <v>1.1053476488485032</v>
      </c>
      <c r="AC37" s="14">
        <f t="shared" si="43"/>
        <v>1.6998243288485033</v>
      </c>
      <c r="AD37" s="14">
        <v>1.7115341503411647</v>
      </c>
      <c r="AE37" s="24">
        <v>0.11145099999999999</v>
      </c>
      <c r="AF37" s="61">
        <f t="shared" si="44"/>
        <v>1.5281972553411647</v>
      </c>
      <c r="AG37" s="61">
        <f t="shared" si="45"/>
        <v>1.8948710453411648</v>
      </c>
      <c r="AH37" s="14">
        <v>1.4397563124030028</v>
      </c>
      <c r="AI37" s="24">
        <v>0.18113099999999999</v>
      </c>
      <c r="AJ37" s="61">
        <f t="shared" si="46"/>
        <v>1.1417958174030027</v>
      </c>
      <c r="AK37" s="61">
        <f t="shared" si="47"/>
        <v>1.7377168074030029</v>
      </c>
      <c r="AL37" s="58"/>
      <c r="AM37" s="58"/>
      <c r="AN37" s="58"/>
      <c r="AO37" s="58"/>
      <c r="AP37" s="58"/>
      <c r="AQ37" s="58"/>
      <c r="AR37" s="58"/>
    </row>
    <row r="38" spans="1:44" s="3" customFormat="1" ht="15" customHeight="1" x14ac:dyDescent="0.2">
      <c r="A38" s="12" t="s">
        <v>29</v>
      </c>
      <c r="B38" s="14">
        <v>10.537811688342357</v>
      </c>
      <c r="C38" s="14">
        <v>0.58914100000000003</v>
      </c>
      <c r="D38" s="61">
        <f t="shared" si="36"/>
        <v>9.5686747433423562</v>
      </c>
      <c r="E38" s="61">
        <f t="shared" si="37"/>
        <v>11.506948633342358</v>
      </c>
      <c r="F38" s="14">
        <v>10.348000000000001</v>
      </c>
      <c r="G38" s="24">
        <v>0.123</v>
      </c>
      <c r="H38" s="14">
        <v>10.145</v>
      </c>
      <c r="I38" s="14">
        <v>10.551</v>
      </c>
      <c r="J38" s="14">
        <v>9.891</v>
      </c>
      <c r="K38" s="24">
        <v>0.46</v>
      </c>
      <c r="L38" s="14">
        <v>9.1340000000000003</v>
      </c>
      <c r="M38" s="14">
        <v>10.648</v>
      </c>
      <c r="N38" s="14">
        <v>9.9670000000000005</v>
      </c>
      <c r="O38" s="24">
        <v>0.45600000000000002</v>
      </c>
      <c r="P38" s="14">
        <v>9.2170000000000005</v>
      </c>
      <c r="Q38" s="14">
        <v>10.718</v>
      </c>
      <c r="R38" s="14">
        <v>10.218</v>
      </c>
      <c r="S38" s="24">
        <v>0.26400000000000001</v>
      </c>
      <c r="T38" s="14">
        <f t="shared" si="38"/>
        <v>9.7837200000000006</v>
      </c>
      <c r="U38" s="14">
        <f t="shared" si="39"/>
        <v>10.652279999999999</v>
      </c>
      <c r="V38" s="14">
        <v>9.9480000000000004</v>
      </c>
      <c r="W38" s="24">
        <v>0.53986400000000001</v>
      </c>
      <c r="X38" s="14">
        <f t="shared" si="40"/>
        <v>9.0599237200000005</v>
      </c>
      <c r="Y38" s="14">
        <f t="shared" si="41"/>
        <v>10.83607628</v>
      </c>
      <c r="Z38" s="14">
        <v>10.767624650960455</v>
      </c>
      <c r="AA38" s="24">
        <v>0.52351899999999996</v>
      </c>
      <c r="AB38" s="14">
        <f t="shared" si="42"/>
        <v>9.9064358959604544</v>
      </c>
      <c r="AC38" s="14">
        <f t="shared" si="43"/>
        <v>11.628813405960456</v>
      </c>
      <c r="AD38" s="14">
        <v>10.18372218677184</v>
      </c>
      <c r="AE38" s="24">
        <v>0.22598499999999999</v>
      </c>
      <c r="AF38" s="61">
        <f t="shared" si="44"/>
        <v>9.8119768617718393</v>
      </c>
      <c r="AG38" s="61">
        <f t="shared" si="45"/>
        <v>10.555467511771841</v>
      </c>
      <c r="AH38" s="14">
        <v>9.7744970662429953</v>
      </c>
      <c r="AI38" s="24">
        <v>0.48376400000000003</v>
      </c>
      <c r="AJ38" s="61">
        <f t="shared" si="46"/>
        <v>8.9787052862429952</v>
      </c>
      <c r="AK38" s="61">
        <f t="shared" si="47"/>
        <v>10.570288846242995</v>
      </c>
      <c r="AL38" s="58"/>
      <c r="AM38" s="58"/>
      <c r="AN38" s="58"/>
      <c r="AO38" s="58"/>
      <c r="AP38" s="58"/>
      <c r="AQ38" s="58"/>
      <c r="AR38" s="58"/>
    </row>
    <row r="39" spans="1:44" s="3" customFormat="1" ht="15" customHeight="1" x14ac:dyDescent="0.15">
      <c r="A39" s="12" t="s">
        <v>21</v>
      </c>
      <c r="B39" s="14" t="s">
        <v>74</v>
      </c>
      <c r="C39" s="14" t="s">
        <v>74</v>
      </c>
      <c r="D39" s="14" t="s">
        <v>74</v>
      </c>
      <c r="E39" s="14" t="s">
        <v>74</v>
      </c>
      <c r="F39" s="14">
        <v>2E-3</v>
      </c>
      <c r="G39" s="14">
        <v>1E-3</v>
      </c>
      <c r="H39" s="14">
        <v>0</v>
      </c>
      <c r="I39" s="14">
        <v>4.0000000000000001E-3</v>
      </c>
      <c r="J39" s="14">
        <v>1.9E-2</v>
      </c>
      <c r="K39" s="14">
        <v>1.9E-2</v>
      </c>
      <c r="L39" s="14" t="s">
        <v>82</v>
      </c>
      <c r="M39" s="14">
        <v>0.05</v>
      </c>
      <c r="N39" s="14">
        <v>3.0000000000000001E-3</v>
      </c>
      <c r="O39" s="14">
        <v>3.0000000000000001E-3</v>
      </c>
      <c r="P39" s="14" t="s">
        <v>82</v>
      </c>
      <c r="Q39" s="14">
        <v>8.9999999999999993E-3</v>
      </c>
      <c r="R39" s="14">
        <v>1.4E-2</v>
      </c>
      <c r="S39" s="14">
        <v>8.9999999999999993E-3</v>
      </c>
      <c r="T39" s="14" t="s">
        <v>82</v>
      </c>
      <c r="U39" s="14">
        <f t="shared" si="39"/>
        <v>2.8804999999999997E-2</v>
      </c>
      <c r="V39" s="14">
        <v>1.4095021114025299E-2</v>
      </c>
      <c r="W39" s="14">
        <v>1.093E-2</v>
      </c>
      <c r="X39" s="14" t="s">
        <v>82</v>
      </c>
      <c r="Y39" s="14">
        <f t="shared" si="41"/>
        <v>3.2074871114025301E-2</v>
      </c>
      <c r="Z39" s="14">
        <v>7.9426832889968099E-3</v>
      </c>
      <c r="AA39" s="14">
        <v>7.9459999999999999E-3</v>
      </c>
      <c r="AB39" s="14" t="s">
        <v>82</v>
      </c>
      <c r="AC39" s="14">
        <f t="shared" si="43"/>
        <v>2.1013853288996812E-2</v>
      </c>
      <c r="AD39" s="14">
        <v>3.9390641838221345E-3</v>
      </c>
      <c r="AE39" s="14">
        <v>3.2230000000000002E-3</v>
      </c>
      <c r="AF39" s="14" t="s">
        <v>82</v>
      </c>
      <c r="AG39" s="61">
        <f t="shared" si="45"/>
        <v>9.2408991838221349E-3</v>
      </c>
      <c r="AH39" s="14">
        <v>0</v>
      </c>
      <c r="AI39" s="14"/>
      <c r="AJ39" s="14" t="s">
        <v>88</v>
      </c>
      <c r="AK39" s="61">
        <f t="shared" si="47"/>
        <v>0</v>
      </c>
      <c r="AL39" s="58"/>
      <c r="AM39" s="58"/>
      <c r="AN39" s="58"/>
      <c r="AO39" s="58"/>
      <c r="AP39" s="58"/>
      <c r="AQ39" s="58"/>
      <c r="AR39" s="58"/>
    </row>
    <row r="40" spans="1:44" s="3" customFormat="1" ht="15" customHeight="1" x14ac:dyDescent="0.15">
      <c r="A40" s="12"/>
      <c r="B40" s="23"/>
      <c r="C40" s="23"/>
      <c r="D40" s="59"/>
      <c r="E40" s="59"/>
      <c r="F40" s="23"/>
      <c r="G40" s="37"/>
      <c r="H40" s="23"/>
      <c r="I40" s="23"/>
      <c r="J40" s="23"/>
      <c r="K40" s="37"/>
      <c r="L40" s="23"/>
      <c r="M40" s="23"/>
      <c r="N40" s="23"/>
      <c r="O40" s="37"/>
      <c r="P40" s="23"/>
      <c r="Q40" s="23"/>
      <c r="R40" s="23"/>
      <c r="S40" s="37"/>
      <c r="T40" s="23"/>
      <c r="U40" s="23"/>
      <c r="V40" s="23"/>
      <c r="W40" s="37"/>
      <c r="X40" s="23"/>
      <c r="Y40" s="23"/>
      <c r="Z40" s="23"/>
      <c r="AA40" s="37"/>
      <c r="AB40" s="23"/>
      <c r="AC40" s="23"/>
      <c r="AD40" s="23"/>
      <c r="AE40" s="37"/>
      <c r="AF40" s="59"/>
      <c r="AG40" s="59"/>
      <c r="AH40" s="23"/>
      <c r="AI40" s="37"/>
      <c r="AJ40" s="59"/>
      <c r="AK40" s="59"/>
    </row>
    <row r="41" spans="1:44" s="3" customFormat="1" ht="15" customHeight="1" x14ac:dyDescent="0.15">
      <c r="A41" s="12"/>
      <c r="B41" s="23"/>
      <c r="C41" s="23"/>
      <c r="D41" s="59"/>
      <c r="E41" s="59"/>
      <c r="F41" s="23"/>
      <c r="G41" s="37"/>
      <c r="H41" s="23"/>
      <c r="I41" s="23"/>
      <c r="J41" s="23"/>
      <c r="K41" s="37"/>
      <c r="L41" s="23"/>
      <c r="M41" s="23"/>
      <c r="N41" s="23"/>
      <c r="O41" s="37"/>
      <c r="P41" s="23"/>
      <c r="Q41" s="23"/>
      <c r="R41" s="23"/>
      <c r="S41" s="37"/>
      <c r="T41" s="23"/>
      <c r="U41" s="23"/>
      <c r="V41" s="23"/>
      <c r="W41" s="37"/>
      <c r="X41" s="23"/>
      <c r="Y41" s="23"/>
      <c r="Z41" s="23"/>
      <c r="AA41" s="37"/>
      <c r="AB41" s="23"/>
      <c r="AC41" s="23"/>
      <c r="AD41" s="23"/>
      <c r="AE41" s="37"/>
      <c r="AF41" s="59"/>
      <c r="AG41" s="59"/>
      <c r="AH41" s="23"/>
      <c r="AI41" s="37"/>
      <c r="AJ41" s="59"/>
      <c r="AK41" s="59"/>
    </row>
    <row r="42" spans="1:44" s="42" customFormat="1" ht="15" customHeight="1" x14ac:dyDescent="0.15">
      <c r="A42" s="43" t="s">
        <v>28</v>
      </c>
      <c r="B42" s="15">
        <v>100</v>
      </c>
      <c r="C42" s="15"/>
      <c r="D42" s="62"/>
      <c r="E42" s="62"/>
      <c r="F42" s="15">
        <f t="shared" ref="F42" si="48">SUM(F44:F46)</f>
        <v>100.00000000000001</v>
      </c>
      <c r="G42" s="49"/>
      <c r="H42" s="15"/>
      <c r="I42" s="15"/>
      <c r="J42" s="15">
        <f>SUM(J44:J46)</f>
        <v>99.999999999999986</v>
      </c>
      <c r="K42" s="49"/>
      <c r="L42" s="15"/>
      <c r="M42" s="15"/>
      <c r="N42" s="15">
        <v>100</v>
      </c>
      <c r="O42" s="49"/>
      <c r="P42" s="15"/>
      <c r="Q42" s="15"/>
      <c r="R42" s="15">
        <f>SUM(R44:R46)</f>
        <v>100.001</v>
      </c>
      <c r="S42" s="49"/>
      <c r="T42" s="15"/>
      <c r="U42" s="15"/>
      <c r="V42" s="15">
        <v>100</v>
      </c>
      <c r="W42" s="49"/>
      <c r="X42" s="15"/>
      <c r="Y42" s="15"/>
      <c r="Z42" s="15">
        <v>100</v>
      </c>
      <c r="AA42" s="49"/>
      <c r="AB42" s="15"/>
      <c r="AC42" s="15"/>
      <c r="AD42" s="15">
        <v>100</v>
      </c>
      <c r="AE42" s="49"/>
      <c r="AF42" s="62"/>
      <c r="AG42" s="62"/>
      <c r="AH42" s="15">
        <v>100</v>
      </c>
      <c r="AI42" s="49"/>
      <c r="AJ42" s="62"/>
      <c r="AK42" s="62"/>
      <c r="AM42" s="3"/>
      <c r="AN42" s="3"/>
    </row>
    <row r="43" spans="1:44" s="3" customFormat="1" ht="15" customHeight="1" x14ac:dyDescent="0.15">
      <c r="A43" s="12"/>
      <c r="B43" s="23"/>
      <c r="C43" s="23"/>
      <c r="D43" s="59"/>
      <c r="E43" s="59"/>
      <c r="F43" s="23"/>
      <c r="G43" s="37"/>
      <c r="H43" s="23"/>
      <c r="I43" s="23"/>
      <c r="J43" s="23"/>
      <c r="K43" s="37"/>
      <c r="L43" s="23"/>
      <c r="M43" s="23"/>
      <c r="N43" s="23"/>
      <c r="O43" s="37"/>
      <c r="P43" s="23"/>
      <c r="Q43" s="23"/>
      <c r="R43" s="23"/>
      <c r="S43" s="37"/>
      <c r="T43" s="23"/>
      <c r="U43" s="23"/>
      <c r="V43" s="23"/>
      <c r="W43" s="37"/>
      <c r="X43" s="23"/>
      <c r="Y43" s="23"/>
      <c r="Z43" s="23"/>
      <c r="AA43" s="37"/>
      <c r="AB43" s="23"/>
      <c r="AC43" s="23"/>
      <c r="AD43" s="23"/>
      <c r="AE43" s="37"/>
      <c r="AF43" s="59"/>
      <c r="AG43" s="59"/>
      <c r="AH43" s="23"/>
      <c r="AI43" s="37"/>
      <c r="AJ43" s="59"/>
      <c r="AK43" s="59"/>
    </row>
    <row r="44" spans="1:44" s="4" customFormat="1" x14ac:dyDescent="0.2">
      <c r="A44" s="29" t="s">
        <v>23</v>
      </c>
      <c r="B44" s="14">
        <v>36.494534765877773</v>
      </c>
      <c r="C44" s="14">
        <v>0.98550800000000005</v>
      </c>
      <c r="D44" s="61">
        <f t="shared" ref="D44:D46" si="49">B44- (C44*1.645)</f>
        <v>34.873374105877772</v>
      </c>
      <c r="E44" s="61">
        <f t="shared" ref="E44:E46" si="50">B44+ (C44*1.645)</f>
        <v>38.115695425877774</v>
      </c>
      <c r="F44" s="52">
        <v>30.315999999999999</v>
      </c>
      <c r="G44" s="30">
        <v>0.23</v>
      </c>
      <c r="H44" s="14">
        <v>29.937999999999999</v>
      </c>
      <c r="I44" s="14">
        <v>30.695</v>
      </c>
      <c r="J44" s="52">
        <v>32.902999999999999</v>
      </c>
      <c r="K44" s="30">
        <v>0.878</v>
      </c>
      <c r="L44" s="14">
        <v>31.457999999999998</v>
      </c>
      <c r="M44" s="14">
        <v>34.347999999999999</v>
      </c>
      <c r="N44" s="52">
        <v>33.773000000000003</v>
      </c>
      <c r="O44" s="30">
        <v>0.89100000000000001</v>
      </c>
      <c r="P44" s="14">
        <v>32.307000000000002</v>
      </c>
      <c r="Q44" s="14">
        <v>35.238</v>
      </c>
      <c r="R44" s="52">
        <v>35.701000000000001</v>
      </c>
      <c r="S44" s="30">
        <v>0.495</v>
      </c>
      <c r="T44" s="14">
        <f t="shared" ref="T44:T46" si="51">R44- (S44*1.645)</f>
        <v>34.886724999999998</v>
      </c>
      <c r="U44" s="14">
        <f t="shared" ref="U44:U46" si="52">R44+ (S44*1.645)</f>
        <v>36.515275000000003</v>
      </c>
      <c r="V44" s="52">
        <v>36.304000000000002</v>
      </c>
      <c r="W44" s="30">
        <v>0.79763399999999995</v>
      </c>
      <c r="X44" s="14">
        <f t="shared" ref="X44:X46" si="53">V44- (W44*1.645)</f>
        <v>34.991892069999999</v>
      </c>
      <c r="Y44" s="14">
        <f t="shared" ref="Y44:Y46" si="54">V44+ (W44*1.645)</f>
        <v>37.616107930000005</v>
      </c>
      <c r="Z44" s="52">
        <v>33.635717850277651</v>
      </c>
      <c r="AA44" s="30">
        <v>0.89955799999999997</v>
      </c>
      <c r="AB44" s="14">
        <f t="shared" ref="AB44:AB46" si="55">Z44- (AA44*1.645)</f>
        <v>32.155944940277649</v>
      </c>
      <c r="AC44" s="14">
        <f t="shared" ref="AC44:AC46" si="56">Z44+ (AA44*1.645)</f>
        <v>35.115490760277652</v>
      </c>
      <c r="AD44" s="52">
        <v>33.959047548128723</v>
      </c>
      <c r="AE44" s="30">
        <v>0.41211999999999999</v>
      </c>
      <c r="AF44" s="61">
        <f t="shared" ref="AF44:AF46" si="57">AD44- (AE44*1.645)</f>
        <v>33.281110148128725</v>
      </c>
      <c r="AG44" s="61">
        <f t="shared" ref="AG44:AG46" si="58">AD44+ (AE44*1.645)</f>
        <v>34.63698494812872</v>
      </c>
      <c r="AH44" s="52">
        <v>33.174415065503595</v>
      </c>
      <c r="AI44" s="30">
        <v>0.88671599999999995</v>
      </c>
      <c r="AJ44" s="61">
        <f t="shared" ref="AJ44:AJ46" si="59">AH44- (AI44*1.645)</f>
        <v>31.715767245503596</v>
      </c>
      <c r="AK44" s="61">
        <f t="shared" ref="AK44:AK46" si="60">AH44+ (AI44*1.645)</f>
        <v>34.633062885503598</v>
      </c>
      <c r="AL44" s="58"/>
      <c r="AM44" s="58"/>
      <c r="AN44" s="58"/>
      <c r="AO44" s="58"/>
      <c r="AP44" s="58"/>
      <c r="AQ44" s="58"/>
      <c r="AR44" s="58"/>
    </row>
    <row r="45" spans="1:44" s="4" customFormat="1" x14ac:dyDescent="0.2">
      <c r="A45" s="29" t="s">
        <v>31</v>
      </c>
      <c r="B45" s="14">
        <v>62.610168668420698</v>
      </c>
      <c r="C45" s="14">
        <v>1.0009999999999999</v>
      </c>
      <c r="D45" s="61">
        <f t="shared" si="49"/>
        <v>60.963523668420699</v>
      </c>
      <c r="E45" s="61">
        <f t="shared" si="50"/>
        <v>64.256813668420705</v>
      </c>
      <c r="F45" s="52">
        <v>69.186000000000007</v>
      </c>
      <c r="G45" s="30">
        <v>0.23200000000000001</v>
      </c>
      <c r="H45" s="14">
        <v>68.805000000000007</v>
      </c>
      <c r="I45" s="14">
        <v>69.566999999999993</v>
      </c>
      <c r="J45" s="52">
        <v>66.445999999999998</v>
      </c>
      <c r="K45" s="30">
        <v>0.88400000000000001</v>
      </c>
      <c r="L45" s="14">
        <v>64.991</v>
      </c>
      <c r="M45" s="14">
        <v>67.900000000000006</v>
      </c>
      <c r="N45" s="52">
        <v>65.503</v>
      </c>
      <c r="O45" s="30">
        <v>0.89800000000000002</v>
      </c>
      <c r="P45" s="14">
        <v>64.027000000000001</v>
      </c>
      <c r="Q45" s="14">
        <v>66.98</v>
      </c>
      <c r="R45" s="52">
        <v>63.252000000000002</v>
      </c>
      <c r="S45" s="30">
        <v>0.51100000000000001</v>
      </c>
      <c r="T45" s="14">
        <f t="shared" si="51"/>
        <v>62.411405000000002</v>
      </c>
      <c r="U45" s="14">
        <f t="shared" si="52"/>
        <v>64.092595000000003</v>
      </c>
      <c r="V45" s="52">
        <v>62.619</v>
      </c>
      <c r="W45" s="30">
        <v>0.80369000000000002</v>
      </c>
      <c r="X45" s="14">
        <f t="shared" si="53"/>
        <v>61.296929949999999</v>
      </c>
      <c r="Y45" s="14">
        <f t="shared" si="54"/>
        <v>63.94107005</v>
      </c>
      <c r="Z45" s="52">
        <v>65.557919383727011</v>
      </c>
      <c r="AA45" s="30">
        <v>0.90461800000000003</v>
      </c>
      <c r="AB45" s="14">
        <f t="shared" si="55"/>
        <v>64.069822773727012</v>
      </c>
      <c r="AC45" s="14">
        <f t="shared" si="56"/>
        <v>67.046015993727011</v>
      </c>
      <c r="AD45" s="52">
        <v>65.041667706761828</v>
      </c>
      <c r="AE45" s="30">
        <v>0.41403899999999999</v>
      </c>
      <c r="AF45" s="61">
        <f t="shared" si="57"/>
        <v>64.360573551761831</v>
      </c>
      <c r="AG45" s="61">
        <f t="shared" si="58"/>
        <v>65.722761861761825</v>
      </c>
      <c r="AH45" s="52">
        <v>65.568849228606965</v>
      </c>
      <c r="AI45" s="30">
        <v>0.882552</v>
      </c>
      <c r="AJ45" s="61">
        <f t="shared" si="59"/>
        <v>64.117051188606965</v>
      </c>
      <c r="AK45" s="61">
        <f t="shared" si="60"/>
        <v>67.020647268606965</v>
      </c>
      <c r="AL45" s="58"/>
      <c r="AM45" s="58"/>
      <c r="AN45" s="58"/>
      <c r="AO45" s="58"/>
      <c r="AP45" s="58"/>
      <c r="AQ45" s="58"/>
      <c r="AR45" s="58"/>
    </row>
    <row r="46" spans="1:44" s="4" customFormat="1" x14ac:dyDescent="0.2">
      <c r="A46" s="29" t="s">
        <v>24</v>
      </c>
      <c r="B46" s="14">
        <v>0.89529656570152705</v>
      </c>
      <c r="C46" s="14">
        <v>0.174757</v>
      </c>
      <c r="D46" s="61">
        <f t="shared" si="49"/>
        <v>0.60782130070152707</v>
      </c>
      <c r="E46" s="61">
        <f t="shared" si="50"/>
        <v>1.1827718307015269</v>
      </c>
      <c r="F46" s="52">
        <v>0.498</v>
      </c>
      <c r="G46" s="30">
        <v>3.5000000000000003E-2</v>
      </c>
      <c r="H46" s="14">
        <v>0.441</v>
      </c>
      <c r="I46" s="14">
        <v>0.55500000000000005</v>
      </c>
      <c r="J46" s="52">
        <v>0.65100000000000002</v>
      </c>
      <c r="K46" s="30">
        <v>0.104</v>
      </c>
      <c r="L46" s="14">
        <v>0.48099999999999998</v>
      </c>
      <c r="M46" s="14">
        <v>0.82199999999999995</v>
      </c>
      <c r="N46" s="52">
        <v>0.72399999999999998</v>
      </c>
      <c r="O46" s="30">
        <v>0.10100000000000001</v>
      </c>
      <c r="P46" s="14">
        <v>0.55800000000000005</v>
      </c>
      <c r="Q46" s="14">
        <v>0.89</v>
      </c>
      <c r="R46" s="52">
        <v>1.048</v>
      </c>
      <c r="S46" s="30">
        <v>8.7999999999999995E-2</v>
      </c>
      <c r="T46" s="14">
        <f t="shared" si="51"/>
        <v>0.90324000000000004</v>
      </c>
      <c r="U46" s="14">
        <f t="shared" si="52"/>
        <v>1.19276</v>
      </c>
      <c r="V46" s="52">
        <v>1.077</v>
      </c>
      <c r="W46" s="30">
        <v>0.13220799999999999</v>
      </c>
      <c r="X46" s="14">
        <f t="shared" si="53"/>
        <v>0.85951783999999998</v>
      </c>
      <c r="Y46" s="14">
        <f t="shared" si="54"/>
        <v>1.2944821599999998</v>
      </c>
      <c r="Z46" s="52">
        <v>0.80636276599532697</v>
      </c>
      <c r="AA46" s="30">
        <v>0.10580100000000001</v>
      </c>
      <c r="AB46" s="14">
        <f t="shared" si="55"/>
        <v>0.63232012099532697</v>
      </c>
      <c r="AC46" s="14">
        <f t="shared" si="56"/>
        <v>0.98040541099532696</v>
      </c>
      <c r="AD46" s="52">
        <v>0.99928685519260974</v>
      </c>
      <c r="AE46" s="30">
        <v>6.3055E-2</v>
      </c>
      <c r="AF46" s="61">
        <f t="shared" si="57"/>
        <v>0.89556138019260978</v>
      </c>
      <c r="AG46" s="61">
        <f t="shared" si="58"/>
        <v>1.1030123301926098</v>
      </c>
      <c r="AH46" s="52">
        <v>1.2567357058894433</v>
      </c>
      <c r="AI46" s="30">
        <v>0.15240799999999999</v>
      </c>
      <c r="AJ46" s="61">
        <f t="shared" si="59"/>
        <v>1.0060245458894432</v>
      </c>
      <c r="AK46" s="61">
        <f t="shared" si="60"/>
        <v>1.5074468658894433</v>
      </c>
      <c r="AL46" s="58"/>
      <c r="AM46" s="58"/>
      <c r="AN46" s="58"/>
      <c r="AO46" s="58"/>
      <c r="AP46" s="58"/>
      <c r="AQ46" s="58"/>
      <c r="AR46" s="58"/>
    </row>
    <row r="47" spans="1:44" s="4" customFormat="1" x14ac:dyDescent="0.2">
      <c r="A47" s="9"/>
      <c r="B47" s="53"/>
      <c r="C47" s="53"/>
      <c r="D47" s="60"/>
      <c r="E47" s="60"/>
      <c r="F47" s="53"/>
      <c r="G47" s="30"/>
      <c r="H47" s="53"/>
      <c r="I47" s="53"/>
      <c r="J47" s="53"/>
      <c r="K47" s="30"/>
      <c r="L47" s="53"/>
      <c r="M47" s="53"/>
      <c r="N47" s="53"/>
      <c r="O47" s="30"/>
      <c r="P47" s="53"/>
      <c r="Q47" s="53"/>
      <c r="R47" s="53"/>
      <c r="S47" s="30"/>
      <c r="T47" s="53"/>
      <c r="U47" s="53"/>
      <c r="V47" s="53"/>
      <c r="W47" s="30"/>
      <c r="X47" s="53"/>
      <c r="Y47" s="53"/>
      <c r="Z47" s="53"/>
      <c r="AA47" s="30"/>
      <c r="AB47" s="53"/>
      <c r="AC47" s="53"/>
      <c r="AD47" s="53"/>
      <c r="AE47" s="30"/>
      <c r="AF47" s="60"/>
      <c r="AG47" s="60"/>
      <c r="AH47" s="53"/>
      <c r="AI47" s="30"/>
      <c r="AJ47" s="60"/>
      <c r="AK47" s="60"/>
      <c r="AM47" s="3"/>
      <c r="AN47" s="3"/>
    </row>
    <row r="48" spans="1:44" s="25" customFormat="1" ht="15" x14ac:dyDescent="0.25">
      <c r="A48" s="54" t="s">
        <v>25</v>
      </c>
      <c r="B48" s="15">
        <v>39.603188093142741</v>
      </c>
      <c r="C48" s="15">
        <v>0.35206891635151699</v>
      </c>
      <c r="D48" s="39">
        <f t="shared" ref="D48" si="61">B48- (C48*1.645)</f>
        <v>39.024034725744492</v>
      </c>
      <c r="E48" s="39">
        <f t="shared" ref="E48" si="62">B48+ (C48*1.645)</f>
        <v>40.182341460540989</v>
      </c>
      <c r="F48" s="55">
        <v>41.793999999999997</v>
      </c>
      <c r="G48" s="56">
        <v>8.3000000000000004E-2</v>
      </c>
      <c r="H48" s="15">
        <v>41.656999999999996</v>
      </c>
      <c r="I48" s="15">
        <v>41.930999999999997</v>
      </c>
      <c r="J48" s="55">
        <v>40.838999999999999</v>
      </c>
      <c r="K48" s="56">
        <v>0.31900000000000001</v>
      </c>
      <c r="L48" s="15">
        <v>40.314999999999998</v>
      </c>
      <c r="M48" s="15">
        <v>41.363999999999997</v>
      </c>
      <c r="N48" s="55">
        <v>40.56</v>
      </c>
      <c r="O48" s="56">
        <v>0.309</v>
      </c>
      <c r="P48" s="15">
        <v>40.051000000000002</v>
      </c>
      <c r="Q48" s="15">
        <v>41.067999999999998</v>
      </c>
      <c r="R48" s="55">
        <v>40.134</v>
      </c>
      <c r="S48" s="56">
        <v>0.16900000000000001</v>
      </c>
      <c r="T48" s="15">
        <v>39.856000000000002</v>
      </c>
      <c r="U48" s="15">
        <v>40.411999999999999</v>
      </c>
      <c r="V48" s="55">
        <v>39.776000000000003</v>
      </c>
      <c r="W48" s="56">
        <v>0.26400000000000001</v>
      </c>
      <c r="X48" s="15">
        <f t="shared" ref="X48" si="63">V48- (W48*1.645)</f>
        <v>39.341720000000002</v>
      </c>
      <c r="Y48" s="15">
        <f t="shared" ref="Y48" si="64">V48+ (W48*1.645)</f>
        <v>40.210280000000004</v>
      </c>
      <c r="Z48" s="55">
        <v>40.316241799569084</v>
      </c>
      <c r="AA48" s="56">
        <v>0.28945083048951498</v>
      </c>
      <c r="AB48" s="15">
        <f t="shared" ref="AB48" si="65">Z48- (AA48*1.645)</f>
        <v>39.84009518341383</v>
      </c>
      <c r="AC48" s="15">
        <f t="shared" ref="AC48" si="66">Z48+ (AA48*1.645)</f>
        <v>40.792388415724339</v>
      </c>
      <c r="AD48" s="55">
        <v>40.462211560103263</v>
      </c>
      <c r="AE48" s="56">
        <v>0.14878274787394419</v>
      </c>
      <c r="AF48" s="39">
        <f t="shared" ref="AF48" si="67">AD48- (AE48*1.645)</f>
        <v>40.217463939850624</v>
      </c>
      <c r="AG48" s="39">
        <f t="shared" ref="AG48" si="68">AD48+ (AE48*1.645)</f>
        <v>40.706959180355902</v>
      </c>
      <c r="AH48" s="55">
        <v>40.452002962154843</v>
      </c>
      <c r="AI48" s="56">
        <v>0.31546419999999997</v>
      </c>
      <c r="AJ48" s="39">
        <f t="shared" ref="AJ48" si="69">AH48- (AI48*1.645)</f>
        <v>39.93306435315484</v>
      </c>
      <c r="AK48" s="39">
        <f t="shared" ref="AK48" si="70">AH48+ (AI48*1.645)</f>
        <v>40.970941571154846</v>
      </c>
      <c r="AL48" s="63"/>
      <c r="AM48" s="20"/>
      <c r="AN48" s="20"/>
    </row>
    <row r="49" spans="1:61" s="4" customFormat="1" ht="14.25" customHeight="1" x14ac:dyDescent="0.2">
      <c r="A49" s="27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40"/>
      <c r="AE49" s="40"/>
      <c r="AF49" s="18"/>
      <c r="AG49" s="18"/>
      <c r="AH49" s="40"/>
      <c r="AI49" s="40"/>
      <c r="AJ49" s="18"/>
      <c r="AK49" s="18"/>
    </row>
    <row r="50" spans="1:61" s="4" customFormat="1" ht="15" customHeight="1" x14ac:dyDescent="0.2">
      <c r="A50" s="28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</row>
    <row r="51" spans="1:61" s="4" customFormat="1" ht="5.25" customHeight="1" x14ac:dyDescent="0.2">
      <c r="A51" s="26"/>
    </row>
    <row r="52" spans="1:61" x14ac:dyDescent="0.2">
      <c r="A52" s="1" t="s">
        <v>36</v>
      </c>
    </row>
    <row r="53" spans="1:61" x14ac:dyDescent="0.2">
      <c r="A53" s="1" t="s">
        <v>37</v>
      </c>
    </row>
    <row r="54" spans="1:61" x14ac:dyDescent="0.2">
      <c r="A54" s="1" t="s">
        <v>45</v>
      </c>
    </row>
    <row r="55" spans="1:61" s="33" customFormat="1" ht="17.25" customHeight="1" x14ac:dyDescent="0.2">
      <c r="A55" s="2" t="s">
        <v>81</v>
      </c>
      <c r="B55" s="34"/>
      <c r="C55" s="34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BA55" s="38"/>
      <c r="BB55" s="38"/>
      <c r="BC55" s="38"/>
      <c r="BD55" s="38"/>
      <c r="BE55" s="38"/>
      <c r="BI55" s="34"/>
    </row>
    <row r="56" spans="1:61" x14ac:dyDescent="0.2">
      <c r="A56" s="2" t="s">
        <v>34</v>
      </c>
    </row>
    <row r="57" spans="1:61" x14ac:dyDescent="0.2">
      <c r="A57" s="1" t="s">
        <v>75</v>
      </c>
    </row>
    <row r="58" spans="1:61" x14ac:dyDescent="0.2">
      <c r="A58" s="1" t="s">
        <v>83</v>
      </c>
    </row>
    <row r="59" spans="1:61" x14ac:dyDescent="0.2">
      <c r="A59" s="1" t="s">
        <v>38</v>
      </c>
    </row>
    <row r="60" spans="1:61" x14ac:dyDescent="0.2">
      <c r="A60" s="57"/>
    </row>
    <row r="61" spans="1:61" x14ac:dyDescent="0.2">
      <c r="A61" s="16"/>
    </row>
    <row r="62" spans="1:61" x14ac:dyDescent="0.2">
      <c r="A62" s="16"/>
    </row>
    <row r="63" spans="1:61" ht="15" x14ac:dyDescent="0.2">
      <c r="A63" s="5"/>
      <c r="B63" s="46"/>
      <c r="F63" s="46"/>
      <c r="J63" s="46"/>
      <c r="N63" s="46"/>
      <c r="R63" s="46"/>
      <c r="V63" s="46"/>
    </row>
    <row r="64" spans="1:61" x14ac:dyDescent="0.2">
      <c r="A64" s="22"/>
      <c r="B64" s="46"/>
      <c r="F64" s="46"/>
      <c r="J64" s="46"/>
      <c r="N64" s="46"/>
      <c r="R64" s="46"/>
      <c r="V64" s="46"/>
    </row>
    <row r="65" spans="1:22" x14ac:dyDescent="0.2">
      <c r="A65" s="22"/>
    </row>
    <row r="66" spans="1:22" ht="15" x14ac:dyDescent="0.2">
      <c r="A66" s="5"/>
    </row>
    <row r="67" spans="1:22" x14ac:dyDescent="0.2">
      <c r="A67" s="10"/>
    </row>
    <row r="68" spans="1:22" ht="15" x14ac:dyDescent="0.25">
      <c r="A68" s="41"/>
    </row>
    <row r="69" spans="1:22" x14ac:dyDescent="0.2">
      <c r="A69" s="51"/>
      <c r="B69" s="36"/>
      <c r="F69" s="36"/>
      <c r="J69" s="36"/>
      <c r="N69" s="36"/>
      <c r="R69" s="36"/>
      <c r="V69" s="36"/>
    </row>
    <row r="70" spans="1:22" x14ac:dyDescent="0.2">
      <c r="A70" s="51"/>
      <c r="B70" s="36"/>
      <c r="F70" s="36"/>
      <c r="J70" s="36"/>
      <c r="N70" s="36"/>
      <c r="R70" s="36"/>
      <c r="V70" s="36"/>
    </row>
    <row r="71" spans="1:22" x14ac:dyDescent="0.2">
      <c r="A71" s="11"/>
    </row>
    <row r="72" spans="1:22" ht="15" x14ac:dyDescent="0.25">
      <c r="A72" s="41"/>
    </row>
    <row r="73" spans="1:22" x14ac:dyDescent="0.2">
      <c r="A73" s="12"/>
      <c r="B73" s="47"/>
      <c r="F73" s="47"/>
      <c r="J73" s="47"/>
      <c r="N73" s="47"/>
      <c r="R73" s="47"/>
      <c r="V73" s="47"/>
    </row>
    <row r="74" spans="1:22" x14ac:dyDescent="0.2">
      <c r="A74" s="12"/>
      <c r="B74" s="47"/>
      <c r="F74" s="47"/>
      <c r="J74" s="47"/>
      <c r="N74" s="47"/>
      <c r="R74" s="47"/>
      <c r="V74" s="47"/>
    </row>
    <row r="75" spans="1:22" x14ac:dyDescent="0.2">
      <c r="A75" s="12"/>
      <c r="B75" s="47"/>
      <c r="F75" s="47"/>
      <c r="J75" s="47"/>
      <c r="N75" s="47"/>
      <c r="R75" s="47"/>
      <c r="V75" s="47"/>
    </row>
    <row r="76" spans="1:22" x14ac:dyDescent="0.2">
      <c r="A76" s="12"/>
      <c r="B76" s="47"/>
      <c r="F76" s="47"/>
      <c r="J76" s="47"/>
      <c r="N76" s="47"/>
      <c r="R76" s="47"/>
      <c r="V76" s="47"/>
    </row>
    <row r="77" spans="1:22" x14ac:dyDescent="0.2">
      <c r="A77" s="12"/>
      <c r="B77" s="47"/>
      <c r="F77" s="47"/>
      <c r="J77" s="47"/>
      <c r="N77" s="47"/>
      <c r="R77" s="47"/>
      <c r="V77" s="47"/>
    </row>
    <row r="78" spans="1:22" x14ac:dyDescent="0.2">
      <c r="A78" s="12"/>
    </row>
    <row r="79" spans="1:22" ht="15" x14ac:dyDescent="0.25">
      <c r="A79" s="41"/>
      <c r="N79" s="47"/>
      <c r="R79" s="47"/>
      <c r="V79" s="47"/>
    </row>
    <row r="80" spans="1:22" x14ac:dyDescent="0.2">
      <c r="A80" s="12"/>
    </row>
    <row r="81" spans="1:22" x14ac:dyDescent="0.2">
      <c r="A81" s="12"/>
    </row>
    <row r="82" spans="1:22" x14ac:dyDescent="0.2">
      <c r="A82" s="12"/>
    </row>
    <row r="83" spans="1:22" x14ac:dyDescent="0.2">
      <c r="A83" s="12"/>
    </row>
    <row r="84" spans="1:22" x14ac:dyDescent="0.2">
      <c r="A84" s="12"/>
    </row>
    <row r="85" spans="1:22" x14ac:dyDescent="0.2">
      <c r="A85" s="12"/>
    </row>
    <row r="86" spans="1:22" x14ac:dyDescent="0.2">
      <c r="A86" s="12"/>
    </row>
    <row r="87" spans="1:22" x14ac:dyDescent="0.2">
      <c r="A87" s="12"/>
    </row>
    <row r="88" spans="1:22" x14ac:dyDescent="0.2">
      <c r="A88" s="12"/>
    </row>
    <row r="89" spans="1:22" x14ac:dyDescent="0.2">
      <c r="A89" s="12"/>
    </row>
    <row r="90" spans="1:22" x14ac:dyDescent="0.2">
      <c r="A90" s="12"/>
    </row>
    <row r="91" spans="1:22" x14ac:dyDescent="0.2">
      <c r="A91" s="12"/>
    </row>
    <row r="92" spans="1:22" x14ac:dyDescent="0.2">
      <c r="A92" s="12"/>
    </row>
    <row r="93" spans="1:22" x14ac:dyDescent="0.2">
      <c r="A93" s="12"/>
      <c r="V93" s="48"/>
    </row>
    <row r="94" spans="1:22" x14ac:dyDescent="0.2">
      <c r="A94" s="12"/>
    </row>
    <row r="95" spans="1:22" x14ac:dyDescent="0.2">
      <c r="A95" s="12"/>
    </row>
    <row r="96" spans="1:22" ht="15" x14ac:dyDescent="0.2">
      <c r="A96" s="43"/>
      <c r="R96" s="47"/>
      <c r="V96" s="47"/>
    </row>
    <row r="97" spans="1:37" x14ac:dyDescent="0.2">
      <c r="A97" s="12"/>
    </row>
    <row r="98" spans="1:37" x14ac:dyDescent="0.2">
      <c r="A98" s="29"/>
      <c r="B98" s="46"/>
      <c r="F98" s="45"/>
      <c r="J98" s="45"/>
      <c r="N98" s="45"/>
      <c r="R98" s="45"/>
      <c r="V98" s="45"/>
    </row>
    <row r="99" spans="1:37" x14ac:dyDescent="0.2">
      <c r="A99" s="29"/>
      <c r="B99" s="46"/>
      <c r="F99" s="45"/>
      <c r="J99" s="45"/>
      <c r="N99" s="45"/>
      <c r="R99" s="45"/>
      <c r="V99" s="45"/>
    </row>
    <row r="100" spans="1:37" x14ac:dyDescent="0.2">
      <c r="A100" s="29"/>
      <c r="B100" s="46"/>
      <c r="F100" s="45"/>
      <c r="J100" s="45"/>
      <c r="N100" s="45"/>
      <c r="R100" s="45"/>
      <c r="V100" s="45"/>
    </row>
    <row r="101" spans="1:37" x14ac:dyDescent="0.2">
      <c r="A101" s="9"/>
    </row>
    <row r="102" spans="1:37" ht="15" x14ac:dyDescent="0.2">
      <c r="A102" s="54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</row>
    <row r="105" spans="1:37" ht="15" x14ac:dyDescent="0.2">
      <c r="A105" s="5"/>
    </row>
    <row r="106" spans="1:37" x14ac:dyDescent="0.2">
      <c r="A106" s="22"/>
    </row>
    <row r="107" spans="1:37" x14ac:dyDescent="0.2">
      <c r="A107" s="22"/>
    </row>
    <row r="108" spans="1:37" ht="15" x14ac:dyDescent="0.2">
      <c r="A108" s="5"/>
    </row>
    <row r="109" spans="1:37" x14ac:dyDescent="0.2">
      <c r="A109" s="10"/>
    </row>
    <row r="110" spans="1:37" ht="15" x14ac:dyDescent="0.25">
      <c r="A110" s="41"/>
    </row>
    <row r="111" spans="1:37" x14ac:dyDescent="0.2">
      <c r="A111" s="51"/>
    </row>
    <row r="112" spans="1:37" x14ac:dyDescent="0.2">
      <c r="A112" s="51"/>
    </row>
    <row r="113" spans="1:1" x14ac:dyDescent="0.2">
      <c r="A113" s="11"/>
    </row>
    <row r="114" spans="1:1" ht="15" x14ac:dyDescent="0.25">
      <c r="A114" s="41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ht="15" x14ac:dyDescent="0.25">
      <c r="A121" s="41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ht="15" x14ac:dyDescent="0.2">
      <c r="A138" s="43"/>
    </row>
    <row r="139" spans="1:1" x14ac:dyDescent="0.2">
      <c r="A139" s="12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9"/>
    </row>
    <row r="144" spans="1:1" ht="15" x14ac:dyDescent="0.2">
      <c r="A144" s="54"/>
    </row>
  </sheetData>
  <mergeCells count="40">
    <mergeCell ref="A5:A7"/>
    <mergeCell ref="N5:Q5"/>
    <mergeCell ref="N6:N7"/>
    <mergeCell ref="O6:O7"/>
    <mergeCell ref="P6:Q6"/>
    <mergeCell ref="J5:M5"/>
    <mergeCell ref="J6:J7"/>
    <mergeCell ref="K6:K7"/>
    <mergeCell ref="L6:M6"/>
    <mergeCell ref="G6:G7"/>
    <mergeCell ref="F6:F7"/>
    <mergeCell ref="F5:I5"/>
    <mergeCell ref="H6:I6"/>
    <mergeCell ref="B5:E5"/>
    <mergeCell ref="B6:B7"/>
    <mergeCell ref="C6:C7"/>
    <mergeCell ref="D6:E6"/>
    <mergeCell ref="V5:Y5"/>
    <mergeCell ref="V6:V7"/>
    <mergeCell ref="W6:W7"/>
    <mergeCell ref="X6:Y6"/>
    <mergeCell ref="R5:U5"/>
    <mergeCell ref="S6:S7"/>
    <mergeCell ref="T6:U6"/>
    <mergeCell ref="A1:AK1"/>
    <mergeCell ref="A3:AK3"/>
    <mergeCell ref="AH5:AK5"/>
    <mergeCell ref="AH6:AH7"/>
    <mergeCell ref="AI6:AI7"/>
    <mergeCell ref="AJ6:AK6"/>
    <mergeCell ref="A2:AK2"/>
    <mergeCell ref="R6:R7"/>
    <mergeCell ref="AD5:AG5"/>
    <mergeCell ref="AD6:AD7"/>
    <mergeCell ref="AE6:AE7"/>
    <mergeCell ref="AF6:AG6"/>
    <mergeCell ref="Z5:AC5"/>
    <mergeCell ref="Z6:Z7"/>
    <mergeCell ref="AA6:AA7"/>
    <mergeCell ref="AB6:AC6"/>
  </mergeCells>
  <printOptions horizontalCentered="1"/>
  <pageMargins left="0.25" right="0.25" top="1" bottom="0.5" header="0.21" footer="0"/>
  <pageSetup paperSize="9" scale="8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46</v>
      </c>
      <c r="B1" t="s">
        <v>32</v>
      </c>
      <c r="C1" t="s">
        <v>48</v>
      </c>
      <c r="D1" t="s">
        <v>49</v>
      </c>
      <c r="E1" t="s">
        <v>50</v>
      </c>
      <c r="G1" t="s">
        <v>46</v>
      </c>
      <c r="H1" t="s">
        <v>32</v>
      </c>
      <c r="I1" t="s">
        <v>48</v>
      </c>
      <c r="J1" t="s">
        <v>49</v>
      </c>
      <c r="K1" t="s">
        <v>50</v>
      </c>
      <c r="M1" t="s">
        <v>46</v>
      </c>
      <c r="N1" t="s">
        <v>32</v>
      </c>
      <c r="O1" t="s">
        <v>48</v>
      </c>
      <c r="P1" t="s">
        <v>49</v>
      </c>
      <c r="Q1" t="s">
        <v>50</v>
      </c>
      <c r="S1" t="s">
        <v>46</v>
      </c>
      <c r="T1" t="s">
        <v>32</v>
      </c>
      <c r="U1" t="s">
        <v>48</v>
      </c>
      <c r="V1" t="s">
        <v>49</v>
      </c>
      <c r="W1" t="s">
        <v>50</v>
      </c>
      <c r="Y1" t="s">
        <v>46</v>
      </c>
      <c r="Z1" t="s">
        <v>32</v>
      </c>
      <c r="AA1" t="s">
        <v>48</v>
      </c>
      <c r="AB1" t="s">
        <v>49</v>
      </c>
      <c r="AC1" t="s">
        <v>50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3" spans="1:53" x14ac:dyDescent="0.15">
      <c r="A3" t="s">
        <v>72</v>
      </c>
      <c r="G3" t="s">
        <v>71</v>
      </c>
      <c r="M3" t="s">
        <v>70</v>
      </c>
      <c r="S3" t="s">
        <v>69</v>
      </c>
      <c r="Y3" t="s">
        <v>51</v>
      </c>
      <c r="AE3" t="s">
        <v>71</v>
      </c>
      <c r="AK3" t="s">
        <v>70</v>
      </c>
      <c r="AQ3" t="s">
        <v>69</v>
      </c>
      <c r="AW3" t="s">
        <v>51</v>
      </c>
    </row>
    <row r="4" spans="1:53" x14ac:dyDescent="0.15">
      <c r="A4" t="s">
        <v>64</v>
      </c>
      <c r="B4">
        <v>10200000</v>
      </c>
      <c r="C4">
        <v>151420.20000000001</v>
      </c>
      <c r="D4">
        <v>9980614</v>
      </c>
      <c r="E4">
        <v>10500000</v>
      </c>
      <c r="G4" t="s">
        <v>64</v>
      </c>
      <c r="H4">
        <v>6014421</v>
      </c>
      <c r="I4">
        <v>94686.38</v>
      </c>
      <c r="J4">
        <v>5858663</v>
      </c>
      <c r="K4">
        <v>6170178</v>
      </c>
      <c r="M4" t="s">
        <v>64</v>
      </c>
      <c r="N4">
        <v>5577481</v>
      </c>
      <c r="O4">
        <v>88027.520000000004</v>
      </c>
      <c r="P4">
        <v>5432677</v>
      </c>
      <c r="Q4">
        <v>5722285</v>
      </c>
      <c r="S4" t="s">
        <v>64</v>
      </c>
      <c r="T4">
        <v>436939.7</v>
      </c>
      <c r="U4">
        <v>18041.13</v>
      </c>
      <c r="V4">
        <v>407262.3</v>
      </c>
      <c r="W4">
        <v>466617.2</v>
      </c>
      <c r="Y4" t="s">
        <v>64</v>
      </c>
      <c r="Z4">
        <v>500784.7</v>
      </c>
      <c r="AA4">
        <v>26784.639999999999</v>
      </c>
      <c r="AB4">
        <v>456724.3</v>
      </c>
      <c r="AC4">
        <v>544845.1</v>
      </c>
      <c r="AE4" t="s">
        <v>64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64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64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64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65</v>
      </c>
      <c r="B5">
        <v>1270110</v>
      </c>
      <c r="C5">
        <v>26093.98</v>
      </c>
      <c r="D5">
        <v>1227186</v>
      </c>
      <c r="E5">
        <v>1313035</v>
      </c>
      <c r="G5" t="s">
        <v>65</v>
      </c>
      <c r="H5">
        <v>825034.1</v>
      </c>
      <c r="I5">
        <v>17050.93</v>
      </c>
      <c r="J5">
        <v>796985.5</v>
      </c>
      <c r="K5">
        <v>853082.7</v>
      </c>
      <c r="M5" t="s">
        <v>65</v>
      </c>
      <c r="N5">
        <v>782434.3</v>
      </c>
      <c r="O5">
        <v>16298.85</v>
      </c>
      <c r="P5">
        <v>755622.9</v>
      </c>
      <c r="Q5">
        <v>809245.7</v>
      </c>
      <c r="S5" t="s">
        <v>65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65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65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65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65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65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52</v>
      </c>
      <c r="B6">
        <v>3661000</v>
      </c>
      <c r="C6">
        <v>82891.360000000001</v>
      </c>
      <c r="D6">
        <v>3524645</v>
      </c>
      <c r="E6">
        <v>3797356</v>
      </c>
      <c r="G6" t="s">
        <v>52</v>
      </c>
      <c r="H6">
        <v>2268574</v>
      </c>
      <c r="I6">
        <v>55721.75</v>
      </c>
      <c r="J6">
        <v>2176913</v>
      </c>
      <c r="K6">
        <v>2360236</v>
      </c>
      <c r="M6" t="s">
        <v>52</v>
      </c>
      <c r="N6">
        <v>2105531</v>
      </c>
      <c r="O6">
        <v>52879.44</v>
      </c>
      <c r="P6">
        <v>2018545</v>
      </c>
      <c r="Q6">
        <v>2192517</v>
      </c>
      <c r="S6" t="s">
        <v>52</v>
      </c>
      <c r="T6">
        <v>163043.70000000001</v>
      </c>
      <c r="U6">
        <v>14154.5</v>
      </c>
      <c r="V6">
        <v>139759.70000000001</v>
      </c>
      <c r="W6">
        <v>186327.7</v>
      </c>
      <c r="Y6" t="s">
        <v>52</v>
      </c>
      <c r="Z6">
        <v>309841.90000000002</v>
      </c>
      <c r="AA6">
        <v>23961.39</v>
      </c>
      <c r="AB6">
        <v>270425.8</v>
      </c>
      <c r="AC6">
        <v>349258.1</v>
      </c>
      <c r="AE6" t="s">
        <v>52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52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52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52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53</v>
      </c>
      <c r="B7">
        <v>2530456</v>
      </c>
      <c r="C7">
        <v>58075.85</v>
      </c>
      <c r="D7">
        <v>2434921</v>
      </c>
      <c r="E7">
        <v>2625990</v>
      </c>
      <c r="G7" t="s">
        <v>53</v>
      </c>
      <c r="H7">
        <v>1591042</v>
      </c>
      <c r="I7">
        <v>36701.33</v>
      </c>
      <c r="J7">
        <v>1530669</v>
      </c>
      <c r="K7">
        <v>1651415</v>
      </c>
      <c r="M7" t="s">
        <v>53</v>
      </c>
      <c r="N7">
        <v>1522082</v>
      </c>
      <c r="O7">
        <v>35050.35</v>
      </c>
      <c r="P7">
        <v>1464425</v>
      </c>
      <c r="Q7">
        <v>1579740</v>
      </c>
      <c r="S7" t="s">
        <v>53</v>
      </c>
      <c r="T7">
        <v>68959.55</v>
      </c>
      <c r="U7">
        <v>6263.7110000000002</v>
      </c>
      <c r="V7">
        <v>58655.83</v>
      </c>
      <c r="W7">
        <v>79263.28</v>
      </c>
      <c r="Y7" t="s">
        <v>53</v>
      </c>
      <c r="Z7">
        <v>302501.7</v>
      </c>
      <c r="AA7">
        <v>20506.04</v>
      </c>
      <c r="AB7">
        <v>268769.59999999998</v>
      </c>
      <c r="AC7">
        <v>336233.9</v>
      </c>
      <c r="AE7" t="s">
        <v>53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53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53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53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54</v>
      </c>
      <c r="B8">
        <v>8952051</v>
      </c>
      <c r="C8">
        <v>218391.7</v>
      </c>
      <c r="D8">
        <v>8592799</v>
      </c>
      <c r="E8">
        <v>9311302</v>
      </c>
      <c r="G8" t="s">
        <v>54</v>
      </c>
      <c r="H8">
        <v>5244399</v>
      </c>
      <c r="I8">
        <v>129910.1</v>
      </c>
      <c r="J8">
        <v>5030698</v>
      </c>
      <c r="K8">
        <v>5458099</v>
      </c>
      <c r="M8" t="s">
        <v>54</v>
      </c>
      <c r="N8">
        <v>4945178</v>
      </c>
      <c r="O8">
        <v>127259.9</v>
      </c>
      <c r="P8">
        <v>4735837</v>
      </c>
      <c r="Q8">
        <v>5154519</v>
      </c>
      <c r="S8" t="s">
        <v>54</v>
      </c>
      <c r="T8">
        <v>299221</v>
      </c>
      <c r="U8">
        <v>14852.58</v>
      </c>
      <c r="V8">
        <v>274788.7</v>
      </c>
      <c r="W8">
        <v>323653.3</v>
      </c>
      <c r="Y8" t="s">
        <v>54</v>
      </c>
      <c r="Z8">
        <v>464825.3</v>
      </c>
      <c r="AA8">
        <v>29632.84</v>
      </c>
      <c r="AB8">
        <v>416079.7</v>
      </c>
      <c r="AC8">
        <v>513571</v>
      </c>
      <c r="AE8" t="s">
        <v>54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54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54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54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55</v>
      </c>
      <c r="B9">
        <v>11600000</v>
      </c>
      <c r="C9">
        <v>297064.3</v>
      </c>
      <c r="D9">
        <v>11100000</v>
      </c>
      <c r="E9">
        <v>12100000</v>
      </c>
      <c r="G9" t="s">
        <v>55</v>
      </c>
      <c r="H9">
        <v>7198253</v>
      </c>
      <c r="I9">
        <v>195972.6</v>
      </c>
      <c r="J9">
        <v>6875881</v>
      </c>
      <c r="K9">
        <v>7520626</v>
      </c>
      <c r="M9" t="s">
        <v>55</v>
      </c>
      <c r="N9">
        <v>6662345</v>
      </c>
      <c r="O9">
        <v>179745.8</v>
      </c>
      <c r="P9">
        <v>6366665</v>
      </c>
      <c r="Q9">
        <v>6958024</v>
      </c>
      <c r="S9" t="s">
        <v>55</v>
      </c>
      <c r="T9">
        <v>535908.6</v>
      </c>
      <c r="U9">
        <v>27427.98</v>
      </c>
      <c r="V9">
        <v>490789.9</v>
      </c>
      <c r="W9">
        <v>581027.19999999995</v>
      </c>
      <c r="Y9" t="s">
        <v>55</v>
      </c>
      <c r="Z9">
        <v>911676.1</v>
      </c>
      <c r="AA9">
        <v>58506.400000000001</v>
      </c>
      <c r="AB9">
        <v>815433.8</v>
      </c>
      <c r="AC9">
        <v>1007918</v>
      </c>
      <c r="AE9" t="s">
        <v>55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55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55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55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68</v>
      </c>
      <c r="B10">
        <v>2100354</v>
      </c>
      <c r="C10">
        <v>39864.080000000002</v>
      </c>
      <c r="D10">
        <v>2034779</v>
      </c>
      <c r="E10">
        <v>2165930</v>
      </c>
      <c r="G10" t="s">
        <v>68</v>
      </c>
      <c r="H10">
        <v>1319254</v>
      </c>
      <c r="I10">
        <v>26526.28</v>
      </c>
      <c r="J10">
        <v>1275618</v>
      </c>
      <c r="K10">
        <v>1362889</v>
      </c>
      <c r="M10" t="s">
        <v>68</v>
      </c>
      <c r="N10">
        <v>1234125</v>
      </c>
      <c r="O10">
        <v>25210.880000000001</v>
      </c>
      <c r="P10">
        <v>1192653</v>
      </c>
      <c r="Q10">
        <v>1275596</v>
      </c>
      <c r="S10" t="s">
        <v>68</v>
      </c>
      <c r="T10">
        <v>85129.26</v>
      </c>
      <c r="U10">
        <v>5126.33</v>
      </c>
      <c r="V10">
        <v>76696.509999999995</v>
      </c>
      <c r="W10">
        <v>93562</v>
      </c>
      <c r="Y10" t="s">
        <v>68</v>
      </c>
      <c r="Z10">
        <v>308852.5</v>
      </c>
      <c r="AA10">
        <v>14237.41</v>
      </c>
      <c r="AB10">
        <v>285432.2</v>
      </c>
      <c r="AC10">
        <v>332272.90000000002</v>
      </c>
      <c r="AE10" t="s">
        <v>68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68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68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68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56</v>
      </c>
      <c r="B11">
        <v>4076914</v>
      </c>
      <c r="C11">
        <v>80763.850000000006</v>
      </c>
      <c r="D11">
        <v>3944059</v>
      </c>
      <c r="E11">
        <v>4209770</v>
      </c>
      <c r="G11" t="s">
        <v>56</v>
      </c>
      <c r="H11">
        <v>2381202</v>
      </c>
      <c r="I11">
        <v>52169.62</v>
      </c>
      <c r="J11">
        <v>2295384</v>
      </c>
      <c r="K11">
        <v>2467020</v>
      </c>
      <c r="M11" t="s">
        <v>56</v>
      </c>
      <c r="N11">
        <v>2195902</v>
      </c>
      <c r="O11">
        <v>48431.51</v>
      </c>
      <c r="P11">
        <v>2116232</v>
      </c>
      <c r="Q11">
        <v>2275571</v>
      </c>
      <c r="S11" t="s">
        <v>56</v>
      </c>
      <c r="T11">
        <v>185300.5</v>
      </c>
      <c r="U11">
        <v>10458.200000000001</v>
      </c>
      <c r="V11">
        <v>168096.9</v>
      </c>
      <c r="W11">
        <v>202504.1</v>
      </c>
      <c r="Y11" t="s">
        <v>56</v>
      </c>
      <c r="Z11">
        <v>495671.7</v>
      </c>
      <c r="AA11">
        <v>24637.42</v>
      </c>
      <c r="AB11">
        <v>455143.5</v>
      </c>
      <c r="AC11">
        <v>536199.9</v>
      </c>
      <c r="AE11" t="s">
        <v>56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56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56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56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57</v>
      </c>
      <c r="B12">
        <v>5548066</v>
      </c>
      <c r="C12">
        <v>108368.3</v>
      </c>
      <c r="D12">
        <v>5369802</v>
      </c>
      <c r="E12">
        <v>5726331</v>
      </c>
      <c r="G12" t="s">
        <v>57</v>
      </c>
      <c r="H12">
        <v>3495246</v>
      </c>
      <c r="I12">
        <v>69849.02</v>
      </c>
      <c r="J12">
        <v>3380345</v>
      </c>
      <c r="K12">
        <v>3610146</v>
      </c>
      <c r="M12" t="s">
        <v>57</v>
      </c>
      <c r="N12">
        <v>3331540</v>
      </c>
      <c r="O12">
        <v>67918.259999999995</v>
      </c>
      <c r="P12">
        <v>3219815</v>
      </c>
      <c r="Q12">
        <v>3443265</v>
      </c>
      <c r="S12" t="s">
        <v>57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57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57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57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57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57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58</v>
      </c>
      <c r="B13">
        <v>5600814</v>
      </c>
      <c r="C13">
        <v>135734</v>
      </c>
      <c r="D13">
        <v>5377533</v>
      </c>
      <c r="E13">
        <v>5824095</v>
      </c>
      <c r="G13" t="s">
        <v>58</v>
      </c>
      <c r="H13">
        <v>3358260</v>
      </c>
      <c r="I13">
        <v>87241.46</v>
      </c>
      <c r="J13">
        <v>3214749</v>
      </c>
      <c r="K13">
        <v>3501772</v>
      </c>
      <c r="M13" t="s">
        <v>58</v>
      </c>
      <c r="N13">
        <v>3088134</v>
      </c>
      <c r="O13">
        <v>81105.03</v>
      </c>
      <c r="P13">
        <v>2954718</v>
      </c>
      <c r="Q13">
        <v>3221551</v>
      </c>
      <c r="S13" t="s">
        <v>58</v>
      </c>
      <c r="T13">
        <v>270126.09999999998</v>
      </c>
      <c r="U13">
        <v>14517.87</v>
      </c>
      <c r="V13">
        <v>246244.3</v>
      </c>
      <c r="W13">
        <v>294007.8</v>
      </c>
      <c r="Y13" t="s">
        <v>58</v>
      </c>
      <c r="Z13">
        <v>507583.3</v>
      </c>
      <c r="AA13">
        <v>35151.9</v>
      </c>
      <c r="AB13">
        <v>449758.9</v>
      </c>
      <c r="AC13">
        <v>565407.80000000005</v>
      </c>
      <c r="AE13" t="s">
        <v>58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58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58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58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59</v>
      </c>
      <c r="B14">
        <v>3230508</v>
      </c>
      <c r="C14">
        <v>79976.23</v>
      </c>
      <c r="D14">
        <v>3098948</v>
      </c>
      <c r="E14">
        <v>3362067</v>
      </c>
      <c r="G14" t="s">
        <v>59</v>
      </c>
      <c r="H14">
        <v>1872214</v>
      </c>
      <c r="I14">
        <v>48041.5</v>
      </c>
      <c r="J14">
        <v>1793187</v>
      </c>
      <c r="K14">
        <v>1951242</v>
      </c>
      <c r="M14" t="s">
        <v>59</v>
      </c>
      <c r="N14">
        <v>1740793</v>
      </c>
      <c r="O14">
        <v>43830.53</v>
      </c>
      <c r="P14">
        <v>1668692</v>
      </c>
      <c r="Q14">
        <v>1812894</v>
      </c>
      <c r="S14" t="s">
        <v>59</v>
      </c>
      <c r="T14">
        <v>131421.5</v>
      </c>
      <c r="U14">
        <v>8882.1839999999993</v>
      </c>
      <c r="V14">
        <v>116810.4</v>
      </c>
      <c r="W14">
        <v>146032.5</v>
      </c>
      <c r="Y14" t="s">
        <v>59</v>
      </c>
      <c r="Z14">
        <v>343911.7</v>
      </c>
      <c r="AA14">
        <v>19386.86</v>
      </c>
      <c r="AB14">
        <v>312020.59999999998</v>
      </c>
      <c r="AC14">
        <v>375802.9</v>
      </c>
      <c r="AE14" t="s">
        <v>59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59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59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59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60</v>
      </c>
      <c r="B15">
        <v>2587878</v>
      </c>
      <c r="C15">
        <v>63289.279999999999</v>
      </c>
      <c r="D15">
        <v>2483768</v>
      </c>
      <c r="E15">
        <v>2691989</v>
      </c>
      <c r="G15" t="s">
        <v>60</v>
      </c>
      <c r="H15">
        <v>1552389</v>
      </c>
      <c r="I15">
        <v>40053.199999999997</v>
      </c>
      <c r="J15">
        <v>1486502</v>
      </c>
      <c r="K15">
        <v>1618276</v>
      </c>
      <c r="M15" t="s">
        <v>60</v>
      </c>
      <c r="N15">
        <v>1475096</v>
      </c>
      <c r="O15">
        <v>37979.269999999997</v>
      </c>
      <c r="P15">
        <v>1412621</v>
      </c>
      <c r="Q15">
        <v>1537572</v>
      </c>
      <c r="S15" t="s">
        <v>60</v>
      </c>
      <c r="T15">
        <v>77292.17</v>
      </c>
      <c r="U15">
        <v>6242.4030000000002</v>
      </c>
      <c r="V15">
        <v>67023.5</v>
      </c>
      <c r="W15">
        <v>87560.85</v>
      </c>
      <c r="Y15" t="s">
        <v>60</v>
      </c>
      <c r="Z15">
        <v>276521.3</v>
      </c>
      <c r="AA15">
        <v>19405.8</v>
      </c>
      <c r="AB15">
        <v>244599</v>
      </c>
      <c r="AC15">
        <v>308443.59999999998</v>
      </c>
      <c r="AE15" t="s">
        <v>60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60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60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60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61</v>
      </c>
      <c r="B16">
        <v>3506546</v>
      </c>
      <c r="C16">
        <v>69235.53</v>
      </c>
      <c r="D16">
        <v>3392654</v>
      </c>
      <c r="E16">
        <v>3620437</v>
      </c>
      <c r="G16" t="s">
        <v>61</v>
      </c>
      <c r="H16">
        <v>2199597</v>
      </c>
      <c r="I16">
        <v>44875.6</v>
      </c>
      <c r="J16">
        <v>2125777</v>
      </c>
      <c r="K16">
        <v>2273417</v>
      </c>
      <c r="M16" t="s">
        <v>61</v>
      </c>
      <c r="N16">
        <v>2087745</v>
      </c>
      <c r="O16">
        <v>42706.239999999998</v>
      </c>
      <c r="P16">
        <v>2017494</v>
      </c>
      <c r="Q16">
        <v>2157996</v>
      </c>
      <c r="S16" t="s">
        <v>61</v>
      </c>
      <c r="T16">
        <v>111851.7</v>
      </c>
      <c r="U16">
        <v>6721.2790000000005</v>
      </c>
      <c r="V16">
        <v>100795.3</v>
      </c>
      <c r="W16">
        <v>122908.1</v>
      </c>
      <c r="Y16" t="s">
        <v>61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61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61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61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61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62</v>
      </c>
      <c r="B17">
        <v>3694109</v>
      </c>
      <c r="C17">
        <v>90036.51</v>
      </c>
      <c r="D17">
        <v>3546000</v>
      </c>
      <c r="E17">
        <v>3842218</v>
      </c>
      <c r="G17" t="s">
        <v>62</v>
      </c>
      <c r="H17">
        <v>2197133</v>
      </c>
      <c r="I17">
        <v>56062.18</v>
      </c>
      <c r="J17">
        <v>2104911</v>
      </c>
      <c r="K17">
        <v>2289354</v>
      </c>
      <c r="M17" t="s">
        <v>62</v>
      </c>
      <c r="N17">
        <v>2092300</v>
      </c>
      <c r="O17">
        <v>53493.66</v>
      </c>
      <c r="P17">
        <v>2004303</v>
      </c>
      <c r="Q17">
        <v>2180296</v>
      </c>
      <c r="S17" t="s">
        <v>62</v>
      </c>
      <c r="T17">
        <v>104833</v>
      </c>
      <c r="U17">
        <v>7138.1220000000003</v>
      </c>
      <c r="V17">
        <v>93090.85</v>
      </c>
      <c r="W17">
        <v>116575.1</v>
      </c>
      <c r="Y17" t="s">
        <v>62</v>
      </c>
      <c r="Z17">
        <v>230693.1</v>
      </c>
      <c r="AA17">
        <v>13076.3</v>
      </c>
      <c r="AB17">
        <v>209182.8</v>
      </c>
      <c r="AC17">
        <v>252203.4</v>
      </c>
      <c r="AE17" t="s">
        <v>62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62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62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62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63</v>
      </c>
      <c r="B18">
        <v>3336941</v>
      </c>
      <c r="C18">
        <v>59602.44</v>
      </c>
      <c r="D18">
        <v>3238896</v>
      </c>
      <c r="E18">
        <v>3434987</v>
      </c>
      <c r="G18" t="s">
        <v>63</v>
      </c>
      <c r="H18">
        <v>2101736</v>
      </c>
      <c r="I18">
        <v>40171.519999999997</v>
      </c>
      <c r="J18">
        <v>2035654</v>
      </c>
      <c r="K18">
        <v>2167818</v>
      </c>
      <c r="M18" t="s">
        <v>63</v>
      </c>
      <c r="N18">
        <v>2009202</v>
      </c>
      <c r="O18">
        <v>39080.080000000002</v>
      </c>
      <c r="P18">
        <v>1944916</v>
      </c>
      <c r="Q18">
        <v>2073488</v>
      </c>
      <c r="S18" t="s">
        <v>63</v>
      </c>
      <c r="T18">
        <v>92533.88</v>
      </c>
      <c r="U18">
        <v>5565.317</v>
      </c>
      <c r="V18">
        <v>83379.009999999995</v>
      </c>
      <c r="W18">
        <v>101688.8</v>
      </c>
      <c r="Y18" t="s">
        <v>63</v>
      </c>
      <c r="Z18">
        <v>392720.1</v>
      </c>
      <c r="AA18">
        <v>20628.93</v>
      </c>
      <c r="AB18">
        <v>358785.8</v>
      </c>
      <c r="AC18">
        <v>426654.5</v>
      </c>
      <c r="AE18" t="s">
        <v>63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63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63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63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67</v>
      </c>
      <c r="B19">
        <v>1399447</v>
      </c>
      <c r="C19">
        <v>30800.560000000001</v>
      </c>
      <c r="D19">
        <v>1348780</v>
      </c>
      <c r="E19">
        <v>1450113</v>
      </c>
      <c r="G19" t="s">
        <v>67</v>
      </c>
      <c r="H19">
        <v>880336.9</v>
      </c>
      <c r="I19">
        <v>21094.45</v>
      </c>
      <c r="J19">
        <v>845636.8</v>
      </c>
      <c r="K19">
        <v>915036.9</v>
      </c>
      <c r="M19" t="s">
        <v>67</v>
      </c>
      <c r="N19">
        <v>832096.1</v>
      </c>
      <c r="O19">
        <v>19938.86</v>
      </c>
      <c r="P19">
        <v>799296.9</v>
      </c>
      <c r="Q19">
        <v>864895.2</v>
      </c>
      <c r="S19" t="s">
        <v>67</v>
      </c>
      <c r="T19">
        <v>48240.76</v>
      </c>
      <c r="U19">
        <v>3371.556</v>
      </c>
      <c r="V19">
        <v>42694.6</v>
      </c>
      <c r="W19">
        <v>53786.93</v>
      </c>
      <c r="Y19" t="s">
        <v>67</v>
      </c>
      <c r="Z19">
        <v>159907.4</v>
      </c>
      <c r="AA19">
        <v>13285.77</v>
      </c>
      <c r="AB19">
        <v>138052.5</v>
      </c>
      <c r="AC19">
        <v>181762.3</v>
      </c>
      <c r="AE19" t="s">
        <v>67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67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67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67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66</v>
      </c>
      <c r="B20">
        <v>2597298</v>
      </c>
      <c r="C20">
        <v>79976.55</v>
      </c>
      <c r="D20">
        <v>2465737</v>
      </c>
      <c r="E20">
        <v>2728858</v>
      </c>
      <c r="G20" t="s">
        <v>66</v>
      </c>
      <c r="H20">
        <v>1444403</v>
      </c>
      <c r="I20">
        <v>47264.34</v>
      </c>
      <c r="J20">
        <v>1366654</v>
      </c>
      <c r="K20">
        <v>1522152</v>
      </c>
      <c r="M20" t="s">
        <v>66</v>
      </c>
      <c r="N20">
        <v>1336082</v>
      </c>
      <c r="O20">
        <v>44616.31</v>
      </c>
      <c r="P20">
        <v>1262689</v>
      </c>
      <c r="Q20">
        <v>1409475</v>
      </c>
      <c r="S20" t="s">
        <v>66</v>
      </c>
      <c r="T20">
        <v>108320.8</v>
      </c>
      <c r="U20">
        <v>9533.1029999999992</v>
      </c>
      <c r="V20">
        <v>92639</v>
      </c>
      <c r="W20">
        <v>124002.7</v>
      </c>
      <c r="Y20" t="s">
        <v>66</v>
      </c>
      <c r="Z20">
        <v>168448.8</v>
      </c>
      <c r="AA20">
        <v>13031.27</v>
      </c>
      <c r="AB20">
        <v>147012.6</v>
      </c>
      <c r="AC20">
        <v>189885.1</v>
      </c>
      <c r="AE20" t="s">
        <v>66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66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66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66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46</v>
      </c>
      <c r="B25" t="s">
        <v>32</v>
      </c>
      <c r="C25" t="s">
        <v>48</v>
      </c>
      <c r="D25" t="s">
        <v>49</v>
      </c>
      <c r="E25" t="s">
        <v>50</v>
      </c>
      <c r="G25" t="s">
        <v>46</v>
      </c>
      <c r="H25" t="s">
        <v>32</v>
      </c>
      <c r="I25" t="s">
        <v>48</v>
      </c>
      <c r="J25" t="s">
        <v>49</v>
      </c>
      <c r="K25" t="s">
        <v>50</v>
      </c>
      <c r="M25" t="s">
        <v>46</v>
      </c>
      <c r="N25" t="s">
        <v>32</v>
      </c>
      <c r="O25" t="s">
        <v>48</v>
      </c>
      <c r="P25" t="s">
        <v>49</v>
      </c>
      <c r="Q25" t="s">
        <v>50</v>
      </c>
      <c r="S25" t="s">
        <v>46</v>
      </c>
      <c r="T25" t="s">
        <v>32</v>
      </c>
      <c r="U25" t="s">
        <v>48</v>
      </c>
      <c r="V25" t="s">
        <v>49</v>
      </c>
      <c r="W25" t="s">
        <v>50</v>
      </c>
      <c r="Y25" t="s">
        <v>46</v>
      </c>
      <c r="Z25" t="s">
        <v>32</v>
      </c>
      <c r="AA25" t="s">
        <v>48</v>
      </c>
      <c r="AB25" t="s">
        <v>49</v>
      </c>
      <c r="AC25" t="s">
        <v>50</v>
      </c>
      <c r="AE25" t="s">
        <v>46</v>
      </c>
      <c r="AF25" t="s">
        <v>47</v>
      </c>
      <c r="AG25" t="s">
        <v>48</v>
      </c>
      <c r="AH25" t="s">
        <v>49</v>
      </c>
      <c r="AI25" t="s">
        <v>50</v>
      </c>
      <c r="AK25" t="s">
        <v>46</v>
      </c>
      <c r="AL25" t="s">
        <v>47</v>
      </c>
      <c r="AM25" t="s">
        <v>48</v>
      </c>
      <c r="AN25" t="s">
        <v>49</v>
      </c>
      <c r="AO25" t="s">
        <v>50</v>
      </c>
      <c r="AQ25" t="s">
        <v>46</v>
      </c>
      <c r="AR25" t="s">
        <v>47</v>
      </c>
      <c r="AS25" t="s">
        <v>48</v>
      </c>
      <c r="AT25" t="s">
        <v>49</v>
      </c>
      <c r="AU25" t="s">
        <v>50</v>
      </c>
      <c r="AW25" t="s">
        <v>46</v>
      </c>
      <c r="AX25" t="s">
        <v>47</v>
      </c>
      <c r="AY25" t="s">
        <v>48</v>
      </c>
      <c r="AZ25" t="s">
        <v>49</v>
      </c>
      <c r="BA25" t="s">
        <v>50</v>
      </c>
    </row>
    <row r="27" spans="1:53" x14ac:dyDescent="0.15">
      <c r="A27" t="s">
        <v>72</v>
      </c>
      <c r="G27" t="s">
        <v>71</v>
      </c>
      <c r="M27" t="s">
        <v>70</v>
      </c>
      <c r="S27" t="s">
        <v>69</v>
      </c>
      <c r="Y27" t="s">
        <v>51</v>
      </c>
      <c r="AE27" t="s">
        <v>71</v>
      </c>
      <c r="AK27" t="s">
        <v>70</v>
      </c>
      <c r="AQ27" t="s">
        <v>69</v>
      </c>
      <c r="AW27" t="s">
        <v>51</v>
      </c>
    </row>
    <row r="28" spans="1:53" x14ac:dyDescent="0.15">
      <c r="A28" t="s">
        <v>64</v>
      </c>
      <c r="B28">
        <v>10100000</v>
      </c>
      <c r="D28">
        <v>9709272</v>
      </c>
      <c r="E28">
        <v>10600000</v>
      </c>
      <c r="G28" t="s">
        <v>64</v>
      </c>
      <c r="H28">
        <v>6145843</v>
      </c>
      <c r="I28">
        <v>176263.4</v>
      </c>
      <c r="J28">
        <v>5855820</v>
      </c>
      <c r="K28">
        <v>6435866</v>
      </c>
      <c r="M28" t="s">
        <v>64</v>
      </c>
      <c r="N28">
        <v>5577637</v>
      </c>
      <c r="O28">
        <v>155244.9</v>
      </c>
      <c r="P28">
        <v>5322197</v>
      </c>
      <c r="Q28">
        <v>5833076</v>
      </c>
      <c r="S28" t="s">
        <v>64</v>
      </c>
      <c r="T28">
        <v>568206.1</v>
      </c>
      <c r="U28">
        <v>42733.2</v>
      </c>
      <c r="V28">
        <v>497893</v>
      </c>
      <c r="W28">
        <v>638519.1</v>
      </c>
      <c r="Y28" t="s">
        <v>64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64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64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64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64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65</v>
      </c>
      <c r="B29">
        <v>1253399</v>
      </c>
      <c r="D29">
        <v>1182320</v>
      </c>
      <c r="E29">
        <v>1324478</v>
      </c>
      <c r="G29" t="s">
        <v>65</v>
      </c>
      <c r="H29">
        <v>804937.5</v>
      </c>
      <c r="I29">
        <v>30592.25</v>
      </c>
      <c r="J29">
        <v>754601.1</v>
      </c>
      <c r="K29">
        <v>855273.9</v>
      </c>
      <c r="M29" t="s">
        <v>65</v>
      </c>
      <c r="N29">
        <v>763805.1</v>
      </c>
      <c r="O29">
        <v>29998.97</v>
      </c>
      <c r="P29">
        <v>714444.9</v>
      </c>
      <c r="Q29">
        <v>813165.3</v>
      </c>
      <c r="S29" t="s">
        <v>65</v>
      </c>
      <c r="T29">
        <v>41132.35</v>
      </c>
      <c r="U29">
        <v>4064.1930000000002</v>
      </c>
      <c r="V29">
        <v>34445.14</v>
      </c>
      <c r="W29">
        <v>47819.56</v>
      </c>
      <c r="Y29" t="s">
        <v>65</v>
      </c>
      <c r="Z29">
        <v>132724</v>
      </c>
      <c r="AA29">
        <v>22289.43</v>
      </c>
      <c r="AB29">
        <v>96049.07</v>
      </c>
      <c r="AC29">
        <v>169399</v>
      </c>
      <c r="AE29" t="s">
        <v>65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65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65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65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52</v>
      </c>
      <c r="B30">
        <v>3618042</v>
      </c>
      <c r="D30">
        <v>3379405</v>
      </c>
      <c r="E30">
        <v>3856679</v>
      </c>
      <c r="G30" t="s">
        <v>52</v>
      </c>
      <c r="H30">
        <v>2281515</v>
      </c>
      <c r="I30">
        <v>86969.14</v>
      </c>
      <c r="J30">
        <v>2138417</v>
      </c>
      <c r="K30">
        <v>2424614</v>
      </c>
      <c r="M30" t="s">
        <v>52</v>
      </c>
      <c r="N30">
        <v>2090382</v>
      </c>
      <c r="O30">
        <v>78110.78</v>
      </c>
      <c r="P30">
        <v>1961859</v>
      </c>
      <c r="Q30">
        <v>2218905</v>
      </c>
      <c r="S30" t="s">
        <v>52</v>
      </c>
      <c r="T30">
        <v>191133.4</v>
      </c>
      <c r="U30">
        <v>21300.81</v>
      </c>
      <c r="V30">
        <v>156085.20000000001</v>
      </c>
      <c r="W30">
        <v>226181.7</v>
      </c>
      <c r="Y30" t="s">
        <v>52</v>
      </c>
      <c r="Z30">
        <v>325020.90000000002</v>
      </c>
      <c r="AA30">
        <v>43193.82</v>
      </c>
      <c r="AB30">
        <v>253949.9</v>
      </c>
      <c r="AC30">
        <v>396091.8</v>
      </c>
      <c r="AE30" t="s">
        <v>52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52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52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52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53</v>
      </c>
      <c r="B31">
        <v>2484878</v>
      </c>
      <c r="D31">
        <v>2265712</v>
      </c>
      <c r="E31">
        <v>2704044</v>
      </c>
      <c r="G31" t="s">
        <v>53</v>
      </c>
      <c r="H31">
        <v>1648844</v>
      </c>
      <c r="I31">
        <v>81463.47</v>
      </c>
      <c r="J31">
        <v>1514804</v>
      </c>
      <c r="K31">
        <v>1782884</v>
      </c>
      <c r="M31" t="s">
        <v>53</v>
      </c>
      <c r="N31">
        <v>1593288</v>
      </c>
      <c r="O31">
        <v>80169.8</v>
      </c>
      <c r="P31">
        <v>1461377</v>
      </c>
      <c r="Q31">
        <v>1725199</v>
      </c>
      <c r="S31" t="s">
        <v>53</v>
      </c>
      <c r="T31">
        <v>55555.95</v>
      </c>
      <c r="U31">
        <v>7721.5619999999999</v>
      </c>
      <c r="V31">
        <v>42850.92</v>
      </c>
      <c r="W31">
        <v>68260.98</v>
      </c>
      <c r="Y31" t="s">
        <v>53</v>
      </c>
      <c r="Z31">
        <v>302683</v>
      </c>
      <c r="AA31">
        <v>46092.18</v>
      </c>
      <c r="AB31">
        <v>226843.1</v>
      </c>
      <c r="AC31">
        <v>378522.9</v>
      </c>
      <c r="AE31" t="s">
        <v>53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53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53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53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54</v>
      </c>
      <c r="B32">
        <v>8824740</v>
      </c>
      <c r="D32">
        <v>8315974</v>
      </c>
      <c r="E32">
        <v>9333506</v>
      </c>
      <c r="G32" t="s">
        <v>54</v>
      </c>
      <c r="H32">
        <v>5255129</v>
      </c>
      <c r="I32">
        <v>231690.8</v>
      </c>
      <c r="J32">
        <v>4873906</v>
      </c>
      <c r="K32">
        <v>5636353</v>
      </c>
      <c r="M32" t="s">
        <v>54</v>
      </c>
      <c r="N32">
        <v>4876144</v>
      </c>
      <c r="O32">
        <v>216177.8</v>
      </c>
      <c r="P32">
        <v>4520445</v>
      </c>
      <c r="Q32">
        <v>5231842</v>
      </c>
      <c r="S32" t="s">
        <v>54</v>
      </c>
      <c r="T32">
        <v>378985.7</v>
      </c>
      <c r="U32">
        <v>32162.38</v>
      </c>
      <c r="V32">
        <v>326065.8</v>
      </c>
      <c r="W32">
        <v>431905.5</v>
      </c>
      <c r="Y32" t="s">
        <v>54</v>
      </c>
      <c r="Z32">
        <v>490196.9</v>
      </c>
      <c r="AA32">
        <v>56116.93</v>
      </c>
      <c r="AB32">
        <v>397862.3</v>
      </c>
      <c r="AC32">
        <v>582531.5</v>
      </c>
      <c r="AE32" t="s">
        <v>54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54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54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54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55</v>
      </c>
      <c r="B33">
        <v>11500000</v>
      </c>
      <c r="D33">
        <v>10600000</v>
      </c>
      <c r="E33">
        <v>12400000</v>
      </c>
      <c r="G33" t="s">
        <v>55</v>
      </c>
      <c r="H33">
        <v>7316125</v>
      </c>
      <c r="I33">
        <v>356063.2</v>
      </c>
      <c r="J33">
        <v>6730259</v>
      </c>
      <c r="K33">
        <v>7901990</v>
      </c>
      <c r="M33" t="s">
        <v>55</v>
      </c>
      <c r="N33">
        <v>6564542</v>
      </c>
      <c r="O33">
        <v>313627.3</v>
      </c>
      <c r="P33">
        <v>6048501</v>
      </c>
      <c r="Q33">
        <v>7080584</v>
      </c>
      <c r="S33" t="s">
        <v>55</v>
      </c>
      <c r="T33">
        <v>751582.4</v>
      </c>
      <c r="U33">
        <v>64663.48</v>
      </c>
      <c r="V33">
        <v>645185.4</v>
      </c>
      <c r="W33">
        <v>857979.5</v>
      </c>
      <c r="Y33" t="s">
        <v>55</v>
      </c>
      <c r="Z33">
        <v>1290556</v>
      </c>
      <c r="AA33">
        <v>115328</v>
      </c>
      <c r="AB33">
        <v>1100795</v>
      </c>
      <c r="AC33">
        <v>1480316</v>
      </c>
      <c r="AE33" t="s">
        <v>55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55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55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55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68</v>
      </c>
      <c r="B34">
        <v>2075120</v>
      </c>
      <c r="D34">
        <v>1933700</v>
      </c>
      <c r="E34">
        <v>2216541</v>
      </c>
      <c r="G34" t="s">
        <v>68</v>
      </c>
      <c r="H34">
        <v>1303518</v>
      </c>
      <c r="I34">
        <v>61222</v>
      </c>
      <c r="J34">
        <v>1202783</v>
      </c>
      <c r="K34">
        <v>1404252</v>
      </c>
      <c r="M34" t="s">
        <v>68</v>
      </c>
      <c r="N34">
        <v>1173244</v>
      </c>
      <c r="O34">
        <v>55932.6</v>
      </c>
      <c r="P34">
        <v>1081213</v>
      </c>
      <c r="Q34">
        <v>1265275</v>
      </c>
      <c r="S34" t="s">
        <v>68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68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68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68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68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68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56</v>
      </c>
      <c r="B35">
        <v>4014894</v>
      </c>
      <c r="D35">
        <v>3792516</v>
      </c>
      <c r="E35">
        <v>4237273</v>
      </c>
      <c r="G35" t="s">
        <v>56</v>
      </c>
      <c r="H35">
        <v>2465957</v>
      </c>
      <c r="I35">
        <v>95849.32</v>
      </c>
      <c r="J35">
        <v>2308247</v>
      </c>
      <c r="K35">
        <v>2623667</v>
      </c>
      <c r="M35" t="s">
        <v>56</v>
      </c>
      <c r="N35">
        <v>2243577</v>
      </c>
      <c r="O35">
        <v>90388.79</v>
      </c>
      <c r="P35">
        <v>2094852</v>
      </c>
      <c r="Q35">
        <v>2392303</v>
      </c>
      <c r="S35" t="s">
        <v>56</v>
      </c>
      <c r="T35">
        <v>222379.3</v>
      </c>
      <c r="U35">
        <v>19020.580000000002</v>
      </c>
      <c r="V35">
        <v>191082.9</v>
      </c>
      <c r="W35">
        <v>253675.7</v>
      </c>
      <c r="Y35" t="s">
        <v>56</v>
      </c>
      <c r="Z35">
        <v>601161.6</v>
      </c>
      <c r="AA35">
        <v>53213.919999999998</v>
      </c>
      <c r="AB35">
        <v>513603.6</v>
      </c>
      <c r="AC35">
        <v>688719.6</v>
      </c>
      <c r="AE35" t="s">
        <v>56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56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56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56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57</v>
      </c>
      <c r="B36">
        <v>5502608</v>
      </c>
      <c r="D36">
        <v>5176379</v>
      </c>
      <c r="E36">
        <v>5828837</v>
      </c>
      <c r="G36" t="s">
        <v>57</v>
      </c>
      <c r="H36">
        <v>3389956</v>
      </c>
      <c r="I36">
        <v>119406</v>
      </c>
      <c r="J36">
        <v>3193486</v>
      </c>
      <c r="K36">
        <v>3586426</v>
      </c>
      <c r="M36" t="s">
        <v>57</v>
      </c>
      <c r="N36">
        <v>3194505</v>
      </c>
      <c r="O36">
        <v>115344.8</v>
      </c>
      <c r="P36">
        <v>3004717</v>
      </c>
      <c r="Q36">
        <v>3384293</v>
      </c>
      <c r="S36" t="s">
        <v>57</v>
      </c>
      <c r="T36">
        <v>195451</v>
      </c>
      <c r="U36">
        <v>18512.310000000001</v>
      </c>
      <c r="V36">
        <v>164990.9</v>
      </c>
      <c r="W36">
        <v>225911.1</v>
      </c>
      <c r="Y36" t="s">
        <v>57</v>
      </c>
      <c r="Z36">
        <v>559091.1</v>
      </c>
      <c r="AA36">
        <v>55394.14</v>
      </c>
      <c r="AB36">
        <v>467945.7</v>
      </c>
      <c r="AC36">
        <v>650236.4</v>
      </c>
      <c r="AE36" t="s">
        <v>57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57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57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57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58</v>
      </c>
      <c r="B37">
        <v>5547341</v>
      </c>
      <c r="D37">
        <v>5139993</v>
      </c>
      <c r="E37">
        <v>5954690</v>
      </c>
      <c r="G37" t="s">
        <v>58</v>
      </c>
      <c r="H37">
        <v>3671384</v>
      </c>
      <c r="I37">
        <v>177367.7</v>
      </c>
      <c r="J37">
        <v>3379544</v>
      </c>
      <c r="K37">
        <v>3963224</v>
      </c>
      <c r="M37" t="s">
        <v>58</v>
      </c>
      <c r="N37">
        <v>3414713</v>
      </c>
      <c r="O37">
        <v>169798.7</v>
      </c>
      <c r="P37">
        <v>3135326</v>
      </c>
      <c r="Q37">
        <v>3694099</v>
      </c>
      <c r="S37" t="s">
        <v>58</v>
      </c>
      <c r="T37">
        <v>256671.5</v>
      </c>
      <c r="U37">
        <v>22105.1</v>
      </c>
      <c r="V37">
        <v>220299.9</v>
      </c>
      <c r="W37">
        <v>293043.20000000001</v>
      </c>
      <c r="Y37" t="s">
        <v>58</v>
      </c>
      <c r="Z37">
        <v>598446.80000000005</v>
      </c>
      <c r="AA37">
        <v>95063.24</v>
      </c>
      <c r="AB37">
        <v>442030.1</v>
      </c>
      <c r="AC37">
        <v>754863.5</v>
      </c>
      <c r="AE37" t="s">
        <v>58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58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58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58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59</v>
      </c>
      <c r="B38">
        <v>3195807</v>
      </c>
      <c r="D38">
        <v>2982384</v>
      </c>
      <c r="E38">
        <v>3409231</v>
      </c>
      <c r="G38" t="s">
        <v>59</v>
      </c>
      <c r="H38">
        <v>1919962</v>
      </c>
      <c r="I38">
        <v>73203.850000000006</v>
      </c>
      <c r="J38">
        <v>1799512</v>
      </c>
      <c r="K38">
        <v>2040411</v>
      </c>
      <c r="M38" t="s">
        <v>59</v>
      </c>
      <c r="N38">
        <v>1773596</v>
      </c>
      <c r="O38">
        <v>64320.61</v>
      </c>
      <c r="P38">
        <v>1667763</v>
      </c>
      <c r="Q38">
        <v>1879429</v>
      </c>
      <c r="S38" t="s">
        <v>59</v>
      </c>
      <c r="T38">
        <v>146366.1</v>
      </c>
      <c r="U38">
        <v>19053.400000000001</v>
      </c>
      <c r="V38">
        <v>115015.7</v>
      </c>
      <c r="W38">
        <v>177716.5</v>
      </c>
      <c r="Y38" t="s">
        <v>59</v>
      </c>
      <c r="Z38">
        <v>316176.8</v>
      </c>
      <c r="AA38">
        <v>35639.4</v>
      </c>
      <c r="AB38">
        <v>257535.8</v>
      </c>
      <c r="AC38">
        <v>374817.7</v>
      </c>
      <c r="AE38" t="s">
        <v>59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59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59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59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60</v>
      </c>
      <c r="B39">
        <v>2564347</v>
      </c>
      <c r="D39">
        <v>2348442</v>
      </c>
      <c r="E39">
        <v>2780252</v>
      </c>
      <c r="G39" t="s">
        <v>60</v>
      </c>
      <c r="H39">
        <v>1579875</v>
      </c>
      <c r="I39">
        <v>86408.9</v>
      </c>
      <c r="J39">
        <v>1437698</v>
      </c>
      <c r="K39">
        <v>1722052</v>
      </c>
      <c r="M39" t="s">
        <v>60</v>
      </c>
      <c r="N39">
        <v>1500571</v>
      </c>
      <c r="O39">
        <v>84210.43</v>
      </c>
      <c r="P39">
        <v>1362012</v>
      </c>
      <c r="Q39">
        <v>1639131</v>
      </c>
      <c r="S39" t="s">
        <v>60</v>
      </c>
      <c r="T39">
        <v>79303.960000000006</v>
      </c>
      <c r="U39">
        <v>12163.11</v>
      </c>
      <c r="V39">
        <v>59290.82</v>
      </c>
      <c r="W39">
        <v>99317.1</v>
      </c>
      <c r="Y39" t="s">
        <v>60</v>
      </c>
      <c r="Z39">
        <v>204990.8</v>
      </c>
      <c r="AA39">
        <v>30822.42</v>
      </c>
      <c r="AB39">
        <v>154275.79999999999</v>
      </c>
      <c r="AC39">
        <v>255705.9</v>
      </c>
      <c r="AE39" t="s">
        <v>60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60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60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60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61</v>
      </c>
      <c r="B40">
        <v>3461753</v>
      </c>
      <c r="D40">
        <v>3252092</v>
      </c>
      <c r="E40">
        <v>3671415</v>
      </c>
      <c r="G40" t="s">
        <v>61</v>
      </c>
      <c r="H40">
        <v>2402464</v>
      </c>
      <c r="I40">
        <v>88060.54</v>
      </c>
      <c r="J40">
        <v>2257570</v>
      </c>
      <c r="K40">
        <v>2547359</v>
      </c>
      <c r="M40" t="s">
        <v>61</v>
      </c>
      <c r="N40">
        <v>2303255</v>
      </c>
      <c r="O40">
        <v>85778.46</v>
      </c>
      <c r="P40">
        <v>2162115</v>
      </c>
      <c r="Q40">
        <v>2444394</v>
      </c>
      <c r="S40" t="s">
        <v>61</v>
      </c>
      <c r="T40">
        <v>99209.18</v>
      </c>
      <c r="U40">
        <v>10407.43</v>
      </c>
      <c r="V40">
        <v>82084.84</v>
      </c>
      <c r="W40">
        <v>116333.5</v>
      </c>
      <c r="Y40" t="s">
        <v>61</v>
      </c>
      <c r="Z40">
        <v>180262.8</v>
      </c>
      <c r="AA40">
        <v>22233.68</v>
      </c>
      <c r="AB40">
        <v>143679.6</v>
      </c>
      <c r="AC40">
        <v>216846</v>
      </c>
      <c r="AE40" t="s">
        <v>61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61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61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61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62</v>
      </c>
      <c r="B41">
        <v>3667580</v>
      </c>
      <c r="D41">
        <v>3178888</v>
      </c>
      <c r="E41">
        <v>4156273</v>
      </c>
      <c r="G41" t="s">
        <v>62</v>
      </c>
      <c r="H41">
        <v>2257538</v>
      </c>
      <c r="I41">
        <v>180547</v>
      </c>
      <c r="J41">
        <v>1960466</v>
      </c>
      <c r="K41">
        <v>2554609</v>
      </c>
      <c r="M41" t="s">
        <v>62</v>
      </c>
      <c r="N41">
        <v>2132661</v>
      </c>
      <c r="O41">
        <v>169816.9</v>
      </c>
      <c r="P41">
        <v>1853245</v>
      </c>
      <c r="Q41">
        <v>2412078</v>
      </c>
      <c r="S41" t="s">
        <v>62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62</v>
      </c>
      <c r="Z41">
        <v>163179.20000000001</v>
      </c>
      <c r="AA41">
        <v>24265.83</v>
      </c>
      <c r="AB41">
        <v>123252.3</v>
      </c>
      <c r="AC41">
        <v>203106.1</v>
      </c>
      <c r="AE41" t="s">
        <v>62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62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62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62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63</v>
      </c>
      <c r="B42">
        <v>3293750</v>
      </c>
      <c r="D42">
        <v>3099628</v>
      </c>
      <c r="E42">
        <v>3487873</v>
      </c>
      <c r="G42" t="s">
        <v>63</v>
      </c>
      <c r="H42">
        <v>2246152</v>
      </c>
      <c r="I42">
        <v>89531.73</v>
      </c>
      <c r="J42">
        <v>2098837</v>
      </c>
      <c r="K42">
        <v>2393467</v>
      </c>
      <c r="M42" t="s">
        <v>63</v>
      </c>
      <c r="N42">
        <v>2137535</v>
      </c>
      <c r="O42">
        <v>84976.3</v>
      </c>
      <c r="P42">
        <v>1997715</v>
      </c>
      <c r="Q42">
        <v>2277355</v>
      </c>
      <c r="S42" t="s">
        <v>63</v>
      </c>
      <c r="T42">
        <v>108617.1</v>
      </c>
      <c r="U42">
        <v>12256.05</v>
      </c>
      <c r="V42">
        <v>88451.04</v>
      </c>
      <c r="W42">
        <v>128783.2</v>
      </c>
      <c r="Y42" t="s">
        <v>63</v>
      </c>
      <c r="Z42">
        <v>525511.1</v>
      </c>
      <c r="AA42">
        <v>68044.61</v>
      </c>
      <c r="AB42">
        <v>413550.7</v>
      </c>
      <c r="AC42">
        <v>637471.5</v>
      </c>
      <c r="AE42" t="s">
        <v>63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63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63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63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67</v>
      </c>
      <c r="B43">
        <v>1838367</v>
      </c>
      <c r="D43">
        <v>1723666</v>
      </c>
      <c r="E43">
        <v>1953069</v>
      </c>
      <c r="G43" t="s">
        <v>67</v>
      </c>
      <c r="H43">
        <v>1212861</v>
      </c>
      <c r="I43">
        <v>50457.91</v>
      </c>
      <c r="J43">
        <v>1129837</v>
      </c>
      <c r="K43">
        <v>1295884</v>
      </c>
      <c r="M43" t="s">
        <v>67</v>
      </c>
      <c r="N43">
        <v>1154045</v>
      </c>
      <c r="O43">
        <v>48632.33</v>
      </c>
      <c r="P43">
        <v>1074025</v>
      </c>
      <c r="Q43">
        <v>1234064</v>
      </c>
      <c r="S43" t="s">
        <v>67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67</v>
      </c>
      <c r="Z43">
        <v>325949.2</v>
      </c>
      <c r="AA43">
        <v>25312.31</v>
      </c>
      <c r="AB43">
        <v>284300.40000000002</v>
      </c>
      <c r="AC43">
        <v>367598</v>
      </c>
      <c r="AE43" t="s">
        <v>67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67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67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67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66</v>
      </c>
      <c r="B44">
        <v>2585306</v>
      </c>
      <c r="D44">
        <v>2332670</v>
      </c>
      <c r="E44">
        <v>2837943</v>
      </c>
      <c r="G44" t="s">
        <v>66</v>
      </c>
      <c r="H44">
        <v>1427974</v>
      </c>
      <c r="I44">
        <v>90067.71</v>
      </c>
      <c r="J44">
        <v>1279777</v>
      </c>
      <c r="K44">
        <v>1576172</v>
      </c>
      <c r="M44" t="s">
        <v>66</v>
      </c>
      <c r="N44">
        <v>1332772</v>
      </c>
      <c r="O44">
        <v>81608.539999999994</v>
      </c>
      <c r="P44">
        <v>1198494</v>
      </c>
      <c r="Q44">
        <v>1467051</v>
      </c>
      <c r="S44" t="s">
        <v>66</v>
      </c>
      <c r="T44">
        <v>95202.06</v>
      </c>
      <c r="U44">
        <v>17371.72</v>
      </c>
      <c r="V44">
        <v>66618.7</v>
      </c>
      <c r="W44">
        <v>123785.4</v>
      </c>
      <c r="Y44" t="s">
        <v>66</v>
      </c>
      <c r="Z44">
        <v>148380</v>
      </c>
      <c r="AA44">
        <v>30052.54</v>
      </c>
      <c r="AB44">
        <v>98931.63</v>
      </c>
      <c r="AC44">
        <v>197828.3</v>
      </c>
      <c r="AE44" t="s">
        <v>66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66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66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66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2</vt:lpstr>
      <vt:lpstr>Sheet2</vt:lpstr>
      <vt:lpstr>'Table 2'!Print_Area</vt:lpstr>
      <vt:lpstr>'Table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2022-10-05T02:46:53Z</dcterms:modified>
</cp:coreProperties>
</file>