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4AE80379-2C47-48C5-A1BB-4FBF100B1AD6}" xr6:coauthVersionLast="47" xr6:coauthVersionMax="47" xr10:uidLastSave="{00000000-0000-0000-0000-000000000000}"/>
  <bookViews>
    <workbookView xWindow="3225" yWindow="4515" windowWidth="11145" windowHeight="952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1" l="1"/>
  <c r="G42" i="1"/>
  <c r="K41" i="1"/>
  <c r="G41" i="1"/>
  <c r="K40" i="1"/>
  <c r="G40" i="1"/>
  <c r="K38" i="1"/>
  <c r="G34" i="1"/>
</calcChain>
</file>

<file path=xl/sharedStrings.xml><?xml version="1.0" encoding="utf-8"?>
<sst xmlns="http://schemas.openxmlformats.org/spreadsheetml/2006/main" count="217" uniqueCount="163">
  <si>
    <t>Link</t>
  </si>
  <si>
    <t>RMO</t>
  </si>
  <si>
    <t>IssueDate</t>
  </si>
  <si>
    <t>TargetCY</t>
  </si>
  <si>
    <t>Version</t>
  </si>
  <si>
    <t>Goal_TotalRevenue</t>
  </si>
  <si>
    <t>Goal_NetIncomeandProfits</t>
  </si>
  <si>
    <t>Goal_ExciseTaxes</t>
  </si>
  <si>
    <t>Goal_ValueAddedTaxes</t>
  </si>
  <si>
    <t>Goal_PercentageTaxes</t>
  </si>
  <si>
    <t>Goal_OtherTaxes</t>
  </si>
  <si>
    <t>https://www.bir.gov.ph/images/bir_files/old_files/pdf/9637rmo11_tables%201-9.pdf</t>
  </si>
  <si>
    <t>RMO No. 11-2002</t>
  </si>
  <si>
    <t>May 10, 2002</t>
  </si>
  <si>
    <t>2002</t>
  </si>
  <si>
    <t>Initial</t>
  </si>
  <si>
    <t>https://www.bir.gov.ph/images/bir_files/old_files/pdf/4216rmo26_tbls.%201-9.pdf</t>
  </si>
  <si>
    <t>RMO No. 26-2002</t>
  </si>
  <si>
    <t>October 9, 2002</t>
  </si>
  <si>
    <t>Final</t>
  </si>
  <si>
    <t>https://www.bir.gov.ph/images/bir_files/old_files/pdf/2357rmo03_20.pdf</t>
  </si>
  <si>
    <t>RMO No. 20-2003</t>
  </si>
  <si>
    <t>June 4, 2003</t>
  </si>
  <si>
    <t>2003</t>
  </si>
  <si>
    <t>Initial/Final</t>
  </si>
  <si>
    <t>https://www.bir.gov.ph/images/bir_files/old_files/pdf/1798rmo04_06tab1.pdf</t>
  </si>
  <si>
    <t>RMO No. 6-2004</t>
  </si>
  <si>
    <t>February 17, 2004</t>
  </si>
  <si>
    <t>2004</t>
  </si>
  <si>
    <t>https://www.bir.gov.ph/images/bir_files/old_files/pdf/15713rmo05-02%20(tables).pdf</t>
  </si>
  <si>
    <t>RMO No. 2-2005</t>
  </si>
  <si>
    <t>January 18, 2005</t>
  </si>
  <si>
    <t>2005</t>
  </si>
  <si>
    <t>https://www.bir.gov.ph/images/bir_files/old_files/pdf/28330rmo06_06tables.pdf</t>
  </si>
  <si>
    <t>RMO No. 6-2006</t>
  </si>
  <si>
    <t>February 15, 2006</t>
  </si>
  <si>
    <t>2006</t>
  </si>
  <si>
    <t>https://www.bir.gov.ph/images/bir_files/old_files/pdf/34743Tables.pdf</t>
  </si>
  <si>
    <t>RMO No. 7-2007</t>
  </si>
  <si>
    <t>April 27, 2007</t>
  </si>
  <si>
    <t>2007</t>
  </si>
  <si>
    <t>https://www.bir.gov.ph/images/bir_files/old_files/pdf/39979RMO%2017-2008%20Annexes.pdf</t>
  </si>
  <si>
    <t>RMO No. 17-2008</t>
  </si>
  <si>
    <t>May 16, 2008</t>
  </si>
  <si>
    <t>2008</t>
  </si>
  <si>
    <t>https://www.bir.gov.ph/images/bir_files/old_files/pdf/45613Annexes_rmo7-09.pdf</t>
  </si>
  <si>
    <t>RMO No. 7-2009</t>
  </si>
  <si>
    <t>April 6 , 2009</t>
  </si>
  <si>
    <t>2009</t>
  </si>
  <si>
    <t>https://www.bir.gov.ph/images/bir_files/old_files/pdf/46675amended%20annexes%20of%20rmo%2025.PDF</t>
  </si>
  <si>
    <t>RMO No. 25-2009</t>
  </si>
  <si>
    <t>July 9, 2009</t>
  </si>
  <si>
    <t>https://www.bir.gov.ph/images/bir_files/old_files/pdf/50100Annexes_rmo_31-2010_revised_again.pdf</t>
  </si>
  <si>
    <t>RMO No. 31-2010</t>
  </si>
  <si>
    <t>March 24, 2010</t>
  </si>
  <si>
    <t>2010</t>
  </si>
  <si>
    <t>https://www.bir.gov.ph/images/bir_files/old_files/pdf/52599RMO%2066-2010-Annexes.pdf</t>
  </si>
  <si>
    <t>RMO No. 66-2010</t>
  </si>
  <si>
    <t>July 30, 2010</t>
  </si>
  <si>
    <t>https://www.bir.gov.ph/images/bir_files/old_files/pdf/57045ANNEXES_for%20email.pdf</t>
  </si>
  <si>
    <t>RMO No. 12-2011</t>
  </si>
  <si>
    <t>March 17, 2011</t>
  </si>
  <si>
    <t>2011</t>
  </si>
  <si>
    <t>https://www.bir.gov.ph/images/bir_files/old_files/pdf/61827Copy%20of%20ANNEXES_RMO1-2012.pdf</t>
  </si>
  <si>
    <t>RMO No. 1-2012</t>
  </si>
  <si>
    <t>January 12, 2012</t>
  </si>
  <si>
    <t>2012</t>
  </si>
  <si>
    <t>https://www.bir.gov.ph/images/bir_files/old_files/pdf/68142Table1.pdf</t>
  </si>
  <si>
    <t>RMO No. 1-2013</t>
  </si>
  <si>
    <t>January 24, 2013</t>
  </si>
  <si>
    <t>2013</t>
  </si>
  <si>
    <t>https://www.bir.gov.ph/images/bir_files/old_files/pdf/81226Tables%20RMO%204-2014.pdf</t>
  </si>
  <si>
    <t>RMO No. 4-2014</t>
  </si>
  <si>
    <t>January 16, 2014</t>
  </si>
  <si>
    <t>2014</t>
  </si>
  <si>
    <t>https://www.bir.gov.ph/images/bir_files/old_files/pdf/81819Tables%20RMO%207-2014.pdf</t>
  </si>
  <si>
    <t>RMO No. 7-2014</t>
  </si>
  <si>
    <t>January 24, 2014</t>
  </si>
  <si>
    <t>https://www.bir.gov.ph/images/bir_files/internal_communications_3/Full%20Text%20of%20RMO%202015/RMO%202%20Table%201.pdf</t>
  </si>
  <si>
    <t>RMO No. 2-2015</t>
  </si>
  <si>
    <t>January 13, 2015</t>
  </si>
  <si>
    <t>2015</t>
  </si>
  <si>
    <t>https://www.bir.gov.ph/images/bir_files/internal_communications_3/Full%20Text%20of%20RMO%202015/RMO%204%20Annexes%20Table%201%20to%205.pdf</t>
  </si>
  <si>
    <t>RMO No. 4-2015</t>
  </si>
  <si>
    <t>February 6, 2015</t>
  </si>
  <si>
    <t>Revision 1</t>
  </si>
  <si>
    <t>https://www.bir.gov.ph/images/bir_files/internal_communications_3/Full%20Text%20of%20RMO%202015/RMO%20No.%205-2015%20Annexes%20Table%201%20to%205.pdf</t>
  </si>
  <si>
    <t>RMO No. 5-2015</t>
  </si>
  <si>
    <t>March 12, 2015</t>
  </si>
  <si>
    <t>https://www.bir.gov.ph/images/bir_files/internal_communications_3/Full%20Text%20of%20RMO%202016/RMO%20No.%202-2016%20Annexes%20Table%201%20to%205.pdf</t>
  </si>
  <si>
    <t>RMO No. 2-2016</t>
  </si>
  <si>
    <t>January 8, 2016</t>
  </si>
  <si>
    <t>2016</t>
  </si>
  <si>
    <t>https://www.bir.gov.ph/images/bir_files/internal_communications_3/Attachments%20of%20RMO%202017/RMO%207%20-%202017%20Tables.xlsx</t>
  </si>
  <si>
    <t>RMO No. 7-2017</t>
  </si>
  <si>
    <t>March 16, 2017</t>
  </si>
  <si>
    <t>2017</t>
  </si>
  <si>
    <t>https://www.bir.gov.ph/images/bir_files/internal_communications_3/Attachments%20of%20RMO%202018/Tables%201-4%20and%205A-5F.pdf</t>
  </si>
  <si>
    <t>RMO No. 8-2018</t>
  </si>
  <si>
    <t>January 29, 2018</t>
  </si>
  <si>
    <t>2018</t>
  </si>
  <si>
    <t>https://www.bir.gov.ph/images/bir_files/internal_communications_3/Attachments%20of%20RMO%202018/Tables%201-4%20and%205A-5F_copy.pdf</t>
  </si>
  <si>
    <t>RMO No. 10-2018</t>
  </si>
  <si>
    <t>February 22, 2018</t>
  </si>
  <si>
    <t>https://www.bir.gov.ph/images/bir_files/internal_communications_3/Attachments%20of%20RMO%202019/RMO%209-2019/RMO%209-2019%20Annexes.pdf</t>
  </si>
  <si>
    <t>RMO No. 9-2019</t>
  </si>
  <si>
    <t>February 11, 2019</t>
  </si>
  <si>
    <t>2019</t>
  </si>
  <si>
    <t>https://www.bir.gov.ph/images/bir_files/internal_communications_3/Attachments%20of%20RMO%202019/Revised%20CY%202019%20BIR%20Goal_Tables%202-5F.pdf</t>
  </si>
  <si>
    <t>RMO No. 18-2019</t>
  </si>
  <si>
    <t>April 26, 2019</t>
  </si>
  <si>
    <t>https://www.bir.gov.ph/images/bir_files/internal_communications_3/Attachments%20of%20RMO%202019/RMO%2029-2019%20Tables%202-5F.PDF</t>
  </si>
  <si>
    <t>RMO No. 29-2019</t>
  </si>
  <si>
    <t>June 6, 2019</t>
  </si>
  <si>
    <t>https://www.bir.gov.ph/images/bir_files/internal_communications_3/Attachments%20of%20RMO%202020/RMO%202-2020%20Annexes.pdf</t>
  </si>
  <si>
    <t>RMO No. 2-2020</t>
  </si>
  <si>
    <t>January 16, 2020</t>
  </si>
  <si>
    <t>2020</t>
  </si>
  <si>
    <t>https://www.bir.gov.ph/images/bir_files/internal_communications_3/Attachments%20of%20RMO%202020/RMO%20No.%2012-2020%20Annexes.pdf</t>
  </si>
  <si>
    <t>RMO No. 12-2020</t>
  </si>
  <si>
    <t>April 27, 2020</t>
  </si>
  <si>
    <t>https://www.bir.gov.ph/images/bir_files/internal_communications_3/Attachments%20of%20RMO%202020/RMO%20Annexes_pdf.pdf</t>
  </si>
  <si>
    <t>RMO No. 16-2020</t>
  </si>
  <si>
    <t>June 16, 2020</t>
  </si>
  <si>
    <t>Revision 2</t>
  </si>
  <si>
    <t>https://www.bir.gov.ph/images/bir_files/internal_communications_3/Attachments%20of%20RMO%202020/Annexes_pdf.pdf</t>
  </si>
  <si>
    <t>RMO No. 30-2020</t>
  </si>
  <si>
    <t>September 22, 2020</t>
  </si>
  <si>
    <t>https://www.bir.gov.ph/images/bir_files/internal_communications_3/Attachments%20of%20RMO%202021/RMO_No.%207-2021_Annexes_CY%202021%20GOAL.pdf</t>
  </si>
  <si>
    <t>RMO No. 7-2021</t>
  </si>
  <si>
    <t>February 2, 2021</t>
  </si>
  <si>
    <t>2021</t>
  </si>
  <si>
    <t>https://www.bir.gov.ph/images/bir_files/internal_communications_3/Attachments%20of%20RMO%202021/RMO%20No.%2027-2021_Annexes.pdf</t>
  </si>
  <si>
    <t>RMO No. 27-2021</t>
  </si>
  <si>
    <t>October 25, 2021</t>
  </si>
  <si>
    <t>https://www.bir.gov.ph/images/bir_files/internal_communications_3/2022/Attachments/RMO16-2022_Annexes.pdf</t>
  </si>
  <si>
    <t>RMO No. 16-2022</t>
  </si>
  <si>
    <t>March 15, 2022</t>
  </si>
  <si>
    <t>2022</t>
  </si>
  <si>
    <t>https://www.bir.gov.ph/images/bir_files/internal_communications_3/2022/Attachments/RMO%2030/RMO%20No.%2030-2022%20Table%205A-F.pdf</t>
  </si>
  <si>
    <t>RMO No. 30-2022</t>
  </si>
  <si>
    <t>June 9, 2022</t>
  </si>
  <si>
    <t>https://www.bir.gov.ph/images/bir_files/internal_communications_3/2022/Full%20Text/Revised%20CY2022%20RMO%20Goal%20Annexes.pdf</t>
  </si>
  <si>
    <t>RMO No. 53-2022</t>
  </si>
  <si>
    <t>December 7, 2022</t>
  </si>
  <si>
    <t>https://www.bir.gov.ph/images/bir_files/internal_communications_3/2023/Full%20Text/CY2023_RMO%20Annexes_based%20on%20MTRP%20Dec.5%202022-BL.PDF</t>
  </si>
  <si>
    <t>RMO No. 15-2023</t>
  </si>
  <si>
    <t>April 25, 2023</t>
  </si>
  <si>
    <t>2023</t>
  </si>
  <si>
    <t>https://www.bir.gov.ph/images/bir_files/internal_communications_3/2023/RMO%20No.%2027-2023/Revised_CY2023_RMO%20Annexes%201.pdf</t>
  </si>
  <si>
    <t>RMO No. 27-2023</t>
  </si>
  <si>
    <t>July 27, 2023</t>
  </si>
  <si>
    <t>https://www.bir.gov.ph/images/bir_files/internal_communications_3/2023/RMO%20No.%2034-2023/RMO%20No.%2034-2023%20Table%202%20to%205F.xlsx</t>
  </si>
  <si>
    <t>RMO No. 34-2023</t>
  </si>
  <si>
    <t>October 19, 2023</t>
  </si>
  <si>
    <t>https://www.bir.gov.ph/index.php/revenue-issuances/revenue-memorandum-orders/rmo-py.html</t>
  </si>
  <si>
    <t>RMO No. 11-2024</t>
  </si>
  <si>
    <t>March 14, 2024</t>
  </si>
  <si>
    <t>2024</t>
  </si>
  <si>
    <t>https://bir-cdn.bir.gov.ph/BIR/pdf/RMO%20No.%2011-2024%20Annexes.pdf</t>
  </si>
  <si>
    <t>RMO No. 29-2024</t>
  </si>
  <si>
    <t>July 22, 2024</t>
  </si>
  <si>
    <t>https://bir-cdn.bir.gov.ph/BIR/pdf/CY2024%20Goal%20_RMO%2029-2024%20Annexes.xlsx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</si>
</sst>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pane ySplit="1" topLeftCell="A2" activePane="bottomLeft" state="frozen"/>
      <selection activeCell="A38" sqref="A38"/>
      <selection pane="bottomLeft" activeCell="B6" sqref="B6"/>
    </sheetView>
  </sheetViews>
  <sheetFormatPr defaultColWidth="12.85546875" defaultRowHeight="15" x14ac:dyDescent="0.25"/>
  <cols>
    <col min="2" max="3" width="17.140625" style="1" customWidth="1"/>
    <col min="4" max="4" width="10.7109375" style="1" customWidth="1"/>
    <col min="5" max="5" width="12.85546875" style="1" customWidth="1"/>
    <col min="6" max="6" width="10.7109375" style="2" customWidth="1"/>
    <col min="7" max="11" width="12.85546875" style="2"/>
  </cols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2">
        <v>447556</v>
      </c>
      <c r="G2" s="2">
        <v>244966</v>
      </c>
      <c r="H2" s="2">
        <v>66638</v>
      </c>
      <c r="I2" s="2">
        <v>75929</v>
      </c>
      <c r="J2" s="2">
        <v>35918</v>
      </c>
      <c r="K2" s="2">
        <v>24105</v>
      </c>
    </row>
    <row r="3" spans="1:11" x14ac:dyDescent="0.25">
      <c r="A3" t="s">
        <v>16</v>
      </c>
      <c r="B3" s="1" t="s">
        <v>17</v>
      </c>
      <c r="C3" s="1" t="s">
        <v>18</v>
      </c>
      <c r="D3" s="1" t="s">
        <v>14</v>
      </c>
      <c r="E3" s="1" t="s">
        <v>19</v>
      </c>
      <c r="F3" s="2">
        <v>422516</v>
      </c>
      <c r="G3" s="2">
        <v>243499</v>
      </c>
      <c r="H3" s="2">
        <v>54600</v>
      </c>
      <c r="I3" s="2">
        <v>68795</v>
      </c>
      <c r="J3" s="2">
        <v>28812</v>
      </c>
      <c r="K3" s="2">
        <v>26810</v>
      </c>
    </row>
    <row r="4" spans="1:11" x14ac:dyDescent="0.25">
      <c r="A4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2">
        <v>424007</v>
      </c>
      <c r="G4" s="2">
        <v>242672</v>
      </c>
      <c r="H4" s="2">
        <v>58406</v>
      </c>
      <c r="I4" s="2">
        <v>73265</v>
      </c>
      <c r="J4" s="2">
        <v>27357</v>
      </c>
      <c r="K4" s="2">
        <v>22307</v>
      </c>
    </row>
    <row r="5" spans="1:11" x14ac:dyDescent="0.25">
      <c r="A5" t="s">
        <v>25</v>
      </c>
      <c r="B5" s="1" t="s">
        <v>26</v>
      </c>
      <c r="C5" s="1" t="s">
        <v>27</v>
      </c>
      <c r="D5" s="1" t="s">
        <v>28</v>
      </c>
      <c r="E5" s="1" t="s">
        <v>24</v>
      </c>
      <c r="F5" s="2">
        <v>476306</v>
      </c>
      <c r="G5" s="2">
        <v>278848</v>
      </c>
      <c r="H5" s="2">
        <v>51624</v>
      </c>
      <c r="I5" s="2">
        <v>93727</v>
      </c>
      <c r="J5" s="2">
        <v>21026</v>
      </c>
      <c r="K5" s="2">
        <v>31081</v>
      </c>
    </row>
    <row r="6" spans="1:11" x14ac:dyDescent="0.25">
      <c r="A6" t="s">
        <v>29</v>
      </c>
      <c r="B6" s="1" t="s">
        <v>30</v>
      </c>
      <c r="C6" t="s">
        <v>31</v>
      </c>
      <c r="D6" s="1" t="s">
        <v>32</v>
      </c>
      <c r="E6" s="1" t="s">
        <v>24</v>
      </c>
      <c r="F6" s="2">
        <v>547499</v>
      </c>
      <c r="G6" s="2">
        <v>328920</v>
      </c>
      <c r="H6" s="2">
        <v>61486</v>
      </c>
      <c r="I6" s="2">
        <v>94697</v>
      </c>
      <c r="J6" s="2">
        <v>33041</v>
      </c>
      <c r="K6" s="2">
        <v>29355</v>
      </c>
    </row>
    <row r="7" spans="1:11" x14ac:dyDescent="0.25">
      <c r="A7" t="s">
        <v>33</v>
      </c>
      <c r="B7" s="1" t="s">
        <v>34</v>
      </c>
      <c r="C7" t="s">
        <v>35</v>
      </c>
      <c r="D7" s="1" t="s">
        <v>36</v>
      </c>
      <c r="E7" s="1" t="s">
        <v>24</v>
      </c>
      <c r="F7" s="2">
        <v>675353</v>
      </c>
      <c r="G7" s="2">
        <v>401313</v>
      </c>
      <c r="H7" s="2">
        <v>59789</v>
      </c>
      <c r="I7" s="2">
        <v>145348</v>
      </c>
      <c r="J7" s="2">
        <v>37375</v>
      </c>
      <c r="K7" s="2">
        <v>31528</v>
      </c>
    </row>
    <row r="8" spans="1:11" x14ac:dyDescent="0.25">
      <c r="A8" t="s">
        <v>37</v>
      </c>
      <c r="B8" s="1" t="s">
        <v>38</v>
      </c>
      <c r="C8" s="1" t="s">
        <v>39</v>
      </c>
      <c r="D8" s="1" t="s">
        <v>40</v>
      </c>
      <c r="E8" s="1" t="s">
        <v>24</v>
      </c>
      <c r="F8" s="2">
        <v>765859</v>
      </c>
      <c r="G8" s="2">
        <v>433423.5</v>
      </c>
      <c r="H8" s="2">
        <v>58720</v>
      </c>
      <c r="I8" s="2">
        <v>183253.5</v>
      </c>
      <c r="J8" s="2">
        <v>46778</v>
      </c>
      <c r="K8" s="2">
        <v>43684</v>
      </c>
    </row>
    <row r="9" spans="1:11" x14ac:dyDescent="0.25">
      <c r="A9" t="s">
        <v>41</v>
      </c>
      <c r="B9" s="1" t="s">
        <v>42</v>
      </c>
      <c r="C9" s="1" t="s">
        <v>43</v>
      </c>
      <c r="D9" s="1" t="s">
        <v>44</v>
      </c>
      <c r="E9" s="1" t="s">
        <v>24</v>
      </c>
      <c r="F9" s="2">
        <v>844950</v>
      </c>
      <c r="G9" s="2">
        <v>477551</v>
      </c>
      <c r="H9" s="2">
        <v>58436</v>
      </c>
      <c r="I9" s="2">
        <v>204879</v>
      </c>
      <c r="J9" s="2">
        <v>50432</v>
      </c>
      <c r="K9" s="2">
        <v>53652</v>
      </c>
    </row>
    <row r="10" spans="1:11" x14ac:dyDescent="0.25">
      <c r="A10" t="s">
        <v>45</v>
      </c>
      <c r="B10" s="1" t="s">
        <v>46</v>
      </c>
      <c r="C10" t="s">
        <v>47</v>
      </c>
      <c r="D10" s="1" t="s">
        <v>48</v>
      </c>
      <c r="E10" s="1" t="s">
        <v>15</v>
      </c>
      <c r="F10" s="2">
        <v>865572</v>
      </c>
      <c r="G10" s="2">
        <v>504862</v>
      </c>
      <c r="H10" s="2">
        <v>61040</v>
      </c>
      <c r="I10" s="2">
        <v>195981</v>
      </c>
      <c r="J10" s="2">
        <v>46781</v>
      </c>
      <c r="K10" s="2">
        <v>56908</v>
      </c>
    </row>
    <row r="11" spans="1:11" x14ac:dyDescent="0.25">
      <c r="A11" t="s">
        <v>49</v>
      </c>
      <c r="B11" s="1" t="s">
        <v>50</v>
      </c>
      <c r="C11" t="s">
        <v>51</v>
      </c>
      <c r="D11" s="1" t="s">
        <v>48</v>
      </c>
      <c r="E11" s="1" t="s">
        <v>19</v>
      </c>
      <c r="F11" s="2">
        <v>798455</v>
      </c>
      <c r="G11" s="2">
        <v>470335</v>
      </c>
      <c r="H11" s="2">
        <v>58790</v>
      </c>
      <c r="I11" s="2">
        <v>168679</v>
      </c>
      <c r="J11" s="2">
        <v>44147</v>
      </c>
      <c r="K11" s="2">
        <v>56504</v>
      </c>
    </row>
    <row r="12" spans="1:11" x14ac:dyDescent="0.25">
      <c r="A12" t="s">
        <v>52</v>
      </c>
      <c r="B12" s="1" t="s">
        <v>53</v>
      </c>
      <c r="C12" t="s">
        <v>54</v>
      </c>
      <c r="D12" s="1" t="s">
        <v>55</v>
      </c>
      <c r="E12" s="1" t="s">
        <v>15</v>
      </c>
      <c r="F12" s="2">
        <v>830441</v>
      </c>
      <c r="G12" s="2">
        <v>476447</v>
      </c>
      <c r="H12" s="2">
        <v>57645</v>
      </c>
      <c r="I12" s="2">
        <v>194579</v>
      </c>
      <c r="J12" s="2">
        <v>48984</v>
      </c>
      <c r="K12" s="2">
        <v>52786</v>
      </c>
    </row>
    <row r="13" spans="1:11" x14ac:dyDescent="0.25">
      <c r="A13" t="s">
        <v>56</v>
      </c>
      <c r="B13" s="1" t="s">
        <v>57</v>
      </c>
      <c r="C13" s="1" t="s">
        <v>58</v>
      </c>
      <c r="D13" s="1" t="s">
        <v>55</v>
      </c>
      <c r="E13" s="1" t="s">
        <v>19</v>
      </c>
      <c r="F13" s="2">
        <v>860441</v>
      </c>
      <c r="G13" s="2">
        <v>492076</v>
      </c>
      <c r="H13" s="2">
        <v>62425</v>
      </c>
      <c r="I13" s="2">
        <v>212447</v>
      </c>
      <c r="J13" s="2">
        <v>46739</v>
      </c>
      <c r="K13" s="2">
        <v>46754</v>
      </c>
    </row>
    <row r="14" spans="1:11" x14ac:dyDescent="0.25">
      <c r="A14" t="s">
        <v>59</v>
      </c>
      <c r="B14" s="1" t="s">
        <v>60</v>
      </c>
      <c r="C14" t="s">
        <v>61</v>
      </c>
      <c r="D14" s="1" t="s">
        <v>62</v>
      </c>
      <c r="E14" s="1" t="s">
        <v>24</v>
      </c>
      <c r="F14" s="2">
        <v>940000</v>
      </c>
      <c r="G14" s="2">
        <v>569396</v>
      </c>
      <c r="H14" s="2">
        <v>65418</v>
      </c>
      <c r="I14" s="2">
        <v>198876</v>
      </c>
      <c r="J14" s="2">
        <v>50819</v>
      </c>
      <c r="K14" s="2">
        <v>55491</v>
      </c>
    </row>
    <row r="15" spans="1:11" x14ac:dyDescent="0.25">
      <c r="A15" t="s">
        <v>63</v>
      </c>
      <c r="B15" s="1" t="s">
        <v>64</v>
      </c>
      <c r="C15" t="s">
        <v>65</v>
      </c>
      <c r="D15" s="1" t="s">
        <v>66</v>
      </c>
      <c r="E15" s="1" t="s">
        <v>24</v>
      </c>
      <c r="F15" s="2">
        <v>1066118</v>
      </c>
      <c r="G15" s="2">
        <v>647335</v>
      </c>
      <c r="H15" s="2">
        <v>71171</v>
      </c>
      <c r="I15" s="2">
        <v>226185</v>
      </c>
      <c r="J15" s="2">
        <v>60185</v>
      </c>
      <c r="K15" s="2">
        <v>61242</v>
      </c>
    </row>
    <row r="16" spans="1:11" x14ac:dyDescent="0.25">
      <c r="A16" t="s">
        <v>67</v>
      </c>
      <c r="B16" s="1" t="s">
        <v>68</v>
      </c>
      <c r="C16" t="s">
        <v>69</v>
      </c>
      <c r="D16" s="1" t="s">
        <v>70</v>
      </c>
      <c r="E16" s="1" t="s">
        <v>24</v>
      </c>
      <c r="F16" s="2">
        <v>1253679</v>
      </c>
      <c r="G16" s="2">
        <v>759187</v>
      </c>
      <c r="H16" s="2">
        <v>102367</v>
      </c>
      <c r="I16" s="2">
        <v>268631</v>
      </c>
      <c r="J16" s="2">
        <v>60732</v>
      </c>
      <c r="K16" s="2">
        <v>62762</v>
      </c>
    </row>
    <row r="17" spans="1:11" x14ac:dyDescent="0.25">
      <c r="A17" t="s">
        <v>71</v>
      </c>
      <c r="B17" s="1" t="s">
        <v>72</v>
      </c>
      <c r="C17" t="s">
        <v>73</v>
      </c>
      <c r="D17" s="1" t="s">
        <v>74</v>
      </c>
      <c r="E17" s="1" t="s">
        <v>15</v>
      </c>
      <c r="F17" s="2">
        <v>1456330</v>
      </c>
      <c r="G17" s="2">
        <v>855773</v>
      </c>
      <c r="H17" s="2">
        <v>124171</v>
      </c>
      <c r="I17" s="2">
        <v>325738</v>
      </c>
      <c r="J17" s="2">
        <v>72408</v>
      </c>
      <c r="K17" s="2">
        <v>78240</v>
      </c>
    </row>
    <row r="18" spans="1:11" x14ac:dyDescent="0.25">
      <c r="A18" t="s">
        <v>75</v>
      </c>
      <c r="B18" s="1" t="s">
        <v>76</v>
      </c>
      <c r="C18" t="s">
        <v>77</v>
      </c>
      <c r="D18" s="1" t="s">
        <v>74</v>
      </c>
      <c r="E18" s="1" t="s">
        <v>19</v>
      </c>
      <c r="F18" s="2">
        <v>1425297</v>
      </c>
      <c r="G18" s="2">
        <v>829759</v>
      </c>
      <c r="H18" s="2">
        <v>124171</v>
      </c>
      <c r="I18" s="2">
        <v>325738</v>
      </c>
      <c r="J18" s="2">
        <v>72408</v>
      </c>
      <c r="K18" s="2">
        <v>73221</v>
      </c>
    </row>
    <row r="19" spans="1:11" x14ac:dyDescent="0.25">
      <c r="A19" t="s">
        <v>78</v>
      </c>
      <c r="B19" s="1" t="s">
        <v>79</v>
      </c>
      <c r="C19" s="1" t="s">
        <v>80</v>
      </c>
      <c r="D19" s="1" t="s">
        <v>81</v>
      </c>
      <c r="E19" s="1" t="s">
        <v>15</v>
      </c>
      <c r="F19" s="2">
        <v>1720846</v>
      </c>
      <c r="G19" s="2">
        <v>1040477</v>
      </c>
      <c r="H19" s="2">
        <v>140438</v>
      </c>
      <c r="I19" s="2">
        <v>373831</v>
      </c>
      <c r="J19" s="2">
        <v>79142</v>
      </c>
      <c r="K19" s="2">
        <v>86958</v>
      </c>
    </row>
    <row r="20" spans="1:11" x14ac:dyDescent="0.25">
      <c r="A20" t="s">
        <v>82</v>
      </c>
      <c r="B20" s="1" t="s">
        <v>83</v>
      </c>
      <c r="C20" s="1" t="s">
        <v>84</v>
      </c>
      <c r="D20" s="1" t="s">
        <v>81</v>
      </c>
      <c r="E20" s="1" t="s">
        <v>85</v>
      </c>
      <c r="F20" s="2">
        <v>1703946</v>
      </c>
      <c r="G20" s="2">
        <v>1023577</v>
      </c>
      <c r="H20" s="2">
        <v>140438</v>
      </c>
      <c r="I20" s="2">
        <v>373831</v>
      </c>
      <c r="J20" s="2">
        <v>79142</v>
      </c>
      <c r="K20" s="2">
        <v>86958</v>
      </c>
    </row>
    <row r="21" spans="1:11" x14ac:dyDescent="0.25">
      <c r="A21" t="s">
        <v>86</v>
      </c>
      <c r="B21" s="1" t="s">
        <v>87</v>
      </c>
      <c r="C21" s="1" t="s">
        <v>88</v>
      </c>
      <c r="D21" s="1" t="s">
        <v>81</v>
      </c>
      <c r="E21" s="1" t="s">
        <v>19</v>
      </c>
      <c r="F21" s="2">
        <v>1673946</v>
      </c>
      <c r="G21" s="2">
        <v>993577</v>
      </c>
      <c r="H21" s="2">
        <v>140438</v>
      </c>
      <c r="I21" s="2">
        <v>373831</v>
      </c>
      <c r="J21" s="2">
        <v>79142</v>
      </c>
      <c r="K21" s="2">
        <v>86958</v>
      </c>
    </row>
    <row r="22" spans="1:11" x14ac:dyDescent="0.25">
      <c r="A22" t="s">
        <v>89</v>
      </c>
      <c r="B22" s="1" t="s">
        <v>90</v>
      </c>
      <c r="C22" s="1" t="s">
        <v>91</v>
      </c>
      <c r="D22" s="1" t="s">
        <v>92</v>
      </c>
      <c r="E22" s="1" t="s">
        <v>24</v>
      </c>
      <c r="F22" s="2">
        <v>2025664</v>
      </c>
      <c r="G22" s="2">
        <v>1243401</v>
      </c>
      <c r="H22" s="2">
        <v>170720</v>
      </c>
      <c r="I22" s="2">
        <v>405111</v>
      </c>
      <c r="J22" s="2">
        <v>82896</v>
      </c>
      <c r="K22" s="2">
        <v>123536</v>
      </c>
    </row>
    <row r="23" spans="1:11" x14ac:dyDescent="0.25">
      <c r="A23" t="s">
        <v>93</v>
      </c>
      <c r="B23" s="1" t="s">
        <v>94</v>
      </c>
      <c r="C23" s="1" t="s">
        <v>95</v>
      </c>
      <c r="D23" s="1" t="s">
        <v>96</v>
      </c>
      <c r="E23" s="1" t="s">
        <v>24</v>
      </c>
      <c r="F23" s="2">
        <v>1829248.5</v>
      </c>
      <c r="G23" s="2">
        <v>1099740.8999999999</v>
      </c>
      <c r="H23" s="2">
        <v>185028.6</v>
      </c>
      <c r="I23" s="2">
        <v>364431.3</v>
      </c>
      <c r="J23" s="2">
        <v>73346.2</v>
      </c>
      <c r="K23" s="2">
        <v>106701.5</v>
      </c>
    </row>
    <row r="24" spans="1:11" x14ac:dyDescent="0.25">
      <c r="A24" t="s">
        <v>97</v>
      </c>
      <c r="B24" s="1" t="s">
        <v>98</v>
      </c>
      <c r="C24" s="1" t="s">
        <v>99</v>
      </c>
      <c r="D24" s="1" t="s">
        <v>100</v>
      </c>
      <c r="E24" s="1" t="s">
        <v>15</v>
      </c>
      <c r="F24" s="2">
        <v>2039152</v>
      </c>
      <c r="G24" s="2">
        <v>1045490.951</v>
      </c>
      <c r="H24" s="2">
        <v>310208</v>
      </c>
      <c r="I24" s="2">
        <v>456966.538</v>
      </c>
      <c r="J24" s="2">
        <v>88535.603000000003</v>
      </c>
      <c r="K24" s="2">
        <v>137950.908</v>
      </c>
    </row>
    <row r="25" spans="1:11" x14ac:dyDescent="0.25">
      <c r="A25" t="s">
        <v>101</v>
      </c>
      <c r="B25" s="1" t="s">
        <v>102</v>
      </c>
      <c r="C25" s="1" t="s">
        <v>103</v>
      </c>
      <c r="D25" s="1" t="s">
        <v>100</v>
      </c>
      <c r="E25" s="1" t="s">
        <v>19</v>
      </c>
      <c r="F25" s="2">
        <v>2039152</v>
      </c>
      <c r="G25" s="2">
        <v>1046538.95</v>
      </c>
      <c r="H25" s="2">
        <v>309233</v>
      </c>
      <c r="I25" s="2">
        <v>457284.53899999999</v>
      </c>
      <c r="J25" s="2">
        <v>88341.603000000003</v>
      </c>
      <c r="K25" s="2">
        <v>137753.908</v>
      </c>
    </row>
    <row r="26" spans="1:11" x14ac:dyDescent="0.25">
      <c r="A26" t="s">
        <v>104</v>
      </c>
      <c r="B26" s="1" t="s">
        <v>105</v>
      </c>
      <c r="C26" s="1" t="s">
        <v>106</v>
      </c>
      <c r="D26" s="1" t="s">
        <v>107</v>
      </c>
      <c r="E26" s="1" t="s">
        <v>15</v>
      </c>
      <c r="F26" s="2">
        <v>2330693</v>
      </c>
      <c r="G26" s="2">
        <v>1121867</v>
      </c>
      <c r="H26" s="2">
        <v>400510</v>
      </c>
      <c r="I26" s="2">
        <v>506825</v>
      </c>
      <c r="J26" s="2">
        <v>112366</v>
      </c>
      <c r="K26" s="2">
        <v>189125</v>
      </c>
    </row>
    <row r="27" spans="1:11" x14ac:dyDescent="0.25">
      <c r="A27" t="s">
        <v>108</v>
      </c>
      <c r="B27" s="1" t="s">
        <v>109</v>
      </c>
      <c r="C27" s="1" t="s">
        <v>110</v>
      </c>
      <c r="D27" s="1" t="s">
        <v>107</v>
      </c>
      <c r="E27" s="1" t="s">
        <v>85</v>
      </c>
      <c r="F27" s="2">
        <v>2271373</v>
      </c>
      <c r="G27" s="2">
        <v>1157902</v>
      </c>
      <c r="H27" s="2">
        <v>367799</v>
      </c>
      <c r="I27" s="2">
        <v>423545</v>
      </c>
      <c r="J27" s="2">
        <v>95091</v>
      </c>
      <c r="K27" s="2">
        <v>227036</v>
      </c>
    </row>
    <row r="28" spans="1:11" x14ac:dyDescent="0.25">
      <c r="A28" t="s">
        <v>111</v>
      </c>
      <c r="B28" s="1" t="s">
        <v>112</v>
      </c>
      <c r="C28" s="1" t="s">
        <v>113</v>
      </c>
      <c r="D28" s="1" t="s">
        <v>107</v>
      </c>
      <c r="E28" s="1" t="s">
        <v>19</v>
      </c>
      <c r="F28" s="2">
        <v>2330693</v>
      </c>
      <c r="G28" s="2">
        <v>1121874</v>
      </c>
      <c r="H28" s="2">
        <v>400510</v>
      </c>
      <c r="I28" s="2">
        <v>506817</v>
      </c>
      <c r="J28" s="2">
        <v>112367</v>
      </c>
      <c r="K28" s="2">
        <v>189125</v>
      </c>
    </row>
    <row r="29" spans="1:11" x14ac:dyDescent="0.25">
      <c r="A29" t="s">
        <v>114</v>
      </c>
      <c r="B29" s="1" t="s">
        <v>115</v>
      </c>
      <c r="C29" s="1" t="s">
        <v>116</v>
      </c>
      <c r="D29" s="1" t="s">
        <v>117</v>
      </c>
      <c r="E29" s="1" t="s">
        <v>15</v>
      </c>
      <c r="F29" s="2">
        <v>2576003</v>
      </c>
      <c r="G29" s="2">
        <v>1332915</v>
      </c>
      <c r="H29" s="2">
        <v>464966</v>
      </c>
      <c r="I29" s="2">
        <v>443900</v>
      </c>
      <c r="J29" s="2">
        <v>108823</v>
      </c>
      <c r="K29" s="2">
        <v>225399</v>
      </c>
    </row>
    <row r="30" spans="1:11" x14ac:dyDescent="0.25">
      <c r="A30" t="s">
        <v>118</v>
      </c>
      <c r="B30" s="1" t="s">
        <v>119</v>
      </c>
      <c r="C30" s="1" t="s">
        <v>120</v>
      </c>
      <c r="D30" s="1" t="s">
        <v>117</v>
      </c>
      <c r="E30" s="1" t="s">
        <v>85</v>
      </c>
      <c r="F30" s="2">
        <v>2260484</v>
      </c>
      <c r="G30" s="2">
        <v>1162225</v>
      </c>
      <c r="H30" s="2">
        <v>364206</v>
      </c>
      <c r="I30" s="2">
        <v>413336</v>
      </c>
      <c r="J30" s="2">
        <v>137403</v>
      </c>
      <c r="K30" s="2">
        <v>183314</v>
      </c>
    </row>
    <row r="31" spans="1:11" x14ac:dyDescent="0.25">
      <c r="A31" t="s">
        <v>121</v>
      </c>
      <c r="B31" s="1" t="s">
        <v>122</v>
      </c>
      <c r="C31" s="1" t="s">
        <v>123</v>
      </c>
      <c r="D31" s="1" t="s">
        <v>117</v>
      </c>
      <c r="E31" s="1" t="s">
        <v>124</v>
      </c>
      <c r="F31" s="2">
        <v>1744104</v>
      </c>
      <c r="G31" s="2">
        <v>937917</v>
      </c>
      <c r="H31" s="2">
        <v>193757</v>
      </c>
      <c r="I31" s="2">
        <v>340821</v>
      </c>
      <c r="J31" s="2">
        <v>128030</v>
      </c>
      <c r="K31" s="2">
        <v>143579</v>
      </c>
    </row>
    <row r="32" spans="1:11" x14ac:dyDescent="0.25">
      <c r="A32" t="s">
        <v>125</v>
      </c>
      <c r="B32" s="1" t="s">
        <v>126</v>
      </c>
      <c r="C32" s="1" t="s">
        <v>127</v>
      </c>
      <c r="D32" s="1" t="s">
        <v>117</v>
      </c>
      <c r="E32" s="1" t="s">
        <v>19</v>
      </c>
      <c r="F32" s="2">
        <v>1685734</v>
      </c>
      <c r="G32" s="2">
        <v>786785</v>
      </c>
      <c r="H32" s="2">
        <v>286576</v>
      </c>
      <c r="I32" s="2">
        <v>350242</v>
      </c>
      <c r="J32" s="2">
        <v>118699</v>
      </c>
      <c r="K32" s="2">
        <v>143432</v>
      </c>
    </row>
    <row r="33" spans="1:11" x14ac:dyDescent="0.25">
      <c r="A33" t="s">
        <v>128</v>
      </c>
      <c r="B33" s="1" t="s">
        <v>129</v>
      </c>
      <c r="C33" s="1" t="s">
        <v>130</v>
      </c>
      <c r="D33" s="1" t="s">
        <v>131</v>
      </c>
      <c r="E33" s="1" t="s">
        <v>15</v>
      </c>
      <c r="F33" s="2">
        <v>2081161</v>
      </c>
      <c r="G33" s="2">
        <v>1032952</v>
      </c>
      <c r="H33" s="2">
        <v>332102</v>
      </c>
      <c r="I33" s="2">
        <v>405250</v>
      </c>
      <c r="J33" s="2">
        <v>129292</v>
      </c>
      <c r="K33" s="2">
        <v>181565</v>
      </c>
    </row>
    <row r="34" spans="1:11" x14ac:dyDescent="0.25">
      <c r="A34" t="s">
        <v>132</v>
      </c>
      <c r="B34" s="1" t="s">
        <v>133</v>
      </c>
      <c r="C34" t="s">
        <v>134</v>
      </c>
      <c r="D34" s="1" t="s">
        <v>131</v>
      </c>
      <c r="E34" s="1" t="s">
        <v>19</v>
      </c>
      <c r="F34" s="2">
        <v>2081161</v>
      </c>
      <c r="G34" s="2">
        <f>1015431+39712</f>
        <v>1055143</v>
      </c>
      <c r="H34" s="2">
        <v>305218</v>
      </c>
      <c r="I34" s="2">
        <v>378721</v>
      </c>
      <c r="J34" s="2">
        <v>127860</v>
      </c>
      <c r="K34" s="2">
        <v>214219</v>
      </c>
    </row>
    <row r="35" spans="1:11" x14ac:dyDescent="0.25">
      <c r="A35" t="s">
        <v>135</v>
      </c>
      <c r="B35" s="1" t="s">
        <v>136</v>
      </c>
      <c r="C35" s="1" t="s">
        <v>137</v>
      </c>
      <c r="D35" s="1" t="s">
        <v>138</v>
      </c>
      <c r="E35" s="1" t="s">
        <v>15</v>
      </c>
      <c r="F35" s="2">
        <v>2438302</v>
      </c>
      <c r="G35" s="2">
        <v>1225218.0830000001</v>
      </c>
      <c r="H35" s="2">
        <v>348345</v>
      </c>
      <c r="I35" s="2">
        <v>501631.55300000001</v>
      </c>
      <c r="J35" s="2">
        <v>136741.364</v>
      </c>
      <c r="K35" s="2">
        <v>226366</v>
      </c>
    </row>
    <row r="36" spans="1:11" x14ac:dyDescent="0.25">
      <c r="A36" t="s">
        <v>139</v>
      </c>
      <c r="B36" s="1" t="s">
        <v>140</v>
      </c>
      <c r="C36" s="1" t="s">
        <v>141</v>
      </c>
      <c r="D36" s="1" t="s">
        <v>138</v>
      </c>
      <c r="E36" s="1" t="s">
        <v>85</v>
      </c>
      <c r="F36" s="2">
        <v>2438302</v>
      </c>
      <c r="G36" s="2">
        <v>1225218.0830000001</v>
      </c>
      <c r="H36" s="2">
        <v>348345</v>
      </c>
      <c r="I36" s="2">
        <v>501631.55300000001</v>
      </c>
      <c r="J36" s="2">
        <v>136741.364</v>
      </c>
      <c r="K36" s="2">
        <v>226366</v>
      </c>
    </row>
    <row r="37" spans="1:11" x14ac:dyDescent="0.25">
      <c r="A37" t="s">
        <v>142</v>
      </c>
      <c r="B37" s="1" t="s">
        <v>143</v>
      </c>
      <c r="C37" s="1" t="s">
        <v>144</v>
      </c>
      <c r="D37" s="1" t="s">
        <v>138</v>
      </c>
      <c r="E37" s="1" t="s">
        <v>19</v>
      </c>
      <c r="F37" s="2">
        <v>2392587</v>
      </c>
      <c r="G37" s="2">
        <v>1197966</v>
      </c>
      <c r="H37" s="2">
        <v>365197</v>
      </c>
      <c r="I37" s="2">
        <v>430160.55300000001</v>
      </c>
      <c r="J37" s="2">
        <v>153695.364</v>
      </c>
      <c r="K37" s="2">
        <v>245568</v>
      </c>
    </row>
    <row r="38" spans="1:11" x14ac:dyDescent="0.25">
      <c r="A38" t="s">
        <v>145</v>
      </c>
      <c r="B38" s="1" t="s">
        <v>146</v>
      </c>
      <c r="C38" s="1" t="s">
        <v>147</v>
      </c>
      <c r="D38" s="1" t="s">
        <v>148</v>
      </c>
      <c r="E38" s="1" t="s">
        <v>15</v>
      </c>
      <c r="F38" s="2">
        <v>2599127</v>
      </c>
      <c r="G38" s="2">
        <v>1368921</v>
      </c>
      <c r="H38" s="2">
        <v>352876</v>
      </c>
      <c r="I38" s="2">
        <v>507027</v>
      </c>
      <c r="J38" s="2">
        <v>125049</v>
      </c>
      <c r="K38" s="2">
        <f>230480+14774</f>
        <v>245254</v>
      </c>
    </row>
    <row r="39" spans="1:11" x14ac:dyDescent="0.25">
      <c r="A39" t="s">
        <v>149</v>
      </c>
      <c r="B39" s="1" t="s">
        <v>150</v>
      </c>
      <c r="C39" s="1" t="s">
        <v>151</v>
      </c>
      <c r="D39" s="1" t="s">
        <v>148</v>
      </c>
      <c r="E39" s="1" t="s">
        <v>85</v>
      </c>
      <c r="F39" s="2">
        <v>2639174</v>
      </c>
      <c r="G39" s="2">
        <v>1397523</v>
      </c>
      <c r="H39" s="2">
        <v>336093</v>
      </c>
      <c r="I39" s="2">
        <v>538131</v>
      </c>
      <c r="J39" s="2">
        <v>124646</v>
      </c>
      <c r="K39" s="2">
        <v>242781</v>
      </c>
    </row>
    <row r="40" spans="1:11" x14ac:dyDescent="0.25">
      <c r="A40" t="s">
        <v>152</v>
      </c>
      <c r="B40" s="1" t="s">
        <v>153</v>
      </c>
      <c r="C40" s="1" t="s">
        <v>154</v>
      </c>
      <c r="D40" s="1" t="s">
        <v>148</v>
      </c>
      <c r="E40" s="1" t="s">
        <v>19</v>
      </c>
      <c r="F40" s="2">
        <v>2639174</v>
      </c>
      <c r="G40" s="2">
        <f>1316452+81071</f>
        <v>1397523</v>
      </c>
      <c r="H40" s="2">
        <v>336093</v>
      </c>
      <c r="I40" s="2">
        <v>538131</v>
      </c>
      <c r="J40" s="2">
        <v>124646</v>
      </c>
      <c r="K40" s="2">
        <f>224154+18627</f>
        <v>242781</v>
      </c>
    </row>
    <row r="41" spans="1:11" x14ac:dyDescent="0.25">
      <c r="A41" t="s">
        <v>159</v>
      </c>
      <c r="B41" s="1" t="s">
        <v>156</v>
      </c>
      <c r="C41" s="1" t="s">
        <v>157</v>
      </c>
      <c r="D41" s="1" t="s">
        <v>158</v>
      </c>
      <c r="E41" s="1" t="s">
        <v>15</v>
      </c>
      <c r="F41" s="2">
        <v>3055169</v>
      </c>
      <c r="G41" s="2">
        <f>1649267+72127</f>
        <v>1721394</v>
      </c>
      <c r="H41" s="2">
        <v>326195</v>
      </c>
      <c r="I41" s="2">
        <v>599235</v>
      </c>
      <c r="J41" s="2">
        <v>163216</v>
      </c>
      <c r="K41" s="2">
        <f>229242+15887</f>
        <v>245129</v>
      </c>
    </row>
    <row r="42" spans="1:11" x14ac:dyDescent="0.25">
      <c r="A42" t="s">
        <v>162</v>
      </c>
      <c r="B42" s="1" t="s">
        <v>160</v>
      </c>
      <c r="C42" s="1" t="s">
        <v>161</v>
      </c>
      <c r="D42" s="1" t="s">
        <v>158</v>
      </c>
      <c r="E42" s="1" t="s">
        <v>85</v>
      </c>
      <c r="F42" s="2">
        <v>3046751.2749999999</v>
      </c>
      <c r="G42" s="2">
        <f>1467398.307+ 85227.022</f>
        <v>1552625.3289999999</v>
      </c>
      <c r="H42" s="2">
        <v>457812.31400000001</v>
      </c>
      <c r="I42" s="2">
        <v>620708.23899999994</v>
      </c>
      <c r="J42" s="2">
        <v>144379.228</v>
      </c>
      <c r="K42" s="2">
        <f>255339.165+ 15887</f>
        <v>271226.16500000004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t="s">
        <v>155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cp:revision>1</cp:revision>
  <dcterms:created xsi:type="dcterms:W3CDTF">2021-07-30T13:22:29Z</dcterms:created>
  <dcterms:modified xsi:type="dcterms:W3CDTF">2024-07-31T08:16:15Z</dcterms:modified>
</cp:coreProperties>
</file>