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elizamanalili\Documents\WEB\2024\January LFS PR\final official tables and PR\"/>
    </mc:Choice>
  </mc:AlternateContent>
  <xr:revisionPtr revIDLastSave="0" documentId="13_ncr:1_{DD2C0D22-0C11-4CEA-A800-D7A6BA8B581C}" xr6:coauthVersionLast="47" xr6:coauthVersionMax="47" xr10:uidLastSave="{00000000-0000-0000-0000-000000000000}"/>
  <bookViews>
    <workbookView xWindow="-120" yWindow="-120" windowWidth="29040" windowHeight="15840" tabRatio="876" xr2:uid="{00000000-000D-0000-FFFF-FFFF00000000}"/>
  </bookViews>
  <sheets>
    <sheet name="Table A " sheetId="153" r:id="rId1"/>
  </sheets>
  <definedNames>
    <definedName name="_xlnm.Print_Area" localSheetId="0">'Table A '!$A$1:$AA$56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5" i="153" l="1"/>
  <c r="T24" i="153"/>
  <c r="U23" i="153"/>
  <c r="T34" i="153"/>
  <c r="U21" i="153"/>
  <c r="T32" i="153"/>
  <c r="T38" i="153"/>
  <c r="T20" i="153"/>
  <c r="U47" i="153"/>
  <c r="T47" i="153"/>
  <c r="U46" i="153"/>
  <c r="T46" i="153"/>
  <c r="U45" i="153"/>
  <c r="T45" i="153"/>
  <c r="U44" i="153"/>
  <c r="T44" i="153"/>
  <c r="U43" i="153"/>
  <c r="T43" i="153"/>
  <c r="U42" i="153"/>
  <c r="T42" i="153"/>
  <c r="U41" i="153"/>
  <c r="T41" i="153"/>
  <c r="U38" i="153"/>
  <c r="U37" i="153"/>
  <c r="T37" i="153"/>
  <c r="U36" i="153"/>
  <c r="T36" i="153"/>
  <c r="U35" i="153"/>
  <c r="T35" i="153"/>
  <c r="U34" i="153"/>
  <c r="U33" i="153"/>
  <c r="T33" i="153"/>
  <c r="U32" i="153"/>
  <c r="U31" i="153"/>
  <c r="T31" i="153"/>
  <c r="U30" i="153"/>
  <c r="T30" i="153"/>
  <c r="U27" i="153"/>
  <c r="T27" i="153"/>
  <c r="U26" i="153"/>
  <c r="T26" i="153"/>
  <c r="U22" i="153"/>
  <c r="T22" i="153"/>
  <c r="U20" i="153"/>
  <c r="U17" i="153"/>
  <c r="T17" i="153"/>
  <c r="U16" i="153"/>
  <c r="T16" i="153"/>
  <c r="U15" i="153"/>
  <c r="T15" i="153"/>
  <c r="U14" i="153"/>
  <c r="T14" i="153"/>
  <c r="U13" i="153"/>
  <c r="T13" i="153"/>
  <c r="U12" i="153"/>
  <c r="T12" i="153"/>
  <c r="U11" i="153"/>
  <c r="T11" i="153"/>
  <c r="U10" i="153"/>
  <c r="T10" i="153"/>
  <c r="U9" i="153"/>
  <c r="T9" i="153"/>
  <c r="D43" i="153"/>
  <c r="E23" i="153"/>
  <c r="E16" i="153"/>
  <c r="D22" i="153"/>
  <c r="E33" i="153"/>
  <c r="D38" i="153"/>
  <c r="D36" i="153"/>
  <c r="D17" i="153"/>
  <c r="E41" i="153"/>
  <c r="E20" i="153"/>
  <c r="E31" i="153"/>
  <c r="D10" i="153"/>
  <c r="D30" i="153"/>
  <c r="D9" i="153"/>
  <c r="E47" i="153"/>
  <c r="D47" i="153"/>
  <c r="E46" i="153"/>
  <c r="D46" i="153"/>
  <c r="E45" i="153"/>
  <c r="D45" i="153"/>
  <c r="E44" i="153"/>
  <c r="D44" i="153"/>
  <c r="E43" i="153"/>
  <c r="E42" i="153"/>
  <c r="D42" i="153"/>
  <c r="D41" i="153"/>
  <c r="E35" i="153"/>
  <c r="D35" i="153"/>
  <c r="E34" i="153"/>
  <c r="D34" i="153"/>
  <c r="D33" i="153"/>
  <c r="E32" i="153"/>
  <c r="D32" i="153"/>
  <c r="D31" i="153"/>
  <c r="E30" i="153"/>
  <c r="E27" i="153"/>
  <c r="D27" i="153"/>
  <c r="E26" i="153"/>
  <c r="D26" i="153"/>
  <c r="E25" i="153"/>
  <c r="D25" i="153"/>
  <c r="E24" i="153"/>
  <c r="D24" i="153"/>
  <c r="E21" i="153"/>
  <c r="D21" i="153"/>
  <c r="D20" i="153"/>
  <c r="E17" i="153"/>
  <c r="D16" i="153"/>
  <c r="E15" i="153"/>
  <c r="D15" i="153"/>
  <c r="E14" i="153"/>
  <c r="D14" i="153"/>
  <c r="E13" i="153"/>
  <c r="D13" i="153"/>
  <c r="E12" i="153"/>
  <c r="D12" i="153"/>
  <c r="E11" i="153"/>
  <c r="D11" i="153"/>
  <c r="E9" i="153"/>
  <c r="T25" i="153" l="1"/>
  <c r="U24" i="153"/>
  <c r="T23" i="153"/>
  <c r="T21" i="153"/>
  <c r="D23" i="153"/>
  <c r="E37" i="153"/>
  <c r="D37" i="153"/>
  <c r="E22" i="153"/>
  <c r="E38" i="153"/>
  <c r="E36" i="153"/>
  <c r="E10" i="153"/>
  <c r="F40" i="153" l="1"/>
  <c r="AA47" i="153" l="1"/>
  <c r="Z47" i="153"/>
  <c r="Y47" i="153"/>
  <c r="AA46" i="153"/>
  <c r="Z46" i="153"/>
  <c r="Y46" i="153"/>
  <c r="Z45" i="153"/>
  <c r="Y45" i="153"/>
  <c r="AA44" i="153"/>
  <c r="Z44" i="153"/>
  <c r="Y44" i="153"/>
  <c r="AA43" i="153"/>
  <c r="Z43" i="153"/>
  <c r="Y43" i="153"/>
  <c r="AA42" i="153"/>
  <c r="Z42" i="153"/>
  <c r="Y42" i="153"/>
  <c r="AA41" i="153"/>
  <c r="Z41" i="153"/>
  <c r="Y41" i="153"/>
  <c r="Z38" i="153"/>
  <c r="Y38" i="153"/>
  <c r="AA37" i="153"/>
  <c r="Z37" i="153"/>
  <c r="Y37" i="153"/>
  <c r="Z36" i="153"/>
  <c r="Y36" i="153"/>
  <c r="AA35" i="153"/>
  <c r="Z35" i="153"/>
  <c r="Y35" i="153"/>
  <c r="AA34" i="153"/>
  <c r="Z34" i="153"/>
  <c r="Y34" i="153"/>
  <c r="AA33" i="153"/>
  <c r="Z33" i="153"/>
  <c r="Y33" i="153"/>
  <c r="AA32" i="153"/>
  <c r="Z32" i="153"/>
  <c r="Y32" i="153"/>
  <c r="AA31" i="153"/>
  <c r="Z31" i="153"/>
  <c r="Y31" i="153"/>
  <c r="AA30" i="153"/>
  <c r="Z30" i="153"/>
  <c r="Y30" i="153"/>
  <c r="AA27" i="153"/>
  <c r="Z27" i="153"/>
  <c r="Y27" i="153"/>
  <c r="AA26" i="153"/>
  <c r="Z26" i="153"/>
  <c r="Y26" i="153"/>
  <c r="AA25" i="153"/>
  <c r="Z25" i="153"/>
  <c r="Y25" i="153"/>
  <c r="AA24" i="153"/>
  <c r="Z24" i="153"/>
  <c r="Y24" i="153"/>
  <c r="AA23" i="153"/>
  <c r="Z23" i="153"/>
  <c r="Y23" i="153"/>
  <c r="AA22" i="153"/>
  <c r="Z22" i="153"/>
  <c r="Y22" i="153"/>
  <c r="AA21" i="153"/>
  <c r="Z21" i="153"/>
  <c r="Y21" i="153"/>
  <c r="AA20" i="153"/>
  <c r="Z20" i="153"/>
  <c r="Y20" i="153"/>
  <c r="AA17" i="153"/>
  <c r="Z17" i="153"/>
  <c r="Y17" i="153"/>
  <c r="AA16" i="153"/>
  <c r="Z16" i="153"/>
  <c r="Y16" i="153"/>
  <c r="AA15" i="153"/>
  <c r="Z15" i="153"/>
  <c r="Y15" i="153"/>
  <c r="AA14" i="153"/>
  <c r="Z14" i="153"/>
  <c r="Y14" i="153"/>
  <c r="AA13" i="153"/>
  <c r="Z13" i="153"/>
  <c r="Y13" i="153"/>
  <c r="AA12" i="153"/>
  <c r="Z12" i="153"/>
  <c r="Y12" i="153"/>
  <c r="AA11" i="153"/>
  <c r="Z11" i="153"/>
  <c r="Y11" i="153"/>
  <c r="AA10" i="153"/>
  <c r="Z10" i="153"/>
  <c r="Y10" i="153"/>
  <c r="AA9" i="153"/>
  <c r="Z9" i="153"/>
  <c r="Y9" i="153"/>
  <c r="X47" i="153"/>
  <c r="W47" i="153"/>
  <c r="V47" i="153"/>
  <c r="X46" i="153"/>
  <c r="W46" i="153"/>
  <c r="V46" i="153"/>
  <c r="W45" i="153"/>
  <c r="V45" i="153"/>
  <c r="X44" i="153"/>
  <c r="W44" i="153"/>
  <c r="V44" i="153"/>
  <c r="X43" i="153"/>
  <c r="W43" i="153"/>
  <c r="V43" i="153"/>
  <c r="X42" i="153"/>
  <c r="W42" i="153"/>
  <c r="V42" i="153"/>
  <c r="X41" i="153"/>
  <c r="W41" i="153"/>
  <c r="V41" i="153"/>
  <c r="W38" i="153"/>
  <c r="V38" i="153"/>
  <c r="X37" i="153"/>
  <c r="W37" i="153"/>
  <c r="V37" i="153"/>
  <c r="W36" i="153"/>
  <c r="V36" i="153"/>
  <c r="X35" i="153"/>
  <c r="W35" i="153"/>
  <c r="V35" i="153"/>
  <c r="X34" i="153"/>
  <c r="W34" i="153"/>
  <c r="V34" i="153"/>
  <c r="X33" i="153"/>
  <c r="W33" i="153"/>
  <c r="V33" i="153"/>
  <c r="X32" i="153"/>
  <c r="W32" i="153"/>
  <c r="V32" i="153"/>
  <c r="X31" i="153"/>
  <c r="W31" i="153"/>
  <c r="V31" i="153"/>
  <c r="X30" i="153"/>
  <c r="W30" i="153"/>
  <c r="V30" i="153"/>
  <c r="X27" i="153"/>
  <c r="W27" i="153"/>
  <c r="V27" i="153"/>
  <c r="X26" i="153"/>
  <c r="W26" i="153"/>
  <c r="V26" i="153"/>
  <c r="X25" i="153"/>
  <c r="W25" i="153"/>
  <c r="V25" i="153"/>
  <c r="X24" i="153"/>
  <c r="W24" i="153"/>
  <c r="V24" i="153"/>
  <c r="X23" i="153"/>
  <c r="W23" i="153"/>
  <c r="V23" i="153"/>
  <c r="X22" i="153"/>
  <c r="W22" i="153"/>
  <c r="V22" i="153"/>
  <c r="X21" i="153"/>
  <c r="W21" i="153"/>
  <c r="V21" i="153"/>
  <c r="X20" i="153"/>
  <c r="W20" i="153"/>
  <c r="V20" i="153"/>
  <c r="X17" i="153"/>
  <c r="W17" i="153"/>
  <c r="V17" i="153"/>
  <c r="X16" i="153"/>
  <c r="W16" i="153"/>
  <c r="V16" i="153"/>
  <c r="X15" i="153"/>
  <c r="W15" i="153"/>
  <c r="V15" i="153"/>
  <c r="X14" i="153"/>
  <c r="W14" i="153"/>
  <c r="V14" i="153"/>
  <c r="X13" i="153"/>
  <c r="W13" i="153"/>
  <c r="V13" i="153"/>
  <c r="X12" i="153"/>
  <c r="W12" i="153"/>
  <c r="V12" i="153"/>
  <c r="X11" i="153"/>
  <c r="W11" i="153"/>
  <c r="V11" i="153"/>
  <c r="X10" i="153"/>
  <c r="W10" i="153"/>
  <c r="V10" i="153"/>
  <c r="W9" i="153"/>
  <c r="V9" i="153"/>
  <c r="X9" i="153"/>
  <c r="Q47" i="153" l="1"/>
  <c r="P47" i="153"/>
  <c r="Q44" i="153"/>
  <c r="Q37" i="153"/>
  <c r="P37" i="153"/>
  <c r="Q35" i="153"/>
  <c r="P35" i="153"/>
  <c r="Q34" i="153"/>
  <c r="P34" i="153"/>
  <c r="Q33" i="153"/>
  <c r="P33" i="153"/>
  <c r="Q32" i="153"/>
  <c r="P32" i="153"/>
  <c r="Q31" i="153"/>
  <c r="P31" i="153"/>
  <c r="Q30" i="153"/>
  <c r="P30" i="153"/>
  <c r="Q27" i="153"/>
  <c r="P27" i="153"/>
  <c r="P25" i="153"/>
  <c r="P21" i="153"/>
  <c r="Q17" i="153"/>
  <c r="P17" i="153"/>
  <c r="Q16" i="153"/>
  <c r="P16" i="153"/>
  <c r="Q15" i="153"/>
  <c r="P15" i="153"/>
  <c r="Q14" i="153"/>
  <c r="P14" i="153"/>
  <c r="Q13" i="153"/>
  <c r="P13" i="153"/>
  <c r="Q12" i="153"/>
  <c r="P12" i="153"/>
  <c r="Q11" i="153"/>
  <c r="P11" i="153"/>
  <c r="Q10" i="153"/>
  <c r="P10" i="153"/>
  <c r="Q9" i="153"/>
  <c r="P9" i="153"/>
  <c r="P44" i="153"/>
  <c r="Q43" i="153"/>
  <c r="Q26" i="153"/>
  <c r="Q25" i="153"/>
  <c r="Q24" i="153"/>
  <c r="Q23" i="153"/>
  <c r="Q22" i="153"/>
  <c r="Q21" i="153"/>
  <c r="Q20" i="153"/>
  <c r="P41" i="153" l="1"/>
  <c r="P46" i="153"/>
  <c r="Q41" i="153"/>
  <c r="Q46" i="153"/>
  <c r="P42" i="153"/>
  <c r="Q42" i="153"/>
  <c r="P43" i="153"/>
  <c r="P22" i="153"/>
  <c r="P26" i="153"/>
  <c r="P23" i="153"/>
  <c r="P20" i="153"/>
  <c r="P24" i="153"/>
  <c r="H36" i="153" l="1"/>
  <c r="I36" i="153"/>
  <c r="M38" i="153"/>
  <c r="L38" i="153"/>
  <c r="M36" i="153"/>
  <c r="L36" i="153"/>
  <c r="M45" i="153"/>
  <c r="L45" i="153"/>
  <c r="M47" i="153"/>
  <c r="L47" i="153"/>
  <c r="M46" i="153"/>
  <c r="L46" i="153"/>
  <c r="M44" i="153"/>
  <c r="L44" i="153"/>
  <c r="M43" i="153"/>
  <c r="L43" i="153"/>
  <c r="M42" i="153"/>
  <c r="L42" i="153"/>
  <c r="M41" i="153"/>
  <c r="L41" i="153"/>
  <c r="M37" i="153"/>
  <c r="L37" i="153"/>
  <c r="M35" i="153"/>
  <c r="L35" i="153"/>
  <c r="M34" i="153"/>
  <c r="L34" i="153"/>
  <c r="M33" i="153"/>
  <c r="L33" i="153"/>
  <c r="M32" i="153"/>
  <c r="L32" i="153"/>
  <c r="M31" i="153"/>
  <c r="L31" i="153"/>
  <c r="M30" i="153"/>
  <c r="L30" i="153"/>
  <c r="M27" i="153"/>
  <c r="L27" i="153"/>
  <c r="M26" i="153"/>
  <c r="L26" i="153"/>
  <c r="M24" i="153"/>
  <c r="L24" i="153"/>
  <c r="M23" i="153"/>
  <c r="L23" i="153"/>
  <c r="M22" i="153"/>
  <c r="L22" i="153"/>
  <c r="M21" i="153"/>
  <c r="L21" i="153"/>
  <c r="M20" i="153"/>
  <c r="L20" i="153"/>
  <c r="M17" i="153"/>
  <c r="L17" i="153"/>
  <c r="M16" i="153"/>
  <c r="L16" i="153"/>
  <c r="M15" i="153"/>
  <c r="L15" i="153"/>
  <c r="M14" i="153"/>
  <c r="L14" i="153"/>
  <c r="M13" i="153"/>
  <c r="L13" i="153"/>
  <c r="M12" i="153"/>
  <c r="L12" i="153"/>
  <c r="M11" i="153"/>
  <c r="L11" i="153"/>
  <c r="M10" i="153"/>
  <c r="L10" i="153"/>
  <c r="M9" i="153"/>
  <c r="L9" i="153"/>
  <c r="L25" i="153" l="1"/>
  <c r="M25" i="153"/>
  <c r="I47" i="153" l="1"/>
  <c r="H47" i="153"/>
  <c r="I45" i="153"/>
  <c r="H45" i="153"/>
  <c r="I38" i="153"/>
  <c r="H38" i="153"/>
  <c r="I37" i="153"/>
  <c r="H37" i="153"/>
  <c r="I35" i="153"/>
  <c r="H35" i="153"/>
  <c r="I34" i="153"/>
  <c r="H34" i="153"/>
  <c r="I33" i="153"/>
  <c r="H33" i="153"/>
  <c r="I32" i="153"/>
  <c r="H32" i="153"/>
  <c r="I31" i="153"/>
  <c r="H31" i="153"/>
  <c r="I30" i="153"/>
  <c r="H30" i="153"/>
  <c r="I27" i="153"/>
  <c r="H27" i="153"/>
  <c r="I17" i="153"/>
  <c r="H17" i="153"/>
  <c r="I16" i="153"/>
  <c r="H16" i="153"/>
  <c r="I15" i="153"/>
  <c r="H15" i="153"/>
  <c r="I14" i="153"/>
  <c r="H14" i="153"/>
  <c r="I13" i="153"/>
  <c r="H13" i="153"/>
  <c r="I12" i="153"/>
  <c r="H12" i="153"/>
  <c r="I11" i="153"/>
  <c r="H11" i="153"/>
  <c r="I10" i="153"/>
  <c r="H10" i="153"/>
  <c r="I9" i="153"/>
  <c r="H9" i="153"/>
  <c r="I26" i="153"/>
  <c r="I25" i="153"/>
  <c r="H24" i="153"/>
  <c r="H23" i="153"/>
  <c r="I22" i="153"/>
  <c r="I21" i="153"/>
  <c r="H20" i="153"/>
  <c r="I46" i="153"/>
  <c r="H44" i="153"/>
  <c r="H43" i="153"/>
  <c r="I42" i="153"/>
  <c r="I41" i="153"/>
  <c r="I43" i="153" l="1"/>
  <c r="I44" i="153"/>
  <c r="I20" i="153"/>
  <c r="I24" i="153"/>
  <c r="I23" i="153"/>
  <c r="H21" i="153"/>
  <c r="H25" i="153"/>
  <c r="H41" i="153"/>
  <c r="H22" i="153"/>
  <c r="H26" i="153"/>
  <c r="H42" i="153"/>
  <c r="H46" i="153"/>
</calcChain>
</file>

<file path=xl/sharedStrings.xml><?xml version="1.0" encoding="utf-8"?>
<sst xmlns="http://schemas.openxmlformats.org/spreadsheetml/2006/main" count="84" uniqueCount="61">
  <si>
    <t>Employed</t>
  </si>
  <si>
    <t>Unemployed</t>
  </si>
  <si>
    <t>Underemployed</t>
  </si>
  <si>
    <t>(In Thousands Except Rates)</t>
  </si>
  <si>
    <t>INDICATOR</t>
  </si>
  <si>
    <t xml:space="preserve">Total Population 15 Years Old and Over </t>
  </si>
  <si>
    <t>Labor Force</t>
  </si>
  <si>
    <t>Not in the Labor Force</t>
  </si>
  <si>
    <t xml:space="preserve">  Labor Force Participation Rate (%)</t>
  </si>
  <si>
    <t xml:space="preserve">  Employment Rate(%)</t>
  </si>
  <si>
    <t>Underemployment Rate (%)</t>
  </si>
  <si>
    <t>Visible Underemployment Rate (%)</t>
  </si>
  <si>
    <t>Invisible Underemployment Rate (%)</t>
  </si>
  <si>
    <t xml:space="preserve">  Unemployment Rate (%)</t>
  </si>
  <si>
    <t xml:space="preserve">  Mean Hours of Work </t>
  </si>
  <si>
    <t>Youth Population 15-24 Years Old</t>
  </si>
  <si>
    <t>Youth Labor Force</t>
  </si>
  <si>
    <t>Employed Youth</t>
  </si>
  <si>
    <t>Underemployed Youth</t>
  </si>
  <si>
    <t>Unemployed Youth</t>
  </si>
  <si>
    <t xml:space="preserve"> Youth Labor Force Participation Rate (%)</t>
  </si>
  <si>
    <t xml:space="preserve"> Youth Employment Rate (%)</t>
  </si>
  <si>
    <t>Youth Underemployment (%)</t>
  </si>
  <si>
    <t>Youth Unemployment Rate (%)</t>
  </si>
  <si>
    <t xml:space="preserve"> Youth Mean Hours of Work</t>
  </si>
  <si>
    <t xml:space="preserve">            All estimates used the 2015 POPCEN-based Population Projection.</t>
  </si>
  <si>
    <t xml:space="preserve"> NEET - Not in employment, education or training</t>
  </si>
  <si>
    <t>Increment/ (Decrement)</t>
  </si>
  <si>
    <t>Notes: Details may not add up to totals due to rounding.</t>
  </si>
  <si>
    <t xml:space="preserve">           p - Preliminary.</t>
  </si>
  <si>
    <t>Estimate</t>
  </si>
  <si>
    <t>Standard Error</t>
  </si>
  <si>
    <t>Lower Limit</t>
  </si>
  <si>
    <t>Upper Limit</t>
  </si>
  <si>
    <t>90% Confidence Interval)</t>
  </si>
  <si>
    <t>TABLE A - Key Employment Indicators with Measures of Precision, Philippines:</t>
  </si>
  <si>
    <t xml:space="preserve">Population 15 Years Old and Over </t>
  </si>
  <si>
    <r>
      <t xml:space="preserve">  • Visible Underemployment</t>
    </r>
    <r>
      <rPr>
        <vertAlign val="superscript"/>
        <sz val="11"/>
        <rFont val="Arial"/>
        <family val="2"/>
      </rPr>
      <t>1</t>
    </r>
  </si>
  <si>
    <t xml:space="preserve">           f - Final.</t>
  </si>
  <si>
    <t>NEET (Unemployed) 15 - 24 years old</t>
  </si>
  <si>
    <t>Youth Not in the Labor Force (NILF)</t>
  </si>
  <si>
    <t>NEET (NILF) 15 - 24 years old</t>
  </si>
  <si>
    <t>Growth Rate</t>
  </si>
  <si>
    <t>New Entrants to the Labor Force</t>
  </si>
  <si>
    <t xml:space="preserve"> Youth NEET as % of youth population</t>
  </si>
  <si>
    <t xml:space="preserve"> Proportion of Youth New Entrants to the Youth Labor Force</t>
  </si>
  <si>
    <t xml:space="preserve">  Proportion of New Entrants (%)</t>
  </si>
  <si>
    <t>New Entrants Youth</t>
  </si>
  <si>
    <r>
      <t>July 2023</t>
    </r>
    <r>
      <rPr>
        <b/>
        <vertAlign val="superscript"/>
        <sz val="11"/>
        <rFont val="Arial"/>
        <family val="2"/>
      </rPr>
      <t>p</t>
    </r>
  </si>
  <si>
    <r>
      <t xml:space="preserve">  • Invisible Underemployment</t>
    </r>
    <r>
      <rPr>
        <vertAlign val="superscript"/>
        <sz val="11"/>
        <rFont val="Arial"/>
        <family val="2"/>
      </rPr>
      <t>2</t>
    </r>
  </si>
  <si>
    <r>
      <t>October 2023</t>
    </r>
    <r>
      <rPr>
        <b/>
        <vertAlign val="superscript"/>
        <sz val="11"/>
        <rFont val="Arial"/>
        <family val="2"/>
      </rPr>
      <t>p</t>
    </r>
  </si>
  <si>
    <r>
      <t>December 2023</t>
    </r>
    <r>
      <rPr>
        <b/>
        <vertAlign val="superscript"/>
        <sz val="11"/>
        <rFont val="Arial"/>
        <family val="2"/>
      </rPr>
      <t>p</t>
    </r>
  </si>
  <si>
    <r>
      <t>January 2023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 xml:space="preserve">                         </t>
    </r>
  </si>
  <si>
    <r>
      <t>January 2024</t>
    </r>
    <r>
      <rPr>
        <b/>
        <vertAlign val="superscript"/>
        <sz val="11"/>
        <rFont val="Arial"/>
        <family val="2"/>
      </rPr>
      <t>p</t>
    </r>
  </si>
  <si>
    <r>
      <t>January 2023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July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October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December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January 2024</t>
    </r>
    <r>
      <rPr>
        <b/>
        <vertAlign val="superscript"/>
        <sz val="11"/>
        <rFont val="Arial"/>
        <family val="2"/>
      </rPr>
      <t>p</t>
    </r>
  </si>
  <si>
    <r>
      <t>January 2024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-January 2023</t>
    </r>
    <r>
      <rPr>
        <b/>
        <vertAlign val="superscript"/>
        <sz val="11"/>
        <rFont val="Arial"/>
        <family val="2"/>
      </rPr>
      <t>f</t>
    </r>
  </si>
  <si>
    <r>
      <t>January 2024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- October 2023</t>
    </r>
    <r>
      <rPr>
        <b/>
        <vertAlign val="superscript"/>
        <sz val="11"/>
        <rFont val="Arial"/>
        <family val="2"/>
      </rPr>
      <t>p</t>
    </r>
  </si>
  <si>
    <r>
      <t>January 2024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- December 2023</t>
    </r>
    <r>
      <rPr>
        <b/>
        <vertAlign val="superscript"/>
        <sz val="11"/>
        <rFont val="Arial"/>
        <family val="2"/>
      </rPr>
      <t>p</t>
    </r>
  </si>
  <si>
    <r>
      <t>Source: Philippine Statistics Authority,</t>
    </r>
    <r>
      <rPr>
        <b/>
        <i/>
        <sz val="8"/>
        <rFont val="Arial"/>
        <family val="2"/>
      </rPr>
      <t xml:space="preserve"> Labor Force Survey</t>
    </r>
  </si>
  <si>
    <r>
      <rPr>
        <b/>
        <vertAlign val="superscript"/>
        <sz val="8"/>
        <rFont val="Arial"/>
        <family val="2"/>
      </rPr>
      <t>1 -</t>
    </r>
    <r>
      <rPr>
        <b/>
        <sz val="8"/>
        <rFont val="Arial"/>
        <family val="2"/>
      </rPr>
      <t xml:space="preserve"> Includes number of underemployed persons who were with jobs but did not work during the reference period. </t>
    </r>
  </si>
  <si>
    <r>
      <rPr>
        <b/>
        <vertAlign val="superscript"/>
        <sz val="8"/>
        <rFont val="Arial"/>
        <family val="2"/>
      </rPr>
      <t xml:space="preserve">2 - </t>
    </r>
    <r>
      <rPr>
        <b/>
        <sz val="8"/>
        <rFont val="Arial"/>
        <family val="2"/>
      </rPr>
      <t>Includes number of underemployed persons but with unreported hours worked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</si>
</sst>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-* #,##0.00_-;\-* #,##0.00_-;_-* &quot;-&quot;??_-;_-@_-"/>
    <numFmt numFmtId="165" formatCode="#,##0.0_);\(#,##0.0\)"/>
    <numFmt numFmtId="166" formatCode="0.0"/>
    <numFmt numFmtId="167" formatCode="_(* #,##0_);_(* \(#,##0\);_(* &quot;-&quot;??_);_(@_)"/>
    <numFmt numFmtId="168" formatCode="#,##0.0"/>
    <numFmt numFmtId="169" formatCode="mmmm\ yyyy"/>
    <numFmt numFmtId="170" formatCode="#,##0.0;\-#,##0.0"/>
    <numFmt numFmtId="171" formatCode="#,##0.0\ \ _);\(#,##0.0\ \ \)"/>
    <numFmt numFmtId="172" formatCode="#,##0.0000;\-#,##0.0000"/>
    <numFmt numFmtId="173" formatCode="_-* #,##0.000_-;\-* #,##0.000_-;_-* &quot;-&quot;??_-;_-@_-"/>
    <numFmt numFmtId="174" formatCode="_-* #,##0_-;\-* #,##0_-;_-* &quot;-&quot;??_-;_-@_-"/>
  </numFmts>
  <fonts count="22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1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rgb="FFFF0000"/>
      <name val="Arial"/>
      <family val="2"/>
    </font>
    <font>
      <vertAlign val="superscript"/>
      <sz val="11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vertAlign val="superscript"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darkUp">
        <bgColor indexed="9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DashDotDot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90">
    <xf numFmtId="37" fontId="0" fillId="0" borderId="0"/>
    <xf numFmtId="43" fontId="12" fillId="0" borderId="0" applyFont="0" applyFill="0" applyBorder="0" applyAlignment="0" applyProtection="0"/>
    <xf numFmtId="37" fontId="1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7" fontId="13" fillId="0" borderId="0"/>
    <xf numFmtId="37" fontId="13" fillId="0" borderId="0"/>
    <xf numFmtId="43" fontId="12" fillId="0" borderId="0" applyFont="0" applyFill="0" applyBorder="0" applyAlignment="0" applyProtection="0"/>
    <xf numFmtId="37" fontId="1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7" fontId="13" fillId="0" borderId="0"/>
    <xf numFmtId="37" fontId="1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0" fontId="11" fillId="0" borderId="0"/>
    <xf numFmtId="43" fontId="1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00">
    <xf numFmtId="37" fontId="0" fillId="0" borderId="0" xfId="0"/>
    <xf numFmtId="37" fontId="14" fillId="0" borderId="0" xfId="14" applyFont="1"/>
    <xf numFmtId="3" fontId="14" fillId="0" borderId="2" xfId="1" applyNumberFormat="1" applyFont="1" applyFill="1" applyBorder="1" applyAlignment="1"/>
    <xf numFmtId="168" fontId="14" fillId="0" borderId="2" xfId="1" applyNumberFormat="1" applyFont="1" applyFill="1" applyBorder="1" applyAlignment="1"/>
    <xf numFmtId="37" fontId="14" fillId="0" borderId="2" xfId="0" applyFont="1" applyBorder="1" applyAlignment="1">
      <alignment horizontal="right" vertical="center" wrapText="1"/>
    </xf>
    <xf numFmtId="37" fontId="15" fillId="0" borderId="0" xfId="14" applyFont="1"/>
    <xf numFmtId="37" fontId="14" fillId="0" borderId="0" xfId="14" applyFont="1" applyAlignment="1">
      <alignment vertical="center"/>
    </xf>
    <xf numFmtId="49" fontId="14" fillId="0" borderId="4" xfId="0" applyNumberFormat="1" applyFont="1" applyBorder="1" applyAlignment="1">
      <alignment horizontal="left" indent="5"/>
    </xf>
    <xf numFmtId="49" fontId="14" fillId="0" borderId="4" xfId="0" applyNumberFormat="1" applyFont="1" applyBorder="1" applyAlignment="1">
      <alignment horizontal="left" indent="7"/>
    </xf>
    <xf numFmtId="49" fontId="14" fillId="0" borderId="4" xfId="0" applyNumberFormat="1" applyFont="1" applyBorder="1" applyAlignment="1">
      <alignment horizontal="left" indent="4"/>
    </xf>
    <xf numFmtId="37" fontId="14" fillId="0" borderId="2" xfId="0" applyFont="1" applyBorder="1" applyAlignment="1">
      <alignment vertical="center"/>
    </xf>
    <xf numFmtId="3" fontId="14" fillId="0" borderId="2" xfId="38" applyNumberFormat="1" applyFont="1" applyFill="1" applyBorder="1" applyAlignment="1"/>
    <xf numFmtId="167" fontId="14" fillId="0" borderId="2" xfId="1" applyNumberFormat="1" applyFont="1" applyFill="1" applyBorder="1" applyAlignment="1">
      <alignment vertical="center"/>
    </xf>
    <xf numFmtId="167" fontId="14" fillId="0" borderId="4" xfId="1" applyNumberFormat="1" applyFont="1" applyFill="1" applyBorder="1" applyAlignment="1">
      <alignment horizontal="left" indent="1"/>
    </xf>
    <xf numFmtId="37" fontId="14" fillId="0" borderId="2" xfId="1" applyNumberFormat="1" applyFont="1" applyFill="1" applyBorder="1" applyAlignment="1">
      <alignment vertical="center"/>
    </xf>
    <xf numFmtId="37" fontId="14" fillId="0" borderId="2" xfId="1" applyNumberFormat="1" applyFont="1" applyFill="1" applyBorder="1" applyAlignment="1">
      <alignment horizontal="right" vertical="center" wrapText="1"/>
    </xf>
    <xf numFmtId="37" fontId="14" fillId="0" borderId="2" xfId="1" applyNumberFormat="1" applyFont="1" applyFill="1" applyBorder="1" applyAlignment="1"/>
    <xf numFmtId="166" fontId="14" fillId="0" borderId="2" xfId="1" applyNumberFormat="1" applyFont="1" applyFill="1" applyBorder="1" applyAlignment="1"/>
    <xf numFmtId="3" fontId="14" fillId="0" borderId="2" xfId="1" applyNumberFormat="1" applyFont="1" applyFill="1" applyBorder="1"/>
    <xf numFmtId="3" fontId="14" fillId="0" borderId="3" xfId="1" applyNumberFormat="1" applyFont="1" applyFill="1" applyBorder="1" applyAlignment="1">
      <alignment horizontal="left" indent="2"/>
    </xf>
    <xf numFmtId="166" fontId="14" fillId="0" borderId="2" xfId="1" applyNumberFormat="1" applyFont="1" applyFill="1" applyBorder="1" applyAlignment="1">
      <alignment horizontal="right" vertical="justify"/>
    </xf>
    <xf numFmtId="165" fontId="14" fillId="0" borderId="2" xfId="1" applyNumberFormat="1" applyFont="1" applyFill="1" applyBorder="1" applyAlignment="1">
      <alignment vertical="center"/>
    </xf>
    <xf numFmtId="170" fontId="14" fillId="0" borderId="2" xfId="0" applyNumberFormat="1" applyFont="1" applyBorder="1" applyAlignment="1">
      <alignment vertical="center"/>
    </xf>
    <xf numFmtId="165" fontId="14" fillId="0" borderId="2" xfId="0" applyNumberFormat="1" applyFont="1" applyBorder="1" applyAlignment="1">
      <alignment horizontal="right" vertical="center" wrapText="1"/>
    </xf>
    <xf numFmtId="49" fontId="14" fillId="0" borderId="4" xfId="14" applyNumberFormat="1" applyFont="1" applyBorder="1" applyAlignment="1">
      <alignment horizontal="left" indent="3"/>
    </xf>
    <xf numFmtId="49" fontId="14" fillId="0" borderId="4" xfId="14" applyNumberFormat="1" applyFont="1" applyBorder="1" applyAlignment="1">
      <alignment horizontal="left" indent="5"/>
    </xf>
    <xf numFmtId="49" fontId="14" fillId="0" borderId="4" xfId="14" applyNumberFormat="1" applyFont="1" applyBorder="1" applyAlignment="1">
      <alignment horizontal="left" indent="7"/>
    </xf>
    <xf numFmtId="49" fontId="14" fillId="0" borderId="4" xfId="14" applyNumberFormat="1" applyFont="1" applyBorder="1" applyAlignment="1">
      <alignment horizontal="left" indent="8"/>
    </xf>
    <xf numFmtId="2" fontId="14" fillId="0" borderId="4" xfId="14" applyNumberFormat="1" applyFont="1" applyBorder="1" applyAlignment="1">
      <alignment horizontal="left" indent="8"/>
    </xf>
    <xf numFmtId="2" fontId="14" fillId="0" borderId="2" xfId="14" applyNumberFormat="1" applyFont="1" applyBorder="1" applyAlignment="1">
      <alignment horizontal="center"/>
    </xf>
    <xf numFmtId="2" fontId="14" fillId="0" borderId="2" xfId="14" applyNumberFormat="1" applyFont="1" applyBorder="1" applyAlignment="1">
      <alignment horizontal="left" wrapText="1" indent="8"/>
    </xf>
    <xf numFmtId="2" fontId="14" fillId="0" borderId="2" xfId="14" applyNumberFormat="1" applyFont="1" applyBorder="1" applyAlignment="1">
      <alignment horizontal="left" indent="8"/>
    </xf>
    <xf numFmtId="166" fontId="14" fillId="0" borderId="2" xfId="14" applyNumberFormat="1" applyFont="1" applyBorder="1"/>
    <xf numFmtId="49" fontId="14" fillId="0" borderId="4" xfId="14" applyNumberFormat="1" applyFont="1" applyBorder="1" applyAlignment="1">
      <alignment horizontal="left" indent="1"/>
    </xf>
    <xf numFmtId="166" fontId="14" fillId="0" borderId="2" xfId="14" applyNumberFormat="1" applyFont="1" applyBorder="1" applyAlignment="1">
      <alignment horizontal="left" indent="1"/>
    </xf>
    <xf numFmtId="49" fontId="14" fillId="0" borderId="4" xfId="14" applyNumberFormat="1" applyFont="1" applyBorder="1" applyAlignment="1">
      <alignment horizontal="left" indent="2"/>
    </xf>
    <xf numFmtId="166" fontId="14" fillId="0" borderId="2" xfId="0" applyNumberFormat="1" applyFont="1" applyBorder="1" applyAlignment="1">
      <alignment vertical="center"/>
    </xf>
    <xf numFmtId="49" fontId="14" fillId="0" borderId="4" xfId="14" applyNumberFormat="1" applyFont="1" applyBorder="1" applyAlignment="1">
      <alignment horizontal="left" indent="4"/>
    </xf>
    <xf numFmtId="49" fontId="14" fillId="0" borderId="2" xfId="14" applyNumberFormat="1" applyFont="1" applyBorder="1" applyAlignment="1">
      <alignment horizontal="left" indent="2"/>
    </xf>
    <xf numFmtId="49" fontId="14" fillId="0" borderId="6" xfId="14" applyNumberFormat="1" applyFont="1" applyBorder="1" applyAlignment="1">
      <alignment horizontal="left" indent="2"/>
    </xf>
    <xf numFmtId="49" fontId="14" fillId="0" borderId="3" xfId="14" applyNumberFormat="1" applyFont="1" applyBorder="1" applyAlignment="1">
      <alignment horizontal="left" indent="2"/>
    </xf>
    <xf numFmtId="166" fontId="14" fillId="0" borderId="3" xfId="14" applyNumberFormat="1" applyFont="1" applyBorder="1" applyAlignment="1">
      <alignment horizontal="left" indent="2"/>
    </xf>
    <xf numFmtId="49" fontId="15" fillId="0" borderId="4" xfId="14" applyNumberFormat="1" applyFont="1" applyBorder="1" applyAlignment="1">
      <alignment horizontal="left" indent="2"/>
    </xf>
    <xf numFmtId="3" fontId="14" fillId="0" borderId="2" xfId="14" applyNumberFormat="1" applyFont="1" applyBorder="1"/>
    <xf numFmtId="49" fontId="14" fillId="0" borderId="4" xfId="14" applyNumberFormat="1" applyFont="1" applyBorder="1" applyAlignment="1">
      <alignment horizontal="left" indent="6"/>
    </xf>
    <xf numFmtId="170" fontId="14" fillId="0" borderId="2" xfId="0" applyNumberFormat="1" applyFont="1" applyBorder="1" applyAlignment="1">
      <alignment horizontal="right" vertical="center"/>
    </xf>
    <xf numFmtId="170" fontId="14" fillId="0" borderId="0" xfId="14" applyNumberFormat="1" applyFont="1" applyAlignment="1">
      <alignment vertical="center"/>
    </xf>
    <xf numFmtId="170" fontId="14" fillId="0" borderId="0" xfId="14" applyNumberFormat="1" applyFont="1"/>
    <xf numFmtId="170" fontId="14" fillId="0" borderId="2" xfId="14" applyNumberFormat="1" applyFont="1" applyBorder="1" applyAlignment="1">
      <alignment horizontal="right" vertical="justify"/>
    </xf>
    <xf numFmtId="167" fontId="14" fillId="0" borderId="2" xfId="1" applyNumberFormat="1" applyFont="1" applyFill="1" applyBorder="1" applyAlignment="1"/>
    <xf numFmtId="2" fontId="14" fillId="0" borderId="2" xfId="14" applyNumberFormat="1" applyFont="1" applyBorder="1" applyAlignment="1">
      <alignment horizontal="left" indent="1"/>
    </xf>
    <xf numFmtId="49" fontId="14" fillId="0" borderId="2" xfId="14" applyNumberFormat="1" applyFont="1" applyBorder="1" applyAlignment="1">
      <alignment horizontal="left" indent="1"/>
    </xf>
    <xf numFmtId="49" fontId="14" fillId="0" borderId="4" xfId="0" applyNumberFormat="1" applyFont="1" applyBorder="1" applyAlignment="1">
      <alignment horizontal="left" indent="2"/>
    </xf>
    <xf numFmtId="171" fontId="12" fillId="2" borderId="2" xfId="1" applyNumberFormat="1" applyFont="1" applyFill="1" applyBorder="1" applyAlignment="1">
      <alignment horizontal="left" vertical="justify" indent="2"/>
    </xf>
    <xf numFmtId="0" fontId="14" fillId="0" borderId="0" xfId="14" applyNumberFormat="1" applyFont="1"/>
    <xf numFmtId="0" fontId="15" fillId="0" borderId="0" xfId="14" applyNumberFormat="1" applyFont="1" applyAlignment="1">
      <alignment horizontal="center" vertical="center"/>
    </xf>
    <xf numFmtId="169" fontId="15" fillId="0" borderId="2" xfId="14" applyNumberFormat="1" applyFont="1" applyBorder="1" applyAlignment="1">
      <alignment horizontal="center" vertical="center" wrapText="1"/>
    </xf>
    <xf numFmtId="167" fontId="14" fillId="0" borderId="0" xfId="1" applyNumberFormat="1" applyFont="1" applyFill="1"/>
    <xf numFmtId="168" fontId="14" fillId="0" borderId="0" xfId="14" applyNumberFormat="1" applyFont="1"/>
    <xf numFmtId="0" fontId="14" fillId="0" borderId="10" xfId="14" applyNumberFormat="1" applyFont="1" applyBorder="1"/>
    <xf numFmtId="0" fontId="15" fillId="0" borderId="0" xfId="14" applyNumberFormat="1" applyFont="1" applyAlignment="1">
      <alignment horizontal="left" vertical="center"/>
    </xf>
    <xf numFmtId="173" fontId="15" fillId="0" borderId="0" xfId="14" applyNumberFormat="1" applyFont="1" applyAlignment="1">
      <alignment horizontal="center" vertical="center"/>
    </xf>
    <xf numFmtId="0" fontId="14" fillId="0" borderId="0" xfId="14" applyNumberFormat="1" applyFont="1" applyAlignment="1">
      <alignment vertical="center"/>
    </xf>
    <xf numFmtId="2" fontId="14" fillId="0" borderId="0" xfId="14" applyNumberFormat="1" applyFont="1"/>
    <xf numFmtId="0" fontId="14" fillId="0" borderId="5" xfId="14" applyNumberFormat="1" applyFont="1" applyBorder="1"/>
    <xf numFmtId="3" fontId="14" fillId="0" borderId="10" xfId="14" applyNumberFormat="1" applyFont="1" applyBorder="1"/>
    <xf numFmtId="4" fontId="14" fillId="0" borderId="10" xfId="14" applyNumberFormat="1" applyFont="1" applyBorder="1"/>
    <xf numFmtId="172" fontId="14" fillId="0" borderId="0" xfId="14" applyNumberFormat="1" applyFont="1"/>
    <xf numFmtId="166" fontId="14" fillId="0" borderId="0" xfId="14" applyNumberFormat="1" applyFont="1"/>
    <xf numFmtId="0" fontId="14" fillId="0" borderId="4" xfId="0" applyNumberFormat="1" applyFont="1" applyBorder="1" applyAlignment="1">
      <alignment horizontal="left" indent="2"/>
    </xf>
    <xf numFmtId="166" fontId="14" fillId="0" borderId="2" xfId="1" applyNumberFormat="1" applyFont="1" applyFill="1" applyBorder="1"/>
    <xf numFmtId="166" fontId="14" fillId="0" borderId="2" xfId="1" applyNumberFormat="1" applyFont="1" applyBorder="1"/>
    <xf numFmtId="166" fontId="14" fillId="0" borderId="3" xfId="1" applyNumberFormat="1" applyFont="1" applyBorder="1" applyAlignment="1">
      <alignment horizontal="left" indent="2"/>
    </xf>
    <xf numFmtId="168" fontId="14" fillId="0" borderId="2" xfId="14" applyNumberFormat="1" applyFont="1" applyBorder="1"/>
    <xf numFmtId="3" fontId="17" fillId="0" borderId="2" xfId="14" applyNumberFormat="1" applyFont="1" applyBorder="1"/>
    <xf numFmtId="166" fontId="12" fillId="2" borderId="2" xfId="1" applyNumberFormat="1" applyFont="1" applyFill="1" applyBorder="1" applyAlignment="1">
      <alignment horizontal="left" vertical="justify" indent="2"/>
    </xf>
    <xf numFmtId="174" fontId="14" fillId="0" borderId="2" xfId="0" applyNumberFormat="1" applyFont="1" applyBorder="1" applyAlignment="1">
      <alignment horizontal="right" vertical="center" wrapText="1"/>
    </xf>
    <xf numFmtId="172" fontId="14" fillId="0" borderId="2" xfId="1" applyNumberFormat="1" applyFont="1" applyFill="1" applyBorder="1" applyAlignment="1"/>
    <xf numFmtId="168" fontId="14" fillId="0" borderId="2" xfId="0" applyNumberFormat="1" applyFont="1" applyBorder="1" applyAlignment="1">
      <alignment vertical="center"/>
    </xf>
    <xf numFmtId="168" fontId="14" fillId="0" borderId="2" xfId="1" applyNumberFormat="1" applyFont="1" applyFill="1" applyBorder="1"/>
    <xf numFmtId="0" fontId="19" fillId="0" borderId="0" xfId="0" applyNumberFormat="1" applyFont="1" applyAlignment="1">
      <alignment horizontal="left" vertical="center"/>
    </xf>
    <xf numFmtId="37" fontId="19" fillId="0" borderId="0" xfId="2" applyFont="1" applyAlignment="1">
      <alignment vertical="center"/>
    </xf>
    <xf numFmtId="0" fontId="19" fillId="0" borderId="0" xfId="14" applyNumberFormat="1" applyFont="1" applyAlignment="1">
      <alignment horizontal="left" vertical="center"/>
    </xf>
    <xf numFmtId="0" fontId="19" fillId="0" borderId="0" xfId="14" applyNumberFormat="1" applyFont="1" applyAlignment="1">
      <alignment horizontal="left" vertical="center" indent="1"/>
    </xf>
    <xf numFmtId="0" fontId="15" fillId="0" borderId="0" xfId="14" applyNumberFormat="1" applyFont="1" applyAlignment="1">
      <alignment horizontal="center" vertical="center"/>
    </xf>
    <xf numFmtId="169" fontId="15" fillId="0" borderId="8" xfId="14" applyNumberFormat="1" applyFont="1" applyBorder="1" applyAlignment="1">
      <alignment horizontal="center" vertical="center"/>
    </xf>
    <xf numFmtId="169" fontId="15" fillId="0" borderId="1" xfId="14" applyNumberFormat="1" applyFont="1" applyBorder="1" applyAlignment="1">
      <alignment horizontal="center" vertical="center"/>
    </xf>
    <xf numFmtId="169" fontId="15" fillId="0" borderId="7" xfId="0" applyNumberFormat="1" applyFont="1" applyBorder="1" applyAlignment="1">
      <alignment horizontal="center" vertical="center" wrapText="1"/>
    </xf>
    <xf numFmtId="169" fontId="15" fillId="0" borderId="8" xfId="0" applyNumberFormat="1" applyFont="1" applyBorder="1" applyAlignment="1">
      <alignment horizontal="center" vertical="center" wrapText="1"/>
    </xf>
    <xf numFmtId="169" fontId="15" fillId="0" borderId="1" xfId="0" applyNumberFormat="1" applyFont="1" applyBorder="1" applyAlignment="1">
      <alignment horizontal="center" vertical="center" wrapText="1"/>
    </xf>
    <xf numFmtId="169" fontId="15" fillId="0" borderId="9" xfId="0" applyNumberFormat="1" applyFont="1" applyBorder="1" applyAlignment="1">
      <alignment horizontal="center" vertical="center" wrapText="1"/>
    </xf>
    <xf numFmtId="0" fontId="15" fillId="0" borderId="0" xfId="0" applyNumberFormat="1" applyFont="1" applyAlignment="1">
      <alignment horizontal="center" vertical="center"/>
    </xf>
    <xf numFmtId="0" fontId="15" fillId="0" borderId="11" xfId="14" applyNumberFormat="1" applyFont="1" applyBorder="1" applyAlignment="1">
      <alignment horizontal="center" vertical="center"/>
    </xf>
    <xf numFmtId="0" fontId="15" fillId="0" borderId="2" xfId="14" applyNumberFormat="1" applyFont="1" applyBorder="1" applyAlignment="1">
      <alignment horizontal="center" vertical="center"/>
    </xf>
    <xf numFmtId="169" fontId="15" fillId="0" borderId="11" xfId="14" applyNumberFormat="1" applyFont="1" applyBorder="1" applyAlignment="1">
      <alignment horizontal="center" vertical="center" wrapText="1"/>
    </xf>
    <xf numFmtId="169" fontId="15" fillId="0" borderId="10" xfId="14" applyNumberFormat="1" applyFont="1" applyBorder="1" applyAlignment="1">
      <alignment horizontal="center" vertical="center" wrapText="1"/>
    </xf>
    <xf numFmtId="169" fontId="15" fillId="0" borderId="2" xfId="14" applyNumberFormat="1" applyFont="1" applyBorder="1" applyAlignment="1">
      <alignment horizontal="center" vertical="center" wrapText="1"/>
    </xf>
    <xf numFmtId="169" fontId="15" fillId="0" borderId="8" xfId="14" applyNumberFormat="1" applyFont="1" applyBorder="1" applyAlignment="1">
      <alignment horizontal="center" vertical="center" wrapText="1"/>
    </xf>
    <xf numFmtId="169" fontId="15" fillId="0" borderId="9" xfId="14" applyNumberFormat="1" applyFont="1" applyBorder="1" applyAlignment="1">
      <alignment horizontal="center" vertical="center" wrapText="1"/>
    </xf>
    <xf numFmtId="165" fontId="14" fillId="0" borderId="2" xfId="0" applyNumberFormat="1" applyFont="1" applyFill="1" applyBorder="1" applyAlignment="1">
      <alignment horizontal="right" vertical="center" wrapText="1"/>
    </xf>
  </cellXfs>
  <cellStyles count="2090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2 2 2" xfId="171" xr:uid="{00000000-0005-0000-0000-000005000000}"/>
    <cellStyle name="Comma 10 2 2 2 2 2" xfId="323" xr:uid="{00000000-0005-0000-0000-000006000000}"/>
    <cellStyle name="Comma 10 2 2 2 2 2 2" xfId="1355" xr:uid="{00000000-0005-0000-0000-000007000000}"/>
    <cellStyle name="Comma 10 2 2 2 2 3" xfId="475" xr:uid="{00000000-0005-0000-0000-000008000000}"/>
    <cellStyle name="Comma 10 2 2 2 2 3 2" xfId="1507" xr:uid="{00000000-0005-0000-0000-000009000000}"/>
    <cellStyle name="Comma 10 2 2 2 2 4" xfId="1203" xr:uid="{00000000-0005-0000-0000-00000A000000}"/>
    <cellStyle name="Comma 10 2 2 2 3" xfId="247" xr:uid="{00000000-0005-0000-0000-00000B000000}"/>
    <cellStyle name="Comma 10 2 2 2 3 2" xfId="1279" xr:uid="{00000000-0005-0000-0000-00000C000000}"/>
    <cellStyle name="Comma 10 2 2 2 4" xfId="399" xr:uid="{00000000-0005-0000-0000-00000D000000}"/>
    <cellStyle name="Comma 10 2 2 2 4 2" xfId="1431" xr:uid="{00000000-0005-0000-0000-00000E000000}"/>
    <cellStyle name="Comma 10 2 2 2 5" xfId="1127" xr:uid="{00000000-0005-0000-0000-00000F000000}"/>
    <cellStyle name="Comma 10 2 2 3" xfId="133" xr:uid="{00000000-0005-0000-0000-000010000000}"/>
    <cellStyle name="Comma 10 2 2 3 2" xfId="285" xr:uid="{00000000-0005-0000-0000-000011000000}"/>
    <cellStyle name="Comma 10 2 2 3 2 2" xfId="1317" xr:uid="{00000000-0005-0000-0000-000012000000}"/>
    <cellStyle name="Comma 10 2 2 3 3" xfId="437" xr:uid="{00000000-0005-0000-0000-000013000000}"/>
    <cellStyle name="Comma 10 2 2 3 3 2" xfId="1469" xr:uid="{00000000-0005-0000-0000-000014000000}"/>
    <cellStyle name="Comma 10 2 2 3 4" xfId="1165" xr:uid="{00000000-0005-0000-0000-000015000000}"/>
    <cellStyle name="Comma 10 2 2 4" xfId="209" xr:uid="{00000000-0005-0000-0000-000016000000}"/>
    <cellStyle name="Comma 10 2 2 4 2" xfId="1241" xr:uid="{00000000-0005-0000-0000-000017000000}"/>
    <cellStyle name="Comma 10 2 2 5" xfId="361" xr:uid="{00000000-0005-0000-0000-000018000000}"/>
    <cellStyle name="Comma 10 2 2 5 2" xfId="1393" xr:uid="{00000000-0005-0000-0000-000019000000}"/>
    <cellStyle name="Comma 10 2 2 6" xfId="1089" xr:uid="{00000000-0005-0000-0000-00001A000000}"/>
    <cellStyle name="Comma 10 2 3" xfId="76" xr:uid="{00000000-0005-0000-0000-00001B000000}"/>
    <cellStyle name="Comma 10 2 3 2" xfId="152" xr:uid="{00000000-0005-0000-0000-00001C000000}"/>
    <cellStyle name="Comma 10 2 3 2 2" xfId="304" xr:uid="{00000000-0005-0000-0000-00001D000000}"/>
    <cellStyle name="Comma 10 2 3 2 2 2" xfId="1336" xr:uid="{00000000-0005-0000-0000-00001E000000}"/>
    <cellStyle name="Comma 10 2 3 2 3" xfId="456" xr:uid="{00000000-0005-0000-0000-00001F000000}"/>
    <cellStyle name="Comma 10 2 3 2 3 2" xfId="1488" xr:uid="{00000000-0005-0000-0000-000020000000}"/>
    <cellStyle name="Comma 10 2 3 2 4" xfId="1184" xr:uid="{00000000-0005-0000-0000-000021000000}"/>
    <cellStyle name="Comma 10 2 3 3" xfId="228" xr:uid="{00000000-0005-0000-0000-000022000000}"/>
    <cellStyle name="Comma 10 2 3 3 2" xfId="1260" xr:uid="{00000000-0005-0000-0000-000023000000}"/>
    <cellStyle name="Comma 10 2 3 4" xfId="380" xr:uid="{00000000-0005-0000-0000-000024000000}"/>
    <cellStyle name="Comma 10 2 3 4 2" xfId="1412" xr:uid="{00000000-0005-0000-0000-000025000000}"/>
    <cellStyle name="Comma 10 2 3 5" xfId="1108" xr:uid="{00000000-0005-0000-0000-000026000000}"/>
    <cellStyle name="Comma 10 2 4" xfId="114" xr:uid="{00000000-0005-0000-0000-000027000000}"/>
    <cellStyle name="Comma 10 2 4 2" xfId="266" xr:uid="{00000000-0005-0000-0000-000028000000}"/>
    <cellStyle name="Comma 10 2 4 2 2" xfId="1298" xr:uid="{00000000-0005-0000-0000-000029000000}"/>
    <cellStyle name="Comma 10 2 4 3" xfId="418" xr:uid="{00000000-0005-0000-0000-00002A000000}"/>
    <cellStyle name="Comma 10 2 4 3 2" xfId="1450" xr:uid="{00000000-0005-0000-0000-00002B000000}"/>
    <cellStyle name="Comma 10 2 4 4" xfId="1146" xr:uid="{00000000-0005-0000-0000-00002C000000}"/>
    <cellStyle name="Comma 10 2 5" xfId="190" xr:uid="{00000000-0005-0000-0000-00002D000000}"/>
    <cellStyle name="Comma 10 2 5 2" xfId="1222" xr:uid="{00000000-0005-0000-0000-00002E000000}"/>
    <cellStyle name="Comma 10 2 6" xfId="342" xr:uid="{00000000-0005-0000-0000-00002F000000}"/>
    <cellStyle name="Comma 10 2 6 2" xfId="1374" xr:uid="{00000000-0005-0000-0000-000030000000}"/>
    <cellStyle name="Comma 10 2 7" xfId="1070" xr:uid="{00000000-0005-0000-0000-000031000000}"/>
    <cellStyle name="Comma 11" xfId="9" xr:uid="{00000000-0005-0000-0000-000032000000}"/>
    <cellStyle name="Comma 11 2" xfId="35" xr:uid="{00000000-0005-0000-0000-000033000000}"/>
    <cellStyle name="Comma 11 2 2" xfId="54" xr:uid="{00000000-0005-0000-0000-000034000000}"/>
    <cellStyle name="Comma 11 2 2 2" xfId="92" xr:uid="{00000000-0005-0000-0000-000035000000}"/>
    <cellStyle name="Comma 11 2 2 2 2" xfId="168" xr:uid="{00000000-0005-0000-0000-000036000000}"/>
    <cellStyle name="Comma 11 2 2 2 2 2" xfId="320" xr:uid="{00000000-0005-0000-0000-000037000000}"/>
    <cellStyle name="Comma 11 2 2 2 2 2 2" xfId="1352" xr:uid="{00000000-0005-0000-0000-000038000000}"/>
    <cellStyle name="Comma 11 2 2 2 2 3" xfId="472" xr:uid="{00000000-0005-0000-0000-000039000000}"/>
    <cellStyle name="Comma 11 2 2 2 2 3 2" xfId="1504" xr:uid="{00000000-0005-0000-0000-00003A000000}"/>
    <cellStyle name="Comma 11 2 2 2 2 4" xfId="1200" xr:uid="{00000000-0005-0000-0000-00003B000000}"/>
    <cellStyle name="Comma 11 2 2 2 3" xfId="244" xr:uid="{00000000-0005-0000-0000-00003C000000}"/>
    <cellStyle name="Comma 11 2 2 2 3 2" xfId="1276" xr:uid="{00000000-0005-0000-0000-00003D000000}"/>
    <cellStyle name="Comma 11 2 2 2 4" xfId="396" xr:uid="{00000000-0005-0000-0000-00003E000000}"/>
    <cellStyle name="Comma 11 2 2 2 4 2" xfId="1428" xr:uid="{00000000-0005-0000-0000-00003F000000}"/>
    <cellStyle name="Comma 11 2 2 2 5" xfId="1124" xr:uid="{00000000-0005-0000-0000-000040000000}"/>
    <cellStyle name="Comma 11 2 2 3" xfId="130" xr:uid="{00000000-0005-0000-0000-000041000000}"/>
    <cellStyle name="Comma 11 2 2 3 2" xfId="282" xr:uid="{00000000-0005-0000-0000-000042000000}"/>
    <cellStyle name="Comma 11 2 2 3 2 2" xfId="1314" xr:uid="{00000000-0005-0000-0000-000043000000}"/>
    <cellStyle name="Comma 11 2 2 3 3" xfId="434" xr:uid="{00000000-0005-0000-0000-000044000000}"/>
    <cellStyle name="Comma 11 2 2 3 3 2" xfId="1466" xr:uid="{00000000-0005-0000-0000-000045000000}"/>
    <cellStyle name="Comma 11 2 2 3 4" xfId="1162" xr:uid="{00000000-0005-0000-0000-000046000000}"/>
    <cellStyle name="Comma 11 2 2 4" xfId="206" xr:uid="{00000000-0005-0000-0000-000047000000}"/>
    <cellStyle name="Comma 11 2 2 4 2" xfId="1238" xr:uid="{00000000-0005-0000-0000-000048000000}"/>
    <cellStyle name="Comma 11 2 2 5" xfId="358" xr:uid="{00000000-0005-0000-0000-000049000000}"/>
    <cellStyle name="Comma 11 2 2 5 2" xfId="1390" xr:uid="{00000000-0005-0000-0000-00004A000000}"/>
    <cellStyle name="Comma 11 2 2 6" xfId="1086" xr:uid="{00000000-0005-0000-0000-00004B000000}"/>
    <cellStyle name="Comma 11 2 3" xfId="73" xr:uid="{00000000-0005-0000-0000-00004C000000}"/>
    <cellStyle name="Comma 11 2 3 2" xfId="149" xr:uid="{00000000-0005-0000-0000-00004D000000}"/>
    <cellStyle name="Comma 11 2 3 2 2" xfId="301" xr:uid="{00000000-0005-0000-0000-00004E000000}"/>
    <cellStyle name="Comma 11 2 3 2 2 2" xfId="1333" xr:uid="{00000000-0005-0000-0000-00004F000000}"/>
    <cellStyle name="Comma 11 2 3 2 3" xfId="453" xr:uid="{00000000-0005-0000-0000-000050000000}"/>
    <cellStyle name="Comma 11 2 3 2 3 2" xfId="1485" xr:uid="{00000000-0005-0000-0000-000051000000}"/>
    <cellStyle name="Comma 11 2 3 2 4" xfId="1181" xr:uid="{00000000-0005-0000-0000-000052000000}"/>
    <cellStyle name="Comma 11 2 3 3" xfId="225" xr:uid="{00000000-0005-0000-0000-000053000000}"/>
    <cellStyle name="Comma 11 2 3 3 2" xfId="1257" xr:uid="{00000000-0005-0000-0000-000054000000}"/>
    <cellStyle name="Comma 11 2 3 4" xfId="377" xr:uid="{00000000-0005-0000-0000-000055000000}"/>
    <cellStyle name="Comma 11 2 3 4 2" xfId="1409" xr:uid="{00000000-0005-0000-0000-000056000000}"/>
    <cellStyle name="Comma 11 2 3 5" xfId="1105" xr:uid="{00000000-0005-0000-0000-000057000000}"/>
    <cellStyle name="Comma 11 2 4" xfId="111" xr:uid="{00000000-0005-0000-0000-000058000000}"/>
    <cellStyle name="Comma 11 2 4 2" xfId="263" xr:uid="{00000000-0005-0000-0000-000059000000}"/>
    <cellStyle name="Comma 11 2 4 2 2" xfId="1295" xr:uid="{00000000-0005-0000-0000-00005A000000}"/>
    <cellStyle name="Comma 11 2 4 3" xfId="415" xr:uid="{00000000-0005-0000-0000-00005B000000}"/>
    <cellStyle name="Comma 11 2 4 3 2" xfId="1447" xr:uid="{00000000-0005-0000-0000-00005C000000}"/>
    <cellStyle name="Comma 11 2 4 4" xfId="1143" xr:uid="{00000000-0005-0000-0000-00005D000000}"/>
    <cellStyle name="Comma 11 2 5" xfId="187" xr:uid="{00000000-0005-0000-0000-00005E000000}"/>
    <cellStyle name="Comma 11 2 5 2" xfId="1219" xr:uid="{00000000-0005-0000-0000-00005F000000}"/>
    <cellStyle name="Comma 11 2 6" xfId="339" xr:uid="{00000000-0005-0000-0000-000060000000}"/>
    <cellStyle name="Comma 11 2 6 2" xfId="1371" xr:uid="{00000000-0005-0000-0000-000061000000}"/>
    <cellStyle name="Comma 11 2 7" xfId="1067" xr:uid="{00000000-0005-0000-0000-000062000000}"/>
    <cellStyle name="Comma 12" xfId="3" xr:uid="{00000000-0005-0000-0000-000063000000}"/>
    <cellStyle name="Comma 12 2" xfId="31" xr:uid="{00000000-0005-0000-0000-000064000000}"/>
    <cellStyle name="Comma 12 2 2" xfId="50" xr:uid="{00000000-0005-0000-0000-000065000000}"/>
    <cellStyle name="Comma 12 2 2 2" xfId="88" xr:uid="{00000000-0005-0000-0000-000066000000}"/>
    <cellStyle name="Comma 12 2 2 2 2" xfId="164" xr:uid="{00000000-0005-0000-0000-000067000000}"/>
    <cellStyle name="Comma 12 2 2 2 2 2" xfId="316" xr:uid="{00000000-0005-0000-0000-000068000000}"/>
    <cellStyle name="Comma 12 2 2 2 2 2 2" xfId="1348" xr:uid="{00000000-0005-0000-0000-000069000000}"/>
    <cellStyle name="Comma 12 2 2 2 2 3" xfId="468" xr:uid="{00000000-0005-0000-0000-00006A000000}"/>
    <cellStyle name="Comma 12 2 2 2 2 3 2" xfId="1500" xr:uid="{00000000-0005-0000-0000-00006B000000}"/>
    <cellStyle name="Comma 12 2 2 2 2 4" xfId="1196" xr:uid="{00000000-0005-0000-0000-00006C000000}"/>
    <cellStyle name="Comma 12 2 2 2 3" xfId="240" xr:uid="{00000000-0005-0000-0000-00006D000000}"/>
    <cellStyle name="Comma 12 2 2 2 3 2" xfId="1272" xr:uid="{00000000-0005-0000-0000-00006E000000}"/>
    <cellStyle name="Comma 12 2 2 2 4" xfId="392" xr:uid="{00000000-0005-0000-0000-00006F000000}"/>
    <cellStyle name="Comma 12 2 2 2 4 2" xfId="1424" xr:uid="{00000000-0005-0000-0000-000070000000}"/>
    <cellStyle name="Comma 12 2 2 2 5" xfId="1120" xr:uid="{00000000-0005-0000-0000-000071000000}"/>
    <cellStyle name="Comma 12 2 2 3" xfId="126" xr:uid="{00000000-0005-0000-0000-000072000000}"/>
    <cellStyle name="Comma 12 2 2 3 2" xfId="278" xr:uid="{00000000-0005-0000-0000-000073000000}"/>
    <cellStyle name="Comma 12 2 2 3 2 2" xfId="1310" xr:uid="{00000000-0005-0000-0000-000074000000}"/>
    <cellStyle name="Comma 12 2 2 3 3" xfId="430" xr:uid="{00000000-0005-0000-0000-000075000000}"/>
    <cellStyle name="Comma 12 2 2 3 3 2" xfId="1462" xr:uid="{00000000-0005-0000-0000-000076000000}"/>
    <cellStyle name="Comma 12 2 2 3 4" xfId="1158" xr:uid="{00000000-0005-0000-0000-000077000000}"/>
    <cellStyle name="Comma 12 2 2 4" xfId="202" xr:uid="{00000000-0005-0000-0000-000078000000}"/>
    <cellStyle name="Comma 12 2 2 4 2" xfId="1234" xr:uid="{00000000-0005-0000-0000-000079000000}"/>
    <cellStyle name="Comma 12 2 2 5" xfId="354" xr:uid="{00000000-0005-0000-0000-00007A000000}"/>
    <cellStyle name="Comma 12 2 2 5 2" xfId="1386" xr:uid="{00000000-0005-0000-0000-00007B000000}"/>
    <cellStyle name="Comma 12 2 2 6" xfId="1082" xr:uid="{00000000-0005-0000-0000-00007C000000}"/>
    <cellStyle name="Comma 12 2 3" xfId="69" xr:uid="{00000000-0005-0000-0000-00007D000000}"/>
    <cellStyle name="Comma 12 2 3 2" xfId="145" xr:uid="{00000000-0005-0000-0000-00007E000000}"/>
    <cellStyle name="Comma 12 2 3 2 2" xfId="297" xr:uid="{00000000-0005-0000-0000-00007F000000}"/>
    <cellStyle name="Comma 12 2 3 2 2 2" xfId="1329" xr:uid="{00000000-0005-0000-0000-000080000000}"/>
    <cellStyle name="Comma 12 2 3 2 3" xfId="449" xr:uid="{00000000-0005-0000-0000-000081000000}"/>
    <cellStyle name="Comma 12 2 3 2 3 2" xfId="1481" xr:uid="{00000000-0005-0000-0000-000082000000}"/>
    <cellStyle name="Comma 12 2 3 2 4" xfId="1177" xr:uid="{00000000-0005-0000-0000-000083000000}"/>
    <cellStyle name="Comma 12 2 3 3" xfId="221" xr:uid="{00000000-0005-0000-0000-000084000000}"/>
    <cellStyle name="Comma 12 2 3 3 2" xfId="1253" xr:uid="{00000000-0005-0000-0000-000085000000}"/>
    <cellStyle name="Comma 12 2 3 4" xfId="373" xr:uid="{00000000-0005-0000-0000-000086000000}"/>
    <cellStyle name="Comma 12 2 3 4 2" xfId="1405" xr:uid="{00000000-0005-0000-0000-000087000000}"/>
    <cellStyle name="Comma 12 2 3 5" xfId="1101" xr:uid="{00000000-0005-0000-0000-000088000000}"/>
    <cellStyle name="Comma 12 2 4" xfId="107" xr:uid="{00000000-0005-0000-0000-000089000000}"/>
    <cellStyle name="Comma 12 2 4 2" xfId="259" xr:uid="{00000000-0005-0000-0000-00008A000000}"/>
    <cellStyle name="Comma 12 2 4 2 2" xfId="1291" xr:uid="{00000000-0005-0000-0000-00008B000000}"/>
    <cellStyle name="Comma 12 2 4 3" xfId="411" xr:uid="{00000000-0005-0000-0000-00008C000000}"/>
    <cellStyle name="Comma 12 2 4 3 2" xfId="1443" xr:uid="{00000000-0005-0000-0000-00008D000000}"/>
    <cellStyle name="Comma 12 2 4 4" xfId="1139" xr:uid="{00000000-0005-0000-0000-00008E000000}"/>
    <cellStyle name="Comma 12 2 5" xfId="183" xr:uid="{00000000-0005-0000-0000-00008F000000}"/>
    <cellStyle name="Comma 12 2 5 2" xfId="1215" xr:uid="{00000000-0005-0000-0000-000090000000}"/>
    <cellStyle name="Comma 12 2 6" xfId="335" xr:uid="{00000000-0005-0000-0000-000091000000}"/>
    <cellStyle name="Comma 12 2 6 2" xfId="1367" xr:uid="{00000000-0005-0000-0000-000092000000}"/>
    <cellStyle name="Comma 12 2 7" xfId="1063" xr:uid="{00000000-0005-0000-0000-000093000000}"/>
    <cellStyle name="Comma 14" xfId="6" xr:uid="{00000000-0005-0000-0000-000094000000}"/>
    <cellStyle name="Comma 14 2" xfId="34" xr:uid="{00000000-0005-0000-0000-000095000000}"/>
    <cellStyle name="Comma 14 2 2" xfId="53" xr:uid="{00000000-0005-0000-0000-000096000000}"/>
    <cellStyle name="Comma 14 2 2 2" xfId="91" xr:uid="{00000000-0005-0000-0000-000097000000}"/>
    <cellStyle name="Comma 14 2 2 2 2" xfId="167" xr:uid="{00000000-0005-0000-0000-000098000000}"/>
    <cellStyle name="Comma 14 2 2 2 2 2" xfId="319" xr:uid="{00000000-0005-0000-0000-000099000000}"/>
    <cellStyle name="Comma 14 2 2 2 2 2 2" xfId="1351" xr:uid="{00000000-0005-0000-0000-00009A000000}"/>
    <cellStyle name="Comma 14 2 2 2 2 3" xfId="471" xr:uid="{00000000-0005-0000-0000-00009B000000}"/>
    <cellStyle name="Comma 14 2 2 2 2 3 2" xfId="1503" xr:uid="{00000000-0005-0000-0000-00009C000000}"/>
    <cellStyle name="Comma 14 2 2 2 2 4" xfId="1199" xr:uid="{00000000-0005-0000-0000-00009D000000}"/>
    <cellStyle name="Comma 14 2 2 2 3" xfId="243" xr:uid="{00000000-0005-0000-0000-00009E000000}"/>
    <cellStyle name="Comma 14 2 2 2 3 2" xfId="1275" xr:uid="{00000000-0005-0000-0000-00009F000000}"/>
    <cellStyle name="Comma 14 2 2 2 4" xfId="395" xr:uid="{00000000-0005-0000-0000-0000A0000000}"/>
    <cellStyle name="Comma 14 2 2 2 4 2" xfId="1427" xr:uid="{00000000-0005-0000-0000-0000A1000000}"/>
    <cellStyle name="Comma 14 2 2 2 5" xfId="1123" xr:uid="{00000000-0005-0000-0000-0000A2000000}"/>
    <cellStyle name="Comma 14 2 2 3" xfId="129" xr:uid="{00000000-0005-0000-0000-0000A3000000}"/>
    <cellStyle name="Comma 14 2 2 3 2" xfId="281" xr:uid="{00000000-0005-0000-0000-0000A4000000}"/>
    <cellStyle name="Comma 14 2 2 3 2 2" xfId="1313" xr:uid="{00000000-0005-0000-0000-0000A5000000}"/>
    <cellStyle name="Comma 14 2 2 3 3" xfId="433" xr:uid="{00000000-0005-0000-0000-0000A6000000}"/>
    <cellStyle name="Comma 14 2 2 3 3 2" xfId="1465" xr:uid="{00000000-0005-0000-0000-0000A7000000}"/>
    <cellStyle name="Comma 14 2 2 3 4" xfId="1161" xr:uid="{00000000-0005-0000-0000-0000A8000000}"/>
    <cellStyle name="Comma 14 2 2 4" xfId="205" xr:uid="{00000000-0005-0000-0000-0000A9000000}"/>
    <cellStyle name="Comma 14 2 2 4 2" xfId="1237" xr:uid="{00000000-0005-0000-0000-0000AA000000}"/>
    <cellStyle name="Comma 14 2 2 5" xfId="357" xr:uid="{00000000-0005-0000-0000-0000AB000000}"/>
    <cellStyle name="Comma 14 2 2 5 2" xfId="1389" xr:uid="{00000000-0005-0000-0000-0000AC000000}"/>
    <cellStyle name="Comma 14 2 2 6" xfId="1085" xr:uid="{00000000-0005-0000-0000-0000AD000000}"/>
    <cellStyle name="Comma 14 2 3" xfId="72" xr:uid="{00000000-0005-0000-0000-0000AE000000}"/>
    <cellStyle name="Comma 14 2 3 2" xfId="148" xr:uid="{00000000-0005-0000-0000-0000AF000000}"/>
    <cellStyle name="Comma 14 2 3 2 2" xfId="300" xr:uid="{00000000-0005-0000-0000-0000B0000000}"/>
    <cellStyle name="Comma 14 2 3 2 2 2" xfId="1332" xr:uid="{00000000-0005-0000-0000-0000B1000000}"/>
    <cellStyle name="Comma 14 2 3 2 3" xfId="452" xr:uid="{00000000-0005-0000-0000-0000B2000000}"/>
    <cellStyle name="Comma 14 2 3 2 3 2" xfId="1484" xr:uid="{00000000-0005-0000-0000-0000B3000000}"/>
    <cellStyle name="Comma 14 2 3 2 4" xfId="1180" xr:uid="{00000000-0005-0000-0000-0000B4000000}"/>
    <cellStyle name="Comma 14 2 3 3" xfId="224" xr:uid="{00000000-0005-0000-0000-0000B5000000}"/>
    <cellStyle name="Comma 14 2 3 3 2" xfId="1256" xr:uid="{00000000-0005-0000-0000-0000B6000000}"/>
    <cellStyle name="Comma 14 2 3 4" xfId="376" xr:uid="{00000000-0005-0000-0000-0000B7000000}"/>
    <cellStyle name="Comma 14 2 3 4 2" xfId="1408" xr:uid="{00000000-0005-0000-0000-0000B8000000}"/>
    <cellStyle name="Comma 14 2 3 5" xfId="1104" xr:uid="{00000000-0005-0000-0000-0000B9000000}"/>
    <cellStyle name="Comma 14 2 4" xfId="110" xr:uid="{00000000-0005-0000-0000-0000BA000000}"/>
    <cellStyle name="Comma 14 2 4 2" xfId="262" xr:uid="{00000000-0005-0000-0000-0000BB000000}"/>
    <cellStyle name="Comma 14 2 4 2 2" xfId="1294" xr:uid="{00000000-0005-0000-0000-0000BC000000}"/>
    <cellStyle name="Comma 14 2 4 3" xfId="414" xr:uid="{00000000-0005-0000-0000-0000BD000000}"/>
    <cellStyle name="Comma 14 2 4 3 2" xfId="1446" xr:uid="{00000000-0005-0000-0000-0000BE000000}"/>
    <cellStyle name="Comma 14 2 4 4" xfId="1142" xr:uid="{00000000-0005-0000-0000-0000BF000000}"/>
    <cellStyle name="Comma 14 2 5" xfId="186" xr:uid="{00000000-0005-0000-0000-0000C0000000}"/>
    <cellStyle name="Comma 14 2 5 2" xfId="1218" xr:uid="{00000000-0005-0000-0000-0000C1000000}"/>
    <cellStyle name="Comma 14 2 6" xfId="338" xr:uid="{00000000-0005-0000-0000-0000C2000000}"/>
    <cellStyle name="Comma 14 2 6 2" xfId="1370" xr:uid="{00000000-0005-0000-0000-0000C3000000}"/>
    <cellStyle name="Comma 14 2 7" xfId="1066" xr:uid="{00000000-0005-0000-0000-0000C4000000}"/>
    <cellStyle name="Comma 2" xfId="16" xr:uid="{00000000-0005-0000-0000-0000C5000000}"/>
    <cellStyle name="Comma 2 2" xfId="39" xr:uid="{00000000-0005-0000-0000-0000C6000000}"/>
    <cellStyle name="Comma 2 2 2" xfId="58" xr:uid="{00000000-0005-0000-0000-0000C7000000}"/>
    <cellStyle name="Comma 2 2 2 2" xfId="96" xr:uid="{00000000-0005-0000-0000-0000C8000000}"/>
    <cellStyle name="Comma 2 2 2 2 2" xfId="172" xr:uid="{00000000-0005-0000-0000-0000C9000000}"/>
    <cellStyle name="Comma 2 2 2 2 2 2" xfId="324" xr:uid="{00000000-0005-0000-0000-0000CA000000}"/>
    <cellStyle name="Comma 2 2 2 2 2 2 2" xfId="1356" xr:uid="{00000000-0005-0000-0000-0000CB000000}"/>
    <cellStyle name="Comma 2 2 2 2 2 3" xfId="476" xr:uid="{00000000-0005-0000-0000-0000CC000000}"/>
    <cellStyle name="Comma 2 2 2 2 2 3 2" xfId="1508" xr:uid="{00000000-0005-0000-0000-0000CD000000}"/>
    <cellStyle name="Comma 2 2 2 2 2 4" xfId="1204" xr:uid="{00000000-0005-0000-0000-0000CE000000}"/>
    <cellStyle name="Comma 2 2 2 2 3" xfId="248" xr:uid="{00000000-0005-0000-0000-0000CF000000}"/>
    <cellStyle name="Comma 2 2 2 2 3 2" xfId="1280" xr:uid="{00000000-0005-0000-0000-0000D0000000}"/>
    <cellStyle name="Comma 2 2 2 2 4" xfId="400" xr:uid="{00000000-0005-0000-0000-0000D1000000}"/>
    <cellStyle name="Comma 2 2 2 2 4 2" xfId="1432" xr:uid="{00000000-0005-0000-0000-0000D2000000}"/>
    <cellStyle name="Comma 2 2 2 2 5" xfId="1128" xr:uid="{00000000-0005-0000-0000-0000D3000000}"/>
    <cellStyle name="Comma 2 2 2 3" xfId="134" xr:uid="{00000000-0005-0000-0000-0000D4000000}"/>
    <cellStyle name="Comma 2 2 2 3 2" xfId="286" xr:uid="{00000000-0005-0000-0000-0000D5000000}"/>
    <cellStyle name="Comma 2 2 2 3 2 2" xfId="1318" xr:uid="{00000000-0005-0000-0000-0000D6000000}"/>
    <cellStyle name="Comma 2 2 2 3 3" xfId="438" xr:uid="{00000000-0005-0000-0000-0000D7000000}"/>
    <cellStyle name="Comma 2 2 2 3 3 2" xfId="1470" xr:uid="{00000000-0005-0000-0000-0000D8000000}"/>
    <cellStyle name="Comma 2 2 2 3 4" xfId="1166" xr:uid="{00000000-0005-0000-0000-0000D9000000}"/>
    <cellStyle name="Comma 2 2 2 4" xfId="210" xr:uid="{00000000-0005-0000-0000-0000DA000000}"/>
    <cellStyle name="Comma 2 2 2 4 2" xfId="1242" xr:uid="{00000000-0005-0000-0000-0000DB000000}"/>
    <cellStyle name="Comma 2 2 2 5" xfId="362" xr:uid="{00000000-0005-0000-0000-0000DC000000}"/>
    <cellStyle name="Comma 2 2 2 5 2" xfId="1394" xr:uid="{00000000-0005-0000-0000-0000DD000000}"/>
    <cellStyle name="Comma 2 2 2 6" xfId="1090" xr:uid="{00000000-0005-0000-0000-0000DE000000}"/>
    <cellStyle name="Comma 2 2 3" xfId="77" xr:uid="{00000000-0005-0000-0000-0000DF000000}"/>
    <cellStyle name="Comma 2 2 3 2" xfId="153" xr:uid="{00000000-0005-0000-0000-0000E0000000}"/>
    <cellStyle name="Comma 2 2 3 2 2" xfId="305" xr:uid="{00000000-0005-0000-0000-0000E1000000}"/>
    <cellStyle name="Comma 2 2 3 2 2 2" xfId="1337" xr:uid="{00000000-0005-0000-0000-0000E2000000}"/>
    <cellStyle name="Comma 2 2 3 2 3" xfId="457" xr:uid="{00000000-0005-0000-0000-0000E3000000}"/>
    <cellStyle name="Comma 2 2 3 2 3 2" xfId="1489" xr:uid="{00000000-0005-0000-0000-0000E4000000}"/>
    <cellStyle name="Comma 2 2 3 2 4" xfId="1185" xr:uid="{00000000-0005-0000-0000-0000E5000000}"/>
    <cellStyle name="Comma 2 2 3 3" xfId="229" xr:uid="{00000000-0005-0000-0000-0000E6000000}"/>
    <cellStyle name="Comma 2 2 3 3 2" xfId="1261" xr:uid="{00000000-0005-0000-0000-0000E7000000}"/>
    <cellStyle name="Comma 2 2 3 4" xfId="381" xr:uid="{00000000-0005-0000-0000-0000E8000000}"/>
    <cellStyle name="Comma 2 2 3 4 2" xfId="1413" xr:uid="{00000000-0005-0000-0000-0000E9000000}"/>
    <cellStyle name="Comma 2 2 3 5" xfId="1109" xr:uid="{00000000-0005-0000-0000-0000EA000000}"/>
    <cellStyle name="Comma 2 2 4" xfId="115" xr:uid="{00000000-0005-0000-0000-0000EB000000}"/>
    <cellStyle name="Comma 2 2 4 2" xfId="267" xr:uid="{00000000-0005-0000-0000-0000EC000000}"/>
    <cellStyle name="Comma 2 2 4 2 2" xfId="1299" xr:uid="{00000000-0005-0000-0000-0000ED000000}"/>
    <cellStyle name="Comma 2 2 4 3" xfId="419" xr:uid="{00000000-0005-0000-0000-0000EE000000}"/>
    <cellStyle name="Comma 2 2 4 3 2" xfId="1451" xr:uid="{00000000-0005-0000-0000-0000EF000000}"/>
    <cellStyle name="Comma 2 2 4 4" xfId="1147" xr:uid="{00000000-0005-0000-0000-0000F0000000}"/>
    <cellStyle name="Comma 2 2 5" xfId="191" xr:uid="{00000000-0005-0000-0000-0000F1000000}"/>
    <cellStyle name="Comma 2 2 5 2" xfId="1223" xr:uid="{00000000-0005-0000-0000-0000F2000000}"/>
    <cellStyle name="Comma 2 2 6" xfId="343" xr:uid="{00000000-0005-0000-0000-0000F3000000}"/>
    <cellStyle name="Comma 2 2 6 2" xfId="1375" xr:uid="{00000000-0005-0000-0000-0000F4000000}"/>
    <cellStyle name="Comma 2 2 7" xfId="1071" xr:uid="{00000000-0005-0000-0000-0000F5000000}"/>
    <cellStyle name="Comma 3" xfId="17" xr:uid="{00000000-0005-0000-0000-0000F6000000}"/>
    <cellStyle name="Comma 3 2" xfId="40" xr:uid="{00000000-0005-0000-0000-0000F7000000}"/>
    <cellStyle name="Comma 3 2 2" xfId="59" xr:uid="{00000000-0005-0000-0000-0000F8000000}"/>
    <cellStyle name="Comma 3 2 2 2" xfId="97" xr:uid="{00000000-0005-0000-0000-0000F9000000}"/>
    <cellStyle name="Comma 3 2 2 2 2" xfId="173" xr:uid="{00000000-0005-0000-0000-0000FA000000}"/>
    <cellStyle name="Comma 3 2 2 2 2 2" xfId="325" xr:uid="{00000000-0005-0000-0000-0000FB000000}"/>
    <cellStyle name="Comma 3 2 2 2 2 2 2" xfId="1357" xr:uid="{00000000-0005-0000-0000-0000FC000000}"/>
    <cellStyle name="Comma 3 2 2 2 2 3" xfId="477" xr:uid="{00000000-0005-0000-0000-0000FD000000}"/>
    <cellStyle name="Comma 3 2 2 2 2 3 2" xfId="1509" xr:uid="{00000000-0005-0000-0000-0000FE000000}"/>
    <cellStyle name="Comma 3 2 2 2 2 4" xfId="1205" xr:uid="{00000000-0005-0000-0000-0000FF000000}"/>
    <cellStyle name="Comma 3 2 2 2 3" xfId="249" xr:uid="{00000000-0005-0000-0000-000000010000}"/>
    <cellStyle name="Comma 3 2 2 2 3 2" xfId="1281" xr:uid="{00000000-0005-0000-0000-000001010000}"/>
    <cellStyle name="Comma 3 2 2 2 4" xfId="401" xr:uid="{00000000-0005-0000-0000-000002010000}"/>
    <cellStyle name="Comma 3 2 2 2 4 2" xfId="1433" xr:uid="{00000000-0005-0000-0000-000003010000}"/>
    <cellStyle name="Comma 3 2 2 2 5" xfId="1129" xr:uid="{00000000-0005-0000-0000-000004010000}"/>
    <cellStyle name="Comma 3 2 2 3" xfId="135" xr:uid="{00000000-0005-0000-0000-000005010000}"/>
    <cellStyle name="Comma 3 2 2 3 2" xfId="287" xr:uid="{00000000-0005-0000-0000-000006010000}"/>
    <cellStyle name="Comma 3 2 2 3 2 2" xfId="1319" xr:uid="{00000000-0005-0000-0000-000007010000}"/>
    <cellStyle name="Comma 3 2 2 3 3" xfId="439" xr:uid="{00000000-0005-0000-0000-000008010000}"/>
    <cellStyle name="Comma 3 2 2 3 3 2" xfId="1471" xr:uid="{00000000-0005-0000-0000-000009010000}"/>
    <cellStyle name="Comma 3 2 2 3 4" xfId="1167" xr:uid="{00000000-0005-0000-0000-00000A010000}"/>
    <cellStyle name="Comma 3 2 2 4" xfId="211" xr:uid="{00000000-0005-0000-0000-00000B010000}"/>
    <cellStyle name="Comma 3 2 2 4 2" xfId="1243" xr:uid="{00000000-0005-0000-0000-00000C010000}"/>
    <cellStyle name="Comma 3 2 2 5" xfId="363" xr:uid="{00000000-0005-0000-0000-00000D010000}"/>
    <cellStyle name="Comma 3 2 2 5 2" xfId="1395" xr:uid="{00000000-0005-0000-0000-00000E010000}"/>
    <cellStyle name="Comma 3 2 2 6" xfId="1091" xr:uid="{00000000-0005-0000-0000-00000F010000}"/>
    <cellStyle name="Comma 3 2 3" xfId="78" xr:uid="{00000000-0005-0000-0000-000010010000}"/>
    <cellStyle name="Comma 3 2 3 2" xfId="154" xr:uid="{00000000-0005-0000-0000-000011010000}"/>
    <cellStyle name="Comma 3 2 3 2 2" xfId="306" xr:uid="{00000000-0005-0000-0000-000012010000}"/>
    <cellStyle name="Comma 3 2 3 2 2 2" xfId="1338" xr:uid="{00000000-0005-0000-0000-000013010000}"/>
    <cellStyle name="Comma 3 2 3 2 3" xfId="458" xr:uid="{00000000-0005-0000-0000-000014010000}"/>
    <cellStyle name="Comma 3 2 3 2 3 2" xfId="1490" xr:uid="{00000000-0005-0000-0000-000015010000}"/>
    <cellStyle name="Comma 3 2 3 2 4" xfId="1186" xr:uid="{00000000-0005-0000-0000-000016010000}"/>
    <cellStyle name="Comma 3 2 3 3" xfId="230" xr:uid="{00000000-0005-0000-0000-000017010000}"/>
    <cellStyle name="Comma 3 2 3 3 2" xfId="1262" xr:uid="{00000000-0005-0000-0000-000018010000}"/>
    <cellStyle name="Comma 3 2 3 4" xfId="382" xr:uid="{00000000-0005-0000-0000-000019010000}"/>
    <cellStyle name="Comma 3 2 3 4 2" xfId="1414" xr:uid="{00000000-0005-0000-0000-00001A010000}"/>
    <cellStyle name="Comma 3 2 3 5" xfId="1110" xr:uid="{00000000-0005-0000-0000-00001B010000}"/>
    <cellStyle name="Comma 3 2 4" xfId="116" xr:uid="{00000000-0005-0000-0000-00001C010000}"/>
    <cellStyle name="Comma 3 2 4 2" xfId="268" xr:uid="{00000000-0005-0000-0000-00001D010000}"/>
    <cellStyle name="Comma 3 2 4 2 2" xfId="1300" xr:uid="{00000000-0005-0000-0000-00001E010000}"/>
    <cellStyle name="Comma 3 2 4 3" xfId="420" xr:uid="{00000000-0005-0000-0000-00001F010000}"/>
    <cellStyle name="Comma 3 2 4 3 2" xfId="1452" xr:uid="{00000000-0005-0000-0000-000020010000}"/>
    <cellStyle name="Comma 3 2 4 4" xfId="1148" xr:uid="{00000000-0005-0000-0000-000021010000}"/>
    <cellStyle name="Comma 3 2 5" xfId="192" xr:uid="{00000000-0005-0000-0000-000022010000}"/>
    <cellStyle name="Comma 3 2 5 2" xfId="1224" xr:uid="{00000000-0005-0000-0000-000023010000}"/>
    <cellStyle name="Comma 3 2 6" xfId="344" xr:uid="{00000000-0005-0000-0000-000024010000}"/>
    <cellStyle name="Comma 3 2 6 2" xfId="1376" xr:uid="{00000000-0005-0000-0000-000025010000}"/>
    <cellStyle name="Comma 3 2 7" xfId="1072" xr:uid="{00000000-0005-0000-0000-000026010000}"/>
    <cellStyle name="Comma 4" xfId="4" xr:uid="{00000000-0005-0000-0000-000027010000}"/>
    <cellStyle name="Comma 4 2" xfId="32" xr:uid="{00000000-0005-0000-0000-000028010000}"/>
    <cellStyle name="Comma 4 2 2" xfId="51" xr:uid="{00000000-0005-0000-0000-000029010000}"/>
    <cellStyle name="Comma 4 2 2 2" xfId="89" xr:uid="{00000000-0005-0000-0000-00002A010000}"/>
    <cellStyle name="Comma 4 2 2 2 2" xfId="165" xr:uid="{00000000-0005-0000-0000-00002B010000}"/>
    <cellStyle name="Comma 4 2 2 2 2 2" xfId="317" xr:uid="{00000000-0005-0000-0000-00002C010000}"/>
    <cellStyle name="Comma 4 2 2 2 2 2 2" xfId="1349" xr:uid="{00000000-0005-0000-0000-00002D010000}"/>
    <cellStyle name="Comma 4 2 2 2 2 3" xfId="469" xr:uid="{00000000-0005-0000-0000-00002E010000}"/>
    <cellStyle name="Comma 4 2 2 2 2 3 2" xfId="1501" xr:uid="{00000000-0005-0000-0000-00002F010000}"/>
    <cellStyle name="Comma 4 2 2 2 2 4" xfId="1197" xr:uid="{00000000-0005-0000-0000-000030010000}"/>
    <cellStyle name="Comma 4 2 2 2 3" xfId="241" xr:uid="{00000000-0005-0000-0000-000031010000}"/>
    <cellStyle name="Comma 4 2 2 2 3 2" xfId="1273" xr:uid="{00000000-0005-0000-0000-000032010000}"/>
    <cellStyle name="Comma 4 2 2 2 4" xfId="393" xr:uid="{00000000-0005-0000-0000-000033010000}"/>
    <cellStyle name="Comma 4 2 2 2 4 2" xfId="1425" xr:uid="{00000000-0005-0000-0000-000034010000}"/>
    <cellStyle name="Comma 4 2 2 2 5" xfId="1121" xr:uid="{00000000-0005-0000-0000-000035010000}"/>
    <cellStyle name="Comma 4 2 2 3" xfId="127" xr:uid="{00000000-0005-0000-0000-000036010000}"/>
    <cellStyle name="Comma 4 2 2 3 2" xfId="279" xr:uid="{00000000-0005-0000-0000-000037010000}"/>
    <cellStyle name="Comma 4 2 2 3 2 2" xfId="1311" xr:uid="{00000000-0005-0000-0000-000038010000}"/>
    <cellStyle name="Comma 4 2 2 3 3" xfId="431" xr:uid="{00000000-0005-0000-0000-000039010000}"/>
    <cellStyle name="Comma 4 2 2 3 3 2" xfId="1463" xr:uid="{00000000-0005-0000-0000-00003A010000}"/>
    <cellStyle name="Comma 4 2 2 3 4" xfId="1159" xr:uid="{00000000-0005-0000-0000-00003B010000}"/>
    <cellStyle name="Comma 4 2 2 4" xfId="203" xr:uid="{00000000-0005-0000-0000-00003C010000}"/>
    <cellStyle name="Comma 4 2 2 4 2" xfId="1235" xr:uid="{00000000-0005-0000-0000-00003D010000}"/>
    <cellStyle name="Comma 4 2 2 5" xfId="355" xr:uid="{00000000-0005-0000-0000-00003E010000}"/>
    <cellStyle name="Comma 4 2 2 5 2" xfId="1387" xr:uid="{00000000-0005-0000-0000-00003F010000}"/>
    <cellStyle name="Comma 4 2 2 6" xfId="1083" xr:uid="{00000000-0005-0000-0000-000040010000}"/>
    <cellStyle name="Comma 4 2 3" xfId="70" xr:uid="{00000000-0005-0000-0000-000041010000}"/>
    <cellStyle name="Comma 4 2 3 2" xfId="146" xr:uid="{00000000-0005-0000-0000-000042010000}"/>
    <cellStyle name="Comma 4 2 3 2 2" xfId="298" xr:uid="{00000000-0005-0000-0000-000043010000}"/>
    <cellStyle name="Comma 4 2 3 2 2 2" xfId="1330" xr:uid="{00000000-0005-0000-0000-000044010000}"/>
    <cellStyle name="Comma 4 2 3 2 3" xfId="450" xr:uid="{00000000-0005-0000-0000-000045010000}"/>
    <cellStyle name="Comma 4 2 3 2 3 2" xfId="1482" xr:uid="{00000000-0005-0000-0000-000046010000}"/>
    <cellStyle name="Comma 4 2 3 2 4" xfId="1178" xr:uid="{00000000-0005-0000-0000-000047010000}"/>
    <cellStyle name="Comma 4 2 3 3" xfId="222" xr:uid="{00000000-0005-0000-0000-000048010000}"/>
    <cellStyle name="Comma 4 2 3 3 2" xfId="1254" xr:uid="{00000000-0005-0000-0000-000049010000}"/>
    <cellStyle name="Comma 4 2 3 4" xfId="374" xr:uid="{00000000-0005-0000-0000-00004A010000}"/>
    <cellStyle name="Comma 4 2 3 4 2" xfId="1406" xr:uid="{00000000-0005-0000-0000-00004B010000}"/>
    <cellStyle name="Comma 4 2 3 5" xfId="1102" xr:uid="{00000000-0005-0000-0000-00004C010000}"/>
    <cellStyle name="Comma 4 2 4" xfId="108" xr:uid="{00000000-0005-0000-0000-00004D010000}"/>
    <cellStyle name="Comma 4 2 4 2" xfId="260" xr:uid="{00000000-0005-0000-0000-00004E010000}"/>
    <cellStyle name="Comma 4 2 4 2 2" xfId="1292" xr:uid="{00000000-0005-0000-0000-00004F010000}"/>
    <cellStyle name="Comma 4 2 4 3" xfId="412" xr:uid="{00000000-0005-0000-0000-000050010000}"/>
    <cellStyle name="Comma 4 2 4 3 2" xfId="1444" xr:uid="{00000000-0005-0000-0000-000051010000}"/>
    <cellStyle name="Comma 4 2 4 4" xfId="1140" xr:uid="{00000000-0005-0000-0000-000052010000}"/>
    <cellStyle name="Comma 4 2 5" xfId="184" xr:uid="{00000000-0005-0000-0000-000053010000}"/>
    <cellStyle name="Comma 4 2 5 2" xfId="1216" xr:uid="{00000000-0005-0000-0000-000054010000}"/>
    <cellStyle name="Comma 4 2 6" xfId="336" xr:uid="{00000000-0005-0000-0000-000055010000}"/>
    <cellStyle name="Comma 4 2 6 2" xfId="1368" xr:uid="{00000000-0005-0000-0000-000056010000}"/>
    <cellStyle name="Comma 4 2 7" xfId="1064" xr:uid="{00000000-0005-0000-0000-000057010000}"/>
    <cellStyle name="Comma 5" xfId="28" xr:uid="{00000000-0005-0000-0000-000058010000}"/>
    <cellStyle name="Comma 5 10" xfId="677" xr:uid="{00000000-0005-0000-0000-000059010000}"/>
    <cellStyle name="Comma 5 10 2" xfId="1709" xr:uid="{00000000-0005-0000-0000-00005A010000}"/>
    <cellStyle name="Comma 5 11" xfId="1061" xr:uid="{00000000-0005-0000-0000-00005B010000}"/>
    <cellStyle name="Comma 5 2" xfId="26" xr:uid="{00000000-0005-0000-0000-00005C010000}"/>
    <cellStyle name="Comma 5 2 10" xfId="1059" xr:uid="{00000000-0005-0000-0000-00005D010000}"/>
    <cellStyle name="Comma 5 2 2" xfId="42" xr:uid="{00000000-0005-0000-0000-00005E010000}"/>
    <cellStyle name="Comma 5 2 2 2" xfId="61" xr:uid="{00000000-0005-0000-0000-00005F010000}"/>
    <cellStyle name="Comma 5 2 2 2 2" xfId="99" xr:uid="{00000000-0005-0000-0000-000060010000}"/>
    <cellStyle name="Comma 5 2 2 2 2 2" xfId="175" xr:uid="{00000000-0005-0000-0000-000061010000}"/>
    <cellStyle name="Comma 5 2 2 2 2 2 2" xfId="327" xr:uid="{00000000-0005-0000-0000-000062010000}"/>
    <cellStyle name="Comma 5 2 2 2 2 2 2 2" xfId="607" xr:uid="{00000000-0005-0000-0000-000063010000}"/>
    <cellStyle name="Comma 5 2 2 2 2 2 2 2 2" xfId="991" xr:uid="{00000000-0005-0000-0000-000064010000}"/>
    <cellStyle name="Comma 5 2 2 2 2 2 2 2 2 2" xfId="2023" xr:uid="{00000000-0005-0000-0000-000065010000}"/>
    <cellStyle name="Comma 5 2 2 2 2 2 2 2 3" xfId="1639" xr:uid="{00000000-0005-0000-0000-000066010000}"/>
    <cellStyle name="Comma 5 2 2 2 2 2 2 3" xfId="799" xr:uid="{00000000-0005-0000-0000-000067010000}"/>
    <cellStyle name="Comma 5 2 2 2 2 2 2 3 2" xfId="1831" xr:uid="{00000000-0005-0000-0000-000068010000}"/>
    <cellStyle name="Comma 5 2 2 2 2 2 2 4" xfId="1359" xr:uid="{00000000-0005-0000-0000-000069010000}"/>
    <cellStyle name="Comma 5 2 2 2 2 2 3" xfId="479" xr:uid="{00000000-0005-0000-0000-00006A010000}"/>
    <cellStyle name="Comma 5 2 2 2 2 2 3 2" xfId="671" xr:uid="{00000000-0005-0000-0000-00006B010000}"/>
    <cellStyle name="Comma 5 2 2 2 2 2 3 2 2" xfId="1055" xr:uid="{00000000-0005-0000-0000-00006C010000}"/>
    <cellStyle name="Comma 5 2 2 2 2 2 3 2 2 2" xfId="2087" xr:uid="{00000000-0005-0000-0000-00006D010000}"/>
    <cellStyle name="Comma 5 2 2 2 2 2 3 2 3" xfId="1703" xr:uid="{00000000-0005-0000-0000-00006E010000}"/>
    <cellStyle name="Comma 5 2 2 2 2 2 3 3" xfId="863" xr:uid="{00000000-0005-0000-0000-00006F010000}"/>
    <cellStyle name="Comma 5 2 2 2 2 2 3 3 2" xfId="1895" xr:uid="{00000000-0005-0000-0000-000070010000}"/>
    <cellStyle name="Comma 5 2 2 2 2 2 3 4" xfId="1511" xr:uid="{00000000-0005-0000-0000-000071010000}"/>
    <cellStyle name="Comma 5 2 2 2 2 2 4" xfId="543" xr:uid="{00000000-0005-0000-0000-000072010000}"/>
    <cellStyle name="Comma 5 2 2 2 2 2 4 2" xfId="927" xr:uid="{00000000-0005-0000-0000-000073010000}"/>
    <cellStyle name="Comma 5 2 2 2 2 2 4 2 2" xfId="1959" xr:uid="{00000000-0005-0000-0000-000074010000}"/>
    <cellStyle name="Comma 5 2 2 2 2 2 4 3" xfId="1575" xr:uid="{00000000-0005-0000-0000-000075010000}"/>
    <cellStyle name="Comma 5 2 2 2 2 2 5" xfId="735" xr:uid="{00000000-0005-0000-0000-000076010000}"/>
    <cellStyle name="Comma 5 2 2 2 2 2 5 2" xfId="1767" xr:uid="{00000000-0005-0000-0000-000077010000}"/>
    <cellStyle name="Comma 5 2 2 2 2 2 6" xfId="1207" xr:uid="{00000000-0005-0000-0000-000078010000}"/>
    <cellStyle name="Comma 5 2 2 2 2 3" xfId="251" xr:uid="{00000000-0005-0000-0000-000079010000}"/>
    <cellStyle name="Comma 5 2 2 2 2 3 2" xfId="575" xr:uid="{00000000-0005-0000-0000-00007A010000}"/>
    <cellStyle name="Comma 5 2 2 2 2 3 2 2" xfId="959" xr:uid="{00000000-0005-0000-0000-00007B010000}"/>
    <cellStyle name="Comma 5 2 2 2 2 3 2 2 2" xfId="1991" xr:uid="{00000000-0005-0000-0000-00007C010000}"/>
    <cellStyle name="Comma 5 2 2 2 2 3 2 3" xfId="1607" xr:uid="{00000000-0005-0000-0000-00007D010000}"/>
    <cellStyle name="Comma 5 2 2 2 2 3 3" xfId="767" xr:uid="{00000000-0005-0000-0000-00007E010000}"/>
    <cellStyle name="Comma 5 2 2 2 2 3 3 2" xfId="1799" xr:uid="{00000000-0005-0000-0000-00007F010000}"/>
    <cellStyle name="Comma 5 2 2 2 2 3 4" xfId="1283" xr:uid="{00000000-0005-0000-0000-000080010000}"/>
    <cellStyle name="Comma 5 2 2 2 2 4" xfId="403" xr:uid="{00000000-0005-0000-0000-000081010000}"/>
    <cellStyle name="Comma 5 2 2 2 2 4 2" xfId="639" xr:uid="{00000000-0005-0000-0000-000082010000}"/>
    <cellStyle name="Comma 5 2 2 2 2 4 2 2" xfId="1023" xr:uid="{00000000-0005-0000-0000-000083010000}"/>
    <cellStyle name="Comma 5 2 2 2 2 4 2 2 2" xfId="2055" xr:uid="{00000000-0005-0000-0000-000084010000}"/>
    <cellStyle name="Comma 5 2 2 2 2 4 2 3" xfId="1671" xr:uid="{00000000-0005-0000-0000-000085010000}"/>
    <cellStyle name="Comma 5 2 2 2 2 4 3" xfId="831" xr:uid="{00000000-0005-0000-0000-000086010000}"/>
    <cellStyle name="Comma 5 2 2 2 2 4 3 2" xfId="1863" xr:uid="{00000000-0005-0000-0000-000087010000}"/>
    <cellStyle name="Comma 5 2 2 2 2 4 4" xfId="1435" xr:uid="{00000000-0005-0000-0000-000088010000}"/>
    <cellStyle name="Comma 5 2 2 2 2 5" xfId="511" xr:uid="{00000000-0005-0000-0000-000089010000}"/>
    <cellStyle name="Comma 5 2 2 2 2 5 2" xfId="895" xr:uid="{00000000-0005-0000-0000-00008A010000}"/>
    <cellStyle name="Comma 5 2 2 2 2 5 2 2" xfId="1927" xr:uid="{00000000-0005-0000-0000-00008B010000}"/>
    <cellStyle name="Comma 5 2 2 2 2 5 3" xfId="1543" xr:uid="{00000000-0005-0000-0000-00008C010000}"/>
    <cellStyle name="Comma 5 2 2 2 2 6" xfId="703" xr:uid="{00000000-0005-0000-0000-00008D010000}"/>
    <cellStyle name="Comma 5 2 2 2 2 6 2" xfId="1735" xr:uid="{00000000-0005-0000-0000-00008E010000}"/>
    <cellStyle name="Comma 5 2 2 2 2 7" xfId="1131" xr:uid="{00000000-0005-0000-0000-00008F010000}"/>
    <cellStyle name="Comma 5 2 2 2 3" xfId="137" xr:uid="{00000000-0005-0000-0000-000090010000}"/>
    <cellStyle name="Comma 5 2 2 2 3 2" xfId="289" xr:uid="{00000000-0005-0000-0000-000091010000}"/>
    <cellStyle name="Comma 5 2 2 2 3 2 2" xfId="591" xr:uid="{00000000-0005-0000-0000-000092010000}"/>
    <cellStyle name="Comma 5 2 2 2 3 2 2 2" xfId="975" xr:uid="{00000000-0005-0000-0000-000093010000}"/>
    <cellStyle name="Comma 5 2 2 2 3 2 2 2 2" xfId="2007" xr:uid="{00000000-0005-0000-0000-000094010000}"/>
    <cellStyle name="Comma 5 2 2 2 3 2 2 3" xfId="1623" xr:uid="{00000000-0005-0000-0000-000095010000}"/>
    <cellStyle name="Comma 5 2 2 2 3 2 3" xfId="783" xr:uid="{00000000-0005-0000-0000-000096010000}"/>
    <cellStyle name="Comma 5 2 2 2 3 2 3 2" xfId="1815" xr:uid="{00000000-0005-0000-0000-000097010000}"/>
    <cellStyle name="Comma 5 2 2 2 3 2 4" xfId="1321" xr:uid="{00000000-0005-0000-0000-000098010000}"/>
    <cellStyle name="Comma 5 2 2 2 3 3" xfId="441" xr:uid="{00000000-0005-0000-0000-000099010000}"/>
    <cellStyle name="Comma 5 2 2 2 3 3 2" xfId="655" xr:uid="{00000000-0005-0000-0000-00009A010000}"/>
    <cellStyle name="Comma 5 2 2 2 3 3 2 2" xfId="1039" xr:uid="{00000000-0005-0000-0000-00009B010000}"/>
    <cellStyle name="Comma 5 2 2 2 3 3 2 2 2" xfId="2071" xr:uid="{00000000-0005-0000-0000-00009C010000}"/>
    <cellStyle name="Comma 5 2 2 2 3 3 2 3" xfId="1687" xr:uid="{00000000-0005-0000-0000-00009D010000}"/>
    <cellStyle name="Comma 5 2 2 2 3 3 3" xfId="847" xr:uid="{00000000-0005-0000-0000-00009E010000}"/>
    <cellStyle name="Comma 5 2 2 2 3 3 3 2" xfId="1879" xr:uid="{00000000-0005-0000-0000-00009F010000}"/>
    <cellStyle name="Comma 5 2 2 2 3 3 4" xfId="1473" xr:uid="{00000000-0005-0000-0000-0000A0010000}"/>
    <cellStyle name="Comma 5 2 2 2 3 4" xfId="527" xr:uid="{00000000-0005-0000-0000-0000A1010000}"/>
    <cellStyle name="Comma 5 2 2 2 3 4 2" xfId="911" xr:uid="{00000000-0005-0000-0000-0000A2010000}"/>
    <cellStyle name="Comma 5 2 2 2 3 4 2 2" xfId="1943" xr:uid="{00000000-0005-0000-0000-0000A3010000}"/>
    <cellStyle name="Comma 5 2 2 2 3 4 3" xfId="1559" xr:uid="{00000000-0005-0000-0000-0000A4010000}"/>
    <cellStyle name="Comma 5 2 2 2 3 5" xfId="719" xr:uid="{00000000-0005-0000-0000-0000A5010000}"/>
    <cellStyle name="Comma 5 2 2 2 3 5 2" xfId="1751" xr:uid="{00000000-0005-0000-0000-0000A6010000}"/>
    <cellStyle name="Comma 5 2 2 2 3 6" xfId="1169" xr:uid="{00000000-0005-0000-0000-0000A7010000}"/>
    <cellStyle name="Comma 5 2 2 2 4" xfId="213" xr:uid="{00000000-0005-0000-0000-0000A8010000}"/>
    <cellStyle name="Comma 5 2 2 2 4 2" xfId="559" xr:uid="{00000000-0005-0000-0000-0000A9010000}"/>
    <cellStyle name="Comma 5 2 2 2 4 2 2" xfId="943" xr:uid="{00000000-0005-0000-0000-0000AA010000}"/>
    <cellStyle name="Comma 5 2 2 2 4 2 2 2" xfId="1975" xr:uid="{00000000-0005-0000-0000-0000AB010000}"/>
    <cellStyle name="Comma 5 2 2 2 4 2 3" xfId="1591" xr:uid="{00000000-0005-0000-0000-0000AC010000}"/>
    <cellStyle name="Comma 5 2 2 2 4 3" xfId="751" xr:uid="{00000000-0005-0000-0000-0000AD010000}"/>
    <cellStyle name="Comma 5 2 2 2 4 3 2" xfId="1783" xr:uid="{00000000-0005-0000-0000-0000AE010000}"/>
    <cellStyle name="Comma 5 2 2 2 4 4" xfId="1245" xr:uid="{00000000-0005-0000-0000-0000AF010000}"/>
    <cellStyle name="Comma 5 2 2 2 5" xfId="365" xr:uid="{00000000-0005-0000-0000-0000B0010000}"/>
    <cellStyle name="Comma 5 2 2 2 5 2" xfId="623" xr:uid="{00000000-0005-0000-0000-0000B1010000}"/>
    <cellStyle name="Comma 5 2 2 2 5 2 2" xfId="1007" xr:uid="{00000000-0005-0000-0000-0000B2010000}"/>
    <cellStyle name="Comma 5 2 2 2 5 2 2 2" xfId="2039" xr:uid="{00000000-0005-0000-0000-0000B3010000}"/>
    <cellStyle name="Comma 5 2 2 2 5 2 3" xfId="1655" xr:uid="{00000000-0005-0000-0000-0000B4010000}"/>
    <cellStyle name="Comma 5 2 2 2 5 3" xfId="815" xr:uid="{00000000-0005-0000-0000-0000B5010000}"/>
    <cellStyle name="Comma 5 2 2 2 5 3 2" xfId="1847" xr:uid="{00000000-0005-0000-0000-0000B6010000}"/>
    <cellStyle name="Comma 5 2 2 2 5 4" xfId="1397" xr:uid="{00000000-0005-0000-0000-0000B7010000}"/>
    <cellStyle name="Comma 5 2 2 2 6" xfId="495" xr:uid="{00000000-0005-0000-0000-0000B8010000}"/>
    <cellStyle name="Comma 5 2 2 2 6 2" xfId="879" xr:uid="{00000000-0005-0000-0000-0000B9010000}"/>
    <cellStyle name="Comma 5 2 2 2 6 2 2" xfId="1911" xr:uid="{00000000-0005-0000-0000-0000BA010000}"/>
    <cellStyle name="Comma 5 2 2 2 6 3" xfId="1527" xr:uid="{00000000-0005-0000-0000-0000BB010000}"/>
    <cellStyle name="Comma 5 2 2 2 7" xfId="687" xr:uid="{00000000-0005-0000-0000-0000BC010000}"/>
    <cellStyle name="Comma 5 2 2 2 7 2" xfId="1719" xr:uid="{00000000-0005-0000-0000-0000BD010000}"/>
    <cellStyle name="Comma 5 2 2 2 8" xfId="1093" xr:uid="{00000000-0005-0000-0000-0000BE010000}"/>
    <cellStyle name="Comma 5 2 2 3" xfId="80" xr:uid="{00000000-0005-0000-0000-0000BF010000}"/>
    <cellStyle name="Comma 5 2 2 3 2" xfId="156" xr:uid="{00000000-0005-0000-0000-0000C0010000}"/>
    <cellStyle name="Comma 5 2 2 3 2 2" xfId="308" xr:uid="{00000000-0005-0000-0000-0000C1010000}"/>
    <cellStyle name="Comma 5 2 2 3 2 2 2" xfId="599" xr:uid="{00000000-0005-0000-0000-0000C2010000}"/>
    <cellStyle name="Comma 5 2 2 3 2 2 2 2" xfId="983" xr:uid="{00000000-0005-0000-0000-0000C3010000}"/>
    <cellStyle name="Comma 5 2 2 3 2 2 2 2 2" xfId="2015" xr:uid="{00000000-0005-0000-0000-0000C4010000}"/>
    <cellStyle name="Comma 5 2 2 3 2 2 2 3" xfId="1631" xr:uid="{00000000-0005-0000-0000-0000C5010000}"/>
    <cellStyle name="Comma 5 2 2 3 2 2 3" xfId="791" xr:uid="{00000000-0005-0000-0000-0000C6010000}"/>
    <cellStyle name="Comma 5 2 2 3 2 2 3 2" xfId="1823" xr:uid="{00000000-0005-0000-0000-0000C7010000}"/>
    <cellStyle name="Comma 5 2 2 3 2 2 4" xfId="1340" xr:uid="{00000000-0005-0000-0000-0000C8010000}"/>
    <cellStyle name="Comma 5 2 2 3 2 3" xfId="460" xr:uid="{00000000-0005-0000-0000-0000C9010000}"/>
    <cellStyle name="Comma 5 2 2 3 2 3 2" xfId="663" xr:uid="{00000000-0005-0000-0000-0000CA010000}"/>
    <cellStyle name="Comma 5 2 2 3 2 3 2 2" xfId="1047" xr:uid="{00000000-0005-0000-0000-0000CB010000}"/>
    <cellStyle name="Comma 5 2 2 3 2 3 2 2 2" xfId="2079" xr:uid="{00000000-0005-0000-0000-0000CC010000}"/>
    <cellStyle name="Comma 5 2 2 3 2 3 2 3" xfId="1695" xr:uid="{00000000-0005-0000-0000-0000CD010000}"/>
    <cellStyle name="Comma 5 2 2 3 2 3 3" xfId="855" xr:uid="{00000000-0005-0000-0000-0000CE010000}"/>
    <cellStyle name="Comma 5 2 2 3 2 3 3 2" xfId="1887" xr:uid="{00000000-0005-0000-0000-0000CF010000}"/>
    <cellStyle name="Comma 5 2 2 3 2 3 4" xfId="1492" xr:uid="{00000000-0005-0000-0000-0000D0010000}"/>
    <cellStyle name="Comma 5 2 2 3 2 4" xfId="535" xr:uid="{00000000-0005-0000-0000-0000D1010000}"/>
    <cellStyle name="Comma 5 2 2 3 2 4 2" xfId="919" xr:uid="{00000000-0005-0000-0000-0000D2010000}"/>
    <cellStyle name="Comma 5 2 2 3 2 4 2 2" xfId="1951" xr:uid="{00000000-0005-0000-0000-0000D3010000}"/>
    <cellStyle name="Comma 5 2 2 3 2 4 3" xfId="1567" xr:uid="{00000000-0005-0000-0000-0000D4010000}"/>
    <cellStyle name="Comma 5 2 2 3 2 5" xfId="727" xr:uid="{00000000-0005-0000-0000-0000D5010000}"/>
    <cellStyle name="Comma 5 2 2 3 2 5 2" xfId="1759" xr:uid="{00000000-0005-0000-0000-0000D6010000}"/>
    <cellStyle name="Comma 5 2 2 3 2 6" xfId="1188" xr:uid="{00000000-0005-0000-0000-0000D7010000}"/>
    <cellStyle name="Comma 5 2 2 3 3" xfId="232" xr:uid="{00000000-0005-0000-0000-0000D8010000}"/>
    <cellStyle name="Comma 5 2 2 3 3 2" xfId="567" xr:uid="{00000000-0005-0000-0000-0000D9010000}"/>
    <cellStyle name="Comma 5 2 2 3 3 2 2" xfId="951" xr:uid="{00000000-0005-0000-0000-0000DA010000}"/>
    <cellStyle name="Comma 5 2 2 3 3 2 2 2" xfId="1983" xr:uid="{00000000-0005-0000-0000-0000DB010000}"/>
    <cellStyle name="Comma 5 2 2 3 3 2 3" xfId="1599" xr:uid="{00000000-0005-0000-0000-0000DC010000}"/>
    <cellStyle name="Comma 5 2 2 3 3 3" xfId="759" xr:uid="{00000000-0005-0000-0000-0000DD010000}"/>
    <cellStyle name="Comma 5 2 2 3 3 3 2" xfId="1791" xr:uid="{00000000-0005-0000-0000-0000DE010000}"/>
    <cellStyle name="Comma 5 2 2 3 3 4" xfId="1264" xr:uid="{00000000-0005-0000-0000-0000DF010000}"/>
    <cellStyle name="Comma 5 2 2 3 4" xfId="384" xr:uid="{00000000-0005-0000-0000-0000E0010000}"/>
    <cellStyle name="Comma 5 2 2 3 4 2" xfId="631" xr:uid="{00000000-0005-0000-0000-0000E1010000}"/>
    <cellStyle name="Comma 5 2 2 3 4 2 2" xfId="1015" xr:uid="{00000000-0005-0000-0000-0000E2010000}"/>
    <cellStyle name="Comma 5 2 2 3 4 2 2 2" xfId="2047" xr:uid="{00000000-0005-0000-0000-0000E3010000}"/>
    <cellStyle name="Comma 5 2 2 3 4 2 3" xfId="1663" xr:uid="{00000000-0005-0000-0000-0000E4010000}"/>
    <cellStyle name="Comma 5 2 2 3 4 3" xfId="823" xr:uid="{00000000-0005-0000-0000-0000E5010000}"/>
    <cellStyle name="Comma 5 2 2 3 4 3 2" xfId="1855" xr:uid="{00000000-0005-0000-0000-0000E6010000}"/>
    <cellStyle name="Comma 5 2 2 3 4 4" xfId="1416" xr:uid="{00000000-0005-0000-0000-0000E7010000}"/>
    <cellStyle name="Comma 5 2 2 3 5" xfId="503" xr:uid="{00000000-0005-0000-0000-0000E8010000}"/>
    <cellStyle name="Comma 5 2 2 3 5 2" xfId="887" xr:uid="{00000000-0005-0000-0000-0000E9010000}"/>
    <cellStyle name="Comma 5 2 2 3 5 2 2" xfId="1919" xr:uid="{00000000-0005-0000-0000-0000EA010000}"/>
    <cellStyle name="Comma 5 2 2 3 5 3" xfId="1535" xr:uid="{00000000-0005-0000-0000-0000EB010000}"/>
    <cellStyle name="Comma 5 2 2 3 6" xfId="695" xr:uid="{00000000-0005-0000-0000-0000EC010000}"/>
    <cellStyle name="Comma 5 2 2 3 6 2" xfId="1727" xr:uid="{00000000-0005-0000-0000-0000ED010000}"/>
    <cellStyle name="Comma 5 2 2 3 7" xfId="1112" xr:uid="{00000000-0005-0000-0000-0000EE010000}"/>
    <cellStyle name="Comma 5 2 2 4" xfId="118" xr:uid="{00000000-0005-0000-0000-0000EF010000}"/>
    <cellStyle name="Comma 5 2 2 4 2" xfId="270" xr:uid="{00000000-0005-0000-0000-0000F0010000}"/>
    <cellStyle name="Comma 5 2 2 4 2 2" xfId="583" xr:uid="{00000000-0005-0000-0000-0000F1010000}"/>
    <cellStyle name="Comma 5 2 2 4 2 2 2" xfId="967" xr:uid="{00000000-0005-0000-0000-0000F2010000}"/>
    <cellStyle name="Comma 5 2 2 4 2 2 2 2" xfId="1999" xr:uid="{00000000-0005-0000-0000-0000F3010000}"/>
    <cellStyle name="Comma 5 2 2 4 2 2 3" xfId="1615" xr:uid="{00000000-0005-0000-0000-0000F4010000}"/>
    <cellStyle name="Comma 5 2 2 4 2 3" xfId="775" xr:uid="{00000000-0005-0000-0000-0000F5010000}"/>
    <cellStyle name="Comma 5 2 2 4 2 3 2" xfId="1807" xr:uid="{00000000-0005-0000-0000-0000F6010000}"/>
    <cellStyle name="Comma 5 2 2 4 2 4" xfId="1302" xr:uid="{00000000-0005-0000-0000-0000F7010000}"/>
    <cellStyle name="Comma 5 2 2 4 3" xfId="422" xr:uid="{00000000-0005-0000-0000-0000F8010000}"/>
    <cellStyle name="Comma 5 2 2 4 3 2" xfId="647" xr:uid="{00000000-0005-0000-0000-0000F9010000}"/>
    <cellStyle name="Comma 5 2 2 4 3 2 2" xfId="1031" xr:uid="{00000000-0005-0000-0000-0000FA010000}"/>
    <cellStyle name="Comma 5 2 2 4 3 2 2 2" xfId="2063" xr:uid="{00000000-0005-0000-0000-0000FB010000}"/>
    <cellStyle name="Comma 5 2 2 4 3 2 3" xfId="1679" xr:uid="{00000000-0005-0000-0000-0000FC010000}"/>
    <cellStyle name="Comma 5 2 2 4 3 3" xfId="839" xr:uid="{00000000-0005-0000-0000-0000FD010000}"/>
    <cellStyle name="Comma 5 2 2 4 3 3 2" xfId="1871" xr:uid="{00000000-0005-0000-0000-0000FE010000}"/>
    <cellStyle name="Comma 5 2 2 4 3 4" xfId="1454" xr:uid="{00000000-0005-0000-0000-0000FF010000}"/>
    <cellStyle name="Comma 5 2 2 4 4" xfId="519" xr:uid="{00000000-0005-0000-0000-000000020000}"/>
    <cellStyle name="Comma 5 2 2 4 4 2" xfId="903" xr:uid="{00000000-0005-0000-0000-000001020000}"/>
    <cellStyle name="Comma 5 2 2 4 4 2 2" xfId="1935" xr:uid="{00000000-0005-0000-0000-000002020000}"/>
    <cellStyle name="Comma 5 2 2 4 4 3" xfId="1551" xr:uid="{00000000-0005-0000-0000-000003020000}"/>
    <cellStyle name="Comma 5 2 2 4 5" xfId="711" xr:uid="{00000000-0005-0000-0000-000004020000}"/>
    <cellStyle name="Comma 5 2 2 4 5 2" xfId="1743" xr:uid="{00000000-0005-0000-0000-000005020000}"/>
    <cellStyle name="Comma 5 2 2 4 6" xfId="1150" xr:uid="{00000000-0005-0000-0000-000006020000}"/>
    <cellStyle name="Comma 5 2 2 5" xfId="194" xr:uid="{00000000-0005-0000-0000-000007020000}"/>
    <cellStyle name="Comma 5 2 2 5 2" xfId="551" xr:uid="{00000000-0005-0000-0000-000008020000}"/>
    <cellStyle name="Comma 5 2 2 5 2 2" xfId="935" xr:uid="{00000000-0005-0000-0000-000009020000}"/>
    <cellStyle name="Comma 5 2 2 5 2 2 2" xfId="1967" xr:uid="{00000000-0005-0000-0000-00000A020000}"/>
    <cellStyle name="Comma 5 2 2 5 2 3" xfId="1583" xr:uid="{00000000-0005-0000-0000-00000B020000}"/>
    <cellStyle name="Comma 5 2 2 5 3" xfId="743" xr:uid="{00000000-0005-0000-0000-00000C020000}"/>
    <cellStyle name="Comma 5 2 2 5 3 2" xfId="1775" xr:uid="{00000000-0005-0000-0000-00000D020000}"/>
    <cellStyle name="Comma 5 2 2 5 4" xfId="1226" xr:uid="{00000000-0005-0000-0000-00000E020000}"/>
    <cellStyle name="Comma 5 2 2 6" xfId="346" xr:uid="{00000000-0005-0000-0000-00000F020000}"/>
    <cellStyle name="Comma 5 2 2 6 2" xfId="615" xr:uid="{00000000-0005-0000-0000-000010020000}"/>
    <cellStyle name="Comma 5 2 2 6 2 2" xfId="999" xr:uid="{00000000-0005-0000-0000-000011020000}"/>
    <cellStyle name="Comma 5 2 2 6 2 2 2" xfId="2031" xr:uid="{00000000-0005-0000-0000-000012020000}"/>
    <cellStyle name="Comma 5 2 2 6 2 3" xfId="1647" xr:uid="{00000000-0005-0000-0000-000013020000}"/>
    <cellStyle name="Comma 5 2 2 6 3" xfId="807" xr:uid="{00000000-0005-0000-0000-000014020000}"/>
    <cellStyle name="Comma 5 2 2 6 3 2" xfId="1839" xr:uid="{00000000-0005-0000-0000-000015020000}"/>
    <cellStyle name="Comma 5 2 2 6 4" xfId="1378" xr:uid="{00000000-0005-0000-0000-000016020000}"/>
    <cellStyle name="Comma 5 2 2 7" xfId="487" xr:uid="{00000000-0005-0000-0000-000017020000}"/>
    <cellStyle name="Comma 5 2 2 7 2" xfId="871" xr:uid="{00000000-0005-0000-0000-000018020000}"/>
    <cellStyle name="Comma 5 2 2 7 2 2" xfId="1903" xr:uid="{00000000-0005-0000-0000-000019020000}"/>
    <cellStyle name="Comma 5 2 2 7 3" xfId="1519" xr:uid="{00000000-0005-0000-0000-00001A020000}"/>
    <cellStyle name="Comma 5 2 2 8" xfId="679" xr:uid="{00000000-0005-0000-0000-00001B020000}"/>
    <cellStyle name="Comma 5 2 2 8 2" xfId="1711" xr:uid="{00000000-0005-0000-0000-00001C020000}"/>
    <cellStyle name="Comma 5 2 2 9" xfId="1074" xr:uid="{00000000-0005-0000-0000-00001D020000}"/>
    <cellStyle name="Comma 5 2 3" xfId="46" xr:uid="{00000000-0005-0000-0000-00001E020000}"/>
    <cellStyle name="Comma 5 2 3 2" xfId="84" xr:uid="{00000000-0005-0000-0000-00001F020000}"/>
    <cellStyle name="Comma 5 2 3 2 2" xfId="160" xr:uid="{00000000-0005-0000-0000-000020020000}"/>
    <cellStyle name="Comma 5 2 3 2 2 2" xfId="312" xr:uid="{00000000-0005-0000-0000-000021020000}"/>
    <cellStyle name="Comma 5 2 3 2 2 2 2" xfId="603" xr:uid="{00000000-0005-0000-0000-000022020000}"/>
    <cellStyle name="Comma 5 2 3 2 2 2 2 2" xfId="987" xr:uid="{00000000-0005-0000-0000-000023020000}"/>
    <cellStyle name="Comma 5 2 3 2 2 2 2 2 2" xfId="2019" xr:uid="{00000000-0005-0000-0000-000024020000}"/>
    <cellStyle name="Comma 5 2 3 2 2 2 2 3" xfId="1635" xr:uid="{00000000-0005-0000-0000-000025020000}"/>
    <cellStyle name="Comma 5 2 3 2 2 2 3" xfId="795" xr:uid="{00000000-0005-0000-0000-000026020000}"/>
    <cellStyle name="Comma 5 2 3 2 2 2 3 2" xfId="1827" xr:uid="{00000000-0005-0000-0000-000027020000}"/>
    <cellStyle name="Comma 5 2 3 2 2 2 4" xfId="1344" xr:uid="{00000000-0005-0000-0000-000028020000}"/>
    <cellStyle name="Comma 5 2 3 2 2 3" xfId="464" xr:uid="{00000000-0005-0000-0000-000029020000}"/>
    <cellStyle name="Comma 5 2 3 2 2 3 2" xfId="667" xr:uid="{00000000-0005-0000-0000-00002A020000}"/>
    <cellStyle name="Comma 5 2 3 2 2 3 2 2" xfId="1051" xr:uid="{00000000-0005-0000-0000-00002B020000}"/>
    <cellStyle name="Comma 5 2 3 2 2 3 2 2 2" xfId="2083" xr:uid="{00000000-0005-0000-0000-00002C020000}"/>
    <cellStyle name="Comma 5 2 3 2 2 3 2 3" xfId="1699" xr:uid="{00000000-0005-0000-0000-00002D020000}"/>
    <cellStyle name="Comma 5 2 3 2 2 3 3" xfId="859" xr:uid="{00000000-0005-0000-0000-00002E020000}"/>
    <cellStyle name="Comma 5 2 3 2 2 3 3 2" xfId="1891" xr:uid="{00000000-0005-0000-0000-00002F020000}"/>
    <cellStyle name="Comma 5 2 3 2 2 3 4" xfId="1496" xr:uid="{00000000-0005-0000-0000-000030020000}"/>
    <cellStyle name="Comma 5 2 3 2 2 4" xfId="539" xr:uid="{00000000-0005-0000-0000-000031020000}"/>
    <cellStyle name="Comma 5 2 3 2 2 4 2" xfId="923" xr:uid="{00000000-0005-0000-0000-000032020000}"/>
    <cellStyle name="Comma 5 2 3 2 2 4 2 2" xfId="1955" xr:uid="{00000000-0005-0000-0000-000033020000}"/>
    <cellStyle name="Comma 5 2 3 2 2 4 3" xfId="1571" xr:uid="{00000000-0005-0000-0000-000034020000}"/>
    <cellStyle name="Comma 5 2 3 2 2 5" xfId="731" xr:uid="{00000000-0005-0000-0000-000035020000}"/>
    <cellStyle name="Comma 5 2 3 2 2 5 2" xfId="1763" xr:uid="{00000000-0005-0000-0000-000036020000}"/>
    <cellStyle name="Comma 5 2 3 2 2 6" xfId="1192" xr:uid="{00000000-0005-0000-0000-000037020000}"/>
    <cellStyle name="Comma 5 2 3 2 3" xfId="236" xr:uid="{00000000-0005-0000-0000-000038020000}"/>
    <cellStyle name="Comma 5 2 3 2 3 2" xfId="571" xr:uid="{00000000-0005-0000-0000-000039020000}"/>
    <cellStyle name="Comma 5 2 3 2 3 2 2" xfId="955" xr:uid="{00000000-0005-0000-0000-00003A020000}"/>
    <cellStyle name="Comma 5 2 3 2 3 2 2 2" xfId="1987" xr:uid="{00000000-0005-0000-0000-00003B020000}"/>
    <cellStyle name="Comma 5 2 3 2 3 2 3" xfId="1603" xr:uid="{00000000-0005-0000-0000-00003C020000}"/>
    <cellStyle name="Comma 5 2 3 2 3 3" xfId="763" xr:uid="{00000000-0005-0000-0000-00003D020000}"/>
    <cellStyle name="Comma 5 2 3 2 3 3 2" xfId="1795" xr:uid="{00000000-0005-0000-0000-00003E020000}"/>
    <cellStyle name="Comma 5 2 3 2 3 4" xfId="1268" xr:uid="{00000000-0005-0000-0000-00003F020000}"/>
    <cellStyle name="Comma 5 2 3 2 4" xfId="388" xr:uid="{00000000-0005-0000-0000-000040020000}"/>
    <cellStyle name="Comma 5 2 3 2 4 2" xfId="635" xr:uid="{00000000-0005-0000-0000-000041020000}"/>
    <cellStyle name="Comma 5 2 3 2 4 2 2" xfId="1019" xr:uid="{00000000-0005-0000-0000-000042020000}"/>
    <cellStyle name="Comma 5 2 3 2 4 2 2 2" xfId="2051" xr:uid="{00000000-0005-0000-0000-000043020000}"/>
    <cellStyle name="Comma 5 2 3 2 4 2 3" xfId="1667" xr:uid="{00000000-0005-0000-0000-000044020000}"/>
    <cellStyle name="Comma 5 2 3 2 4 3" xfId="827" xr:uid="{00000000-0005-0000-0000-000045020000}"/>
    <cellStyle name="Comma 5 2 3 2 4 3 2" xfId="1859" xr:uid="{00000000-0005-0000-0000-000046020000}"/>
    <cellStyle name="Comma 5 2 3 2 4 4" xfId="1420" xr:uid="{00000000-0005-0000-0000-000047020000}"/>
    <cellStyle name="Comma 5 2 3 2 5" xfId="507" xr:uid="{00000000-0005-0000-0000-000048020000}"/>
    <cellStyle name="Comma 5 2 3 2 5 2" xfId="891" xr:uid="{00000000-0005-0000-0000-000049020000}"/>
    <cellStyle name="Comma 5 2 3 2 5 2 2" xfId="1923" xr:uid="{00000000-0005-0000-0000-00004A020000}"/>
    <cellStyle name="Comma 5 2 3 2 5 3" xfId="1539" xr:uid="{00000000-0005-0000-0000-00004B020000}"/>
    <cellStyle name="Comma 5 2 3 2 6" xfId="699" xr:uid="{00000000-0005-0000-0000-00004C020000}"/>
    <cellStyle name="Comma 5 2 3 2 6 2" xfId="1731" xr:uid="{00000000-0005-0000-0000-00004D020000}"/>
    <cellStyle name="Comma 5 2 3 2 7" xfId="1116" xr:uid="{00000000-0005-0000-0000-00004E020000}"/>
    <cellStyle name="Comma 5 2 3 3" xfId="122" xr:uid="{00000000-0005-0000-0000-00004F020000}"/>
    <cellStyle name="Comma 5 2 3 3 2" xfId="274" xr:uid="{00000000-0005-0000-0000-000050020000}"/>
    <cellStyle name="Comma 5 2 3 3 2 2" xfId="587" xr:uid="{00000000-0005-0000-0000-000051020000}"/>
    <cellStyle name="Comma 5 2 3 3 2 2 2" xfId="971" xr:uid="{00000000-0005-0000-0000-000052020000}"/>
    <cellStyle name="Comma 5 2 3 3 2 2 2 2" xfId="2003" xr:uid="{00000000-0005-0000-0000-000053020000}"/>
    <cellStyle name="Comma 5 2 3 3 2 2 3" xfId="1619" xr:uid="{00000000-0005-0000-0000-000054020000}"/>
    <cellStyle name="Comma 5 2 3 3 2 3" xfId="779" xr:uid="{00000000-0005-0000-0000-000055020000}"/>
    <cellStyle name="Comma 5 2 3 3 2 3 2" xfId="1811" xr:uid="{00000000-0005-0000-0000-000056020000}"/>
    <cellStyle name="Comma 5 2 3 3 2 4" xfId="1306" xr:uid="{00000000-0005-0000-0000-000057020000}"/>
    <cellStyle name="Comma 5 2 3 3 3" xfId="426" xr:uid="{00000000-0005-0000-0000-000058020000}"/>
    <cellStyle name="Comma 5 2 3 3 3 2" xfId="651" xr:uid="{00000000-0005-0000-0000-000059020000}"/>
    <cellStyle name="Comma 5 2 3 3 3 2 2" xfId="1035" xr:uid="{00000000-0005-0000-0000-00005A020000}"/>
    <cellStyle name="Comma 5 2 3 3 3 2 2 2" xfId="2067" xr:uid="{00000000-0005-0000-0000-00005B020000}"/>
    <cellStyle name="Comma 5 2 3 3 3 2 3" xfId="1683" xr:uid="{00000000-0005-0000-0000-00005C020000}"/>
    <cellStyle name="Comma 5 2 3 3 3 3" xfId="843" xr:uid="{00000000-0005-0000-0000-00005D020000}"/>
    <cellStyle name="Comma 5 2 3 3 3 3 2" xfId="1875" xr:uid="{00000000-0005-0000-0000-00005E020000}"/>
    <cellStyle name="Comma 5 2 3 3 3 4" xfId="1458" xr:uid="{00000000-0005-0000-0000-00005F020000}"/>
    <cellStyle name="Comma 5 2 3 3 4" xfId="523" xr:uid="{00000000-0005-0000-0000-000060020000}"/>
    <cellStyle name="Comma 5 2 3 3 4 2" xfId="907" xr:uid="{00000000-0005-0000-0000-000061020000}"/>
    <cellStyle name="Comma 5 2 3 3 4 2 2" xfId="1939" xr:uid="{00000000-0005-0000-0000-000062020000}"/>
    <cellStyle name="Comma 5 2 3 3 4 3" xfId="1555" xr:uid="{00000000-0005-0000-0000-000063020000}"/>
    <cellStyle name="Comma 5 2 3 3 5" xfId="715" xr:uid="{00000000-0005-0000-0000-000064020000}"/>
    <cellStyle name="Comma 5 2 3 3 5 2" xfId="1747" xr:uid="{00000000-0005-0000-0000-000065020000}"/>
    <cellStyle name="Comma 5 2 3 3 6" xfId="1154" xr:uid="{00000000-0005-0000-0000-000066020000}"/>
    <cellStyle name="Comma 5 2 3 4" xfId="198" xr:uid="{00000000-0005-0000-0000-000067020000}"/>
    <cellStyle name="Comma 5 2 3 4 2" xfId="555" xr:uid="{00000000-0005-0000-0000-000068020000}"/>
    <cellStyle name="Comma 5 2 3 4 2 2" xfId="939" xr:uid="{00000000-0005-0000-0000-000069020000}"/>
    <cellStyle name="Comma 5 2 3 4 2 2 2" xfId="1971" xr:uid="{00000000-0005-0000-0000-00006A020000}"/>
    <cellStyle name="Comma 5 2 3 4 2 3" xfId="1587" xr:uid="{00000000-0005-0000-0000-00006B020000}"/>
    <cellStyle name="Comma 5 2 3 4 3" xfId="747" xr:uid="{00000000-0005-0000-0000-00006C020000}"/>
    <cellStyle name="Comma 5 2 3 4 3 2" xfId="1779" xr:uid="{00000000-0005-0000-0000-00006D020000}"/>
    <cellStyle name="Comma 5 2 3 4 4" xfId="1230" xr:uid="{00000000-0005-0000-0000-00006E020000}"/>
    <cellStyle name="Comma 5 2 3 5" xfId="350" xr:uid="{00000000-0005-0000-0000-00006F020000}"/>
    <cellStyle name="Comma 5 2 3 5 2" xfId="619" xr:uid="{00000000-0005-0000-0000-000070020000}"/>
    <cellStyle name="Comma 5 2 3 5 2 2" xfId="1003" xr:uid="{00000000-0005-0000-0000-000071020000}"/>
    <cellStyle name="Comma 5 2 3 5 2 2 2" xfId="2035" xr:uid="{00000000-0005-0000-0000-000072020000}"/>
    <cellStyle name="Comma 5 2 3 5 2 3" xfId="1651" xr:uid="{00000000-0005-0000-0000-000073020000}"/>
    <cellStyle name="Comma 5 2 3 5 3" xfId="811" xr:uid="{00000000-0005-0000-0000-000074020000}"/>
    <cellStyle name="Comma 5 2 3 5 3 2" xfId="1843" xr:uid="{00000000-0005-0000-0000-000075020000}"/>
    <cellStyle name="Comma 5 2 3 5 4" xfId="1382" xr:uid="{00000000-0005-0000-0000-000076020000}"/>
    <cellStyle name="Comma 5 2 3 6" xfId="491" xr:uid="{00000000-0005-0000-0000-000077020000}"/>
    <cellStyle name="Comma 5 2 3 6 2" xfId="875" xr:uid="{00000000-0005-0000-0000-000078020000}"/>
    <cellStyle name="Comma 5 2 3 6 2 2" xfId="1907" xr:uid="{00000000-0005-0000-0000-000079020000}"/>
    <cellStyle name="Comma 5 2 3 6 3" xfId="1523" xr:uid="{00000000-0005-0000-0000-00007A020000}"/>
    <cellStyle name="Comma 5 2 3 7" xfId="683" xr:uid="{00000000-0005-0000-0000-00007B020000}"/>
    <cellStyle name="Comma 5 2 3 7 2" xfId="1715" xr:uid="{00000000-0005-0000-0000-00007C020000}"/>
    <cellStyle name="Comma 5 2 3 8" xfId="1078" xr:uid="{00000000-0005-0000-0000-00007D020000}"/>
    <cellStyle name="Comma 5 2 4" xfId="65" xr:uid="{00000000-0005-0000-0000-00007E020000}"/>
    <cellStyle name="Comma 5 2 4 2" xfId="141" xr:uid="{00000000-0005-0000-0000-00007F020000}"/>
    <cellStyle name="Comma 5 2 4 2 2" xfId="293" xr:uid="{00000000-0005-0000-0000-000080020000}"/>
    <cellStyle name="Comma 5 2 4 2 2 2" xfId="595" xr:uid="{00000000-0005-0000-0000-000081020000}"/>
    <cellStyle name="Comma 5 2 4 2 2 2 2" xfId="979" xr:uid="{00000000-0005-0000-0000-000082020000}"/>
    <cellStyle name="Comma 5 2 4 2 2 2 2 2" xfId="2011" xr:uid="{00000000-0005-0000-0000-000083020000}"/>
    <cellStyle name="Comma 5 2 4 2 2 2 3" xfId="1627" xr:uid="{00000000-0005-0000-0000-000084020000}"/>
    <cellStyle name="Comma 5 2 4 2 2 3" xfId="787" xr:uid="{00000000-0005-0000-0000-000085020000}"/>
    <cellStyle name="Comma 5 2 4 2 2 3 2" xfId="1819" xr:uid="{00000000-0005-0000-0000-000086020000}"/>
    <cellStyle name="Comma 5 2 4 2 2 4" xfId="1325" xr:uid="{00000000-0005-0000-0000-000087020000}"/>
    <cellStyle name="Comma 5 2 4 2 3" xfId="445" xr:uid="{00000000-0005-0000-0000-000088020000}"/>
    <cellStyle name="Comma 5 2 4 2 3 2" xfId="659" xr:uid="{00000000-0005-0000-0000-000089020000}"/>
    <cellStyle name="Comma 5 2 4 2 3 2 2" xfId="1043" xr:uid="{00000000-0005-0000-0000-00008A020000}"/>
    <cellStyle name="Comma 5 2 4 2 3 2 2 2" xfId="2075" xr:uid="{00000000-0005-0000-0000-00008B020000}"/>
    <cellStyle name="Comma 5 2 4 2 3 2 3" xfId="1691" xr:uid="{00000000-0005-0000-0000-00008C020000}"/>
    <cellStyle name="Comma 5 2 4 2 3 3" xfId="851" xr:uid="{00000000-0005-0000-0000-00008D020000}"/>
    <cellStyle name="Comma 5 2 4 2 3 3 2" xfId="1883" xr:uid="{00000000-0005-0000-0000-00008E020000}"/>
    <cellStyle name="Comma 5 2 4 2 3 4" xfId="1477" xr:uid="{00000000-0005-0000-0000-00008F020000}"/>
    <cellStyle name="Comma 5 2 4 2 4" xfId="531" xr:uid="{00000000-0005-0000-0000-000090020000}"/>
    <cellStyle name="Comma 5 2 4 2 4 2" xfId="915" xr:uid="{00000000-0005-0000-0000-000091020000}"/>
    <cellStyle name="Comma 5 2 4 2 4 2 2" xfId="1947" xr:uid="{00000000-0005-0000-0000-000092020000}"/>
    <cellStyle name="Comma 5 2 4 2 4 3" xfId="1563" xr:uid="{00000000-0005-0000-0000-000093020000}"/>
    <cellStyle name="Comma 5 2 4 2 5" xfId="723" xr:uid="{00000000-0005-0000-0000-000094020000}"/>
    <cellStyle name="Comma 5 2 4 2 5 2" xfId="1755" xr:uid="{00000000-0005-0000-0000-000095020000}"/>
    <cellStyle name="Comma 5 2 4 2 6" xfId="1173" xr:uid="{00000000-0005-0000-0000-000096020000}"/>
    <cellStyle name="Comma 5 2 4 3" xfId="217" xr:uid="{00000000-0005-0000-0000-000097020000}"/>
    <cellStyle name="Comma 5 2 4 3 2" xfId="563" xr:uid="{00000000-0005-0000-0000-000098020000}"/>
    <cellStyle name="Comma 5 2 4 3 2 2" xfId="947" xr:uid="{00000000-0005-0000-0000-000099020000}"/>
    <cellStyle name="Comma 5 2 4 3 2 2 2" xfId="1979" xr:uid="{00000000-0005-0000-0000-00009A020000}"/>
    <cellStyle name="Comma 5 2 4 3 2 3" xfId="1595" xr:uid="{00000000-0005-0000-0000-00009B020000}"/>
    <cellStyle name="Comma 5 2 4 3 3" xfId="755" xr:uid="{00000000-0005-0000-0000-00009C020000}"/>
    <cellStyle name="Comma 5 2 4 3 3 2" xfId="1787" xr:uid="{00000000-0005-0000-0000-00009D020000}"/>
    <cellStyle name="Comma 5 2 4 3 4" xfId="1249" xr:uid="{00000000-0005-0000-0000-00009E020000}"/>
    <cellStyle name="Comma 5 2 4 4" xfId="369" xr:uid="{00000000-0005-0000-0000-00009F020000}"/>
    <cellStyle name="Comma 5 2 4 4 2" xfId="627" xr:uid="{00000000-0005-0000-0000-0000A0020000}"/>
    <cellStyle name="Comma 5 2 4 4 2 2" xfId="1011" xr:uid="{00000000-0005-0000-0000-0000A1020000}"/>
    <cellStyle name="Comma 5 2 4 4 2 2 2" xfId="2043" xr:uid="{00000000-0005-0000-0000-0000A2020000}"/>
    <cellStyle name="Comma 5 2 4 4 2 3" xfId="1659" xr:uid="{00000000-0005-0000-0000-0000A3020000}"/>
    <cellStyle name="Comma 5 2 4 4 3" xfId="819" xr:uid="{00000000-0005-0000-0000-0000A4020000}"/>
    <cellStyle name="Comma 5 2 4 4 3 2" xfId="1851" xr:uid="{00000000-0005-0000-0000-0000A5020000}"/>
    <cellStyle name="Comma 5 2 4 4 4" xfId="1401" xr:uid="{00000000-0005-0000-0000-0000A6020000}"/>
    <cellStyle name="Comma 5 2 4 5" xfId="499" xr:uid="{00000000-0005-0000-0000-0000A7020000}"/>
    <cellStyle name="Comma 5 2 4 5 2" xfId="883" xr:uid="{00000000-0005-0000-0000-0000A8020000}"/>
    <cellStyle name="Comma 5 2 4 5 2 2" xfId="1915" xr:uid="{00000000-0005-0000-0000-0000A9020000}"/>
    <cellStyle name="Comma 5 2 4 5 3" xfId="1531" xr:uid="{00000000-0005-0000-0000-0000AA020000}"/>
    <cellStyle name="Comma 5 2 4 6" xfId="691" xr:uid="{00000000-0005-0000-0000-0000AB020000}"/>
    <cellStyle name="Comma 5 2 4 6 2" xfId="1723" xr:uid="{00000000-0005-0000-0000-0000AC020000}"/>
    <cellStyle name="Comma 5 2 4 7" xfId="1097" xr:uid="{00000000-0005-0000-0000-0000AD020000}"/>
    <cellStyle name="Comma 5 2 5" xfId="103" xr:uid="{00000000-0005-0000-0000-0000AE020000}"/>
    <cellStyle name="Comma 5 2 5 2" xfId="255" xr:uid="{00000000-0005-0000-0000-0000AF020000}"/>
    <cellStyle name="Comma 5 2 5 2 2" xfId="579" xr:uid="{00000000-0005-0000-0000-0000B0020000}"/>
    <cellStyle name="Comma 5 2 5 2 2 2" xfId="963" xr:uid="{00000000-0005-0000-0000-0000B1020000}"/>
    <cellStyle name="Comma 5 2 5 2 2 2 2" xfId="1995" xr:uid="{00000000-0005-0000-0000-0000B2020000}"/>
    <cellStyle name="Comma 5 2 5 2 2 3" xfId="1611" xr:uid="{00000000-0005-0000-0000-0000B3020000}"/>
    <cellStyle name="Comma 5 2 5 2 3" xfId="771" xr:uid="{00000000-0005-0000-0000-0000B4020000}"/>
    <cellStyle name="Comma 5 2 5 2 3 2" xfId="1803" xr:uid="{00000000-0005-0000-0000-0000B5020000}"/>
    <cellStyle name="Comma 5 2 5 2 4" xfId="1287" xr:uid="{00000000-0005-0000-0000-0000B6020000}"/>
    <cellStyle name="Comma 5 2 5 3" xfId="407" xr:uid="{00000000-0005-0000-0000-0000B7020000}"/>
    <cellStyle name="Comma 5 2 5 3 2" xfId="643" xr:uid="{00000000-0005-0000-0000-0000B8020000}"/>
    <cellStyle name="Comma 5 2 5 3 2 2" xfId="1027" xr:uid="{00000000-0005-0000-0000-0000B9020000}"/>
    <cellStyle name="Comma 5 2 5 3 2 2 2" xfId="2059" xr:uid="{00000000-0005-0000-0000-0000BA020000}"/>
    <cellStyle name="Comma 5 2 5 3 2 3" xfId="1675" xr:uid="{00000000-0005-0000-0000-0000BB020000}"/>
    <cellStyle name="Comma 5 2 5 3 3" xfId="835" xr:uid="{00000000-0005-0000-0000-0000BC020000}"/>
    <cellStyle name="Comma 5 2 5 3 3 2" xfId="1867" xr:uid="{00000000-0005-0000-0000-0000BD020000}"/>
    <cellStyle name="Comma 5 2 5 3 4" xfId="1439" xr:uid="{00000000-0005-0000-0000-0000BE020000}"/>
    <cellStyle name="Comma 5 2 5 4" xfId="515" xr:uid="{00000000-0005-0000-0000-0000BF020000}"/>
    <cellStyle name="Comma 5 2 5 4 2" xfId="899" xr:uid="{00000000-0005-0000-0000-0000C0020000}"/>
    <cellStyle name="Comma 5 2 5 4 2 2" xfId="1931" xr:uid="{00000000-0005-0000-0000-0000C1020000}"/>
    <cellStyle name="Comma 5 2 5 4 3" xfId="1547" xr:uid="{00000000-0005-0000-0000-0000C2020000}"/>
    <cellStyle name="Comma 5 2 5 5" xfId="707" xr:uid="{00000000-0005-0000-0000-0000C3020000}"/>
    <cellStyle name="Comma 5 2 5 5 2" xfId="1739" xr:uid="{00000000-0005-0000-0000-0000C4020000}"/>
    <cellStyle name="Comma 5 2 5 6" xfId="1135" xr:uid="{00000000-0005-0000-0000-0000C5020000}"/>
    <cellStyle name="Comma 5 2 6" xfId="179" xr:uid="{00000000-0005-0000-0000-0000C6020000}"/>
    <cellStyle name="Comma 5 2 6 2" xfId="547" xr:uid="{00000000-0005-0000-0000-0000C7020000}"/>
    <cellStyle name="Comma 5 2 6 2 2" xfId="931" xr:uid="{00000000-0005-0000-0000-0000C8020000}"/>
    <cellStyle name="Comma 5 2 6 2 2 2" xfId="1963" xr:uid="{00000000-0005-0000-0000-0000C9020000}"/>
    <cellStyle name="Comma 5 2 6 2 3" xfId="1579" xr:uid="{00000000-0005-0000-0000-0000CA020000}"/>
    <cellStyle name="Comma 5 2 6 3" xfId="739" xr:uid="{00000000-0005-0000-0000-0000CB020000}"/>
    <cellStyle name="Comma 5 2 6 3 2" xfId="1771" xr:uid="{00000000-0005-0000-0000-0000CC020000}"/>
    <cellStyle name="Comma 5 2 6 4" xfId="1211" xr:uid="{00000000-0005-0000-0000-0000CD020000}"/>
    <cellStyle name="Comma 5 2 7" xfId="331" xr:uid="{00000000-0005-0000-0000-0000CE020000}"/>
    <cellStyle name="Comma 5 2 7 2" xfId="611" xr:uid="{00000000-0005-0000-0000-0000CF020000}"/>
    <cellStyle name="Comma 5 2 7 2 2" xfId="995" xr:uid="{00000000-0005-0000-0000-0000D0020000}"/>
    <cellStyle name="Comma 5 2 7 2 2 2" xfId="2027" xr:uid="{00000000-0005-0000-0000-0000D1020000}"/>
    <cellStyle name="Comma 5 2 7 2 3" xfId="1643" xr:uid="{00000000-0005-0000-0000-0000D2020000}"/>
    <cellStyle name="Comma 5 2 7 3" xfId="803" xr:uid="{00000000-0005-0000-0000-0000D3020000}"/>
    <cellStyle name="Comma 5 2 7 3 2" xfId="1835" xr:uid="{00000000-0005-0000-0000-0000D4020000}"/>
    <cellStyle name="Comma 5 2 7 4" xfId="1363" xr:uid="{00000000-0005-0000-0000-0000D5020000}"/>
    <cellStyle name="Comma 5 2 8" xfId="483" xr:uid="{00000000-0005-0000-0000-0000D6020000}"/>
    <cellStyle name="Comma 5 2 8 2" xfId="867" xr:uid="{00000000-0005-0000-0000-0000D7020000}"/>
    <cellStyle name="Comma 5 2 8 2 2" xfId="1899" xr:uid="{00000000-0005-0000-0000-0000D8020000}"/>
    <cellStyle name="Comma 5 2 8 3" xfId="1515" xr:uid="{00000000-0005-0000-0000-0000D9020000}"/>
    <cellStyle name="Comma 5 2 9" xfId="675" xr:uid="{00000000-0005-0000-0000-0000DA020000}"/>
    <cellStyle name="Comma 5 2 9 2" xfId="1707" xr:uid="{00000000-0005-0000-0000-0000DB020000}"/>
    <cellStyle name="Comma 5 3" xfId="44" xr:uid="{00000000-0005-0000-0000-0000DC020000}"/>
    <cellStyle name="Comma 5 3 2" xfId="63" xr:uid="{00000000-0005-0000-0000-0000DD020000}"/>
    <cellStyle name="Comma 5 3 2 2" xfId="101" xr:uid="{00000000-0005-0000-0000-0000DE020000}"/>
    <cellStyle name="Comma 5 3 2 2 2" xfId="177" xr:uid="{00000000-0005-0000-0000-0000DF020000}"/>
    <cellStyle name="Comma 5 3 2 2 2 2" xfId="329" xr:uid="{00000000-0005-0000-0000-0000E0020000}"/>
    <cellStyle name="Comma 5 3 2 2 2 2 2" xfId="609" xr:uid="{00000000-0005-0000-0000-0000E1020000}"/>
    <cellStyle name="Comma 5 3 2 2 2 2 2 2" xfId="993" xr:uid="{00000000-0005-0000-0000-0000E2020000}"/>
    <cellStyle name="Comma 5 3 2 2 2 2 2 2 2" xfId="2025" xr:uid="{00000000-0005-0000-0000-0000E3020000}"/>
    <cellStyle name="Comma 5 3 2 2 2 2 2 3" xfId="1641" xr:uid="{00000000-0005-0000-0000-0000E4020000}"/>
    <cellStyle name="Comma 5 3 2 2 2 2 3" xfId="801" xr:uid="{00000000-0005-0000-0000-0000E5020000}"/>
    <cellStyle name="Comma 5 3 2 2 2 2 3 2" xfId="1833" xr:uid="{00000000-0005-0000-0000-0000E6020000}"/>
    <cellStyle name="Comma 5 3 2 2 2 2 4" xfId="1361" xr:uid="{00000000-0005-0000-0000-0000E7020000}"/>
    <cellStyle name="Comma 5 3 2 2 2 3" xfId="481" xr:uid="{00000000-0005-0000-0000-0000E8020000}"/>
    <cellStyle name="Comma 5 3 2 2 2 3 2" xfId="673" xr:uid="{00000000-0005-0000-0000-0000E9020000}"/>
    <cellStyle name="Comma 5 3 2 2 2 3 2 2" xfId="1057" xr:uid="{00000000-0005-0000-0000-0000EA020000}"/>
    <cellStyle name="Comma 5 3 2 2 2 3 2 2 2" xfId="2089" xr:uid="{00000000-0005-0000-0000-0000EB020000}"/>
    <cellStyle name="Comma 5 3 2 2 2 3 2 3" xfId="1705" xr:uid="{00000000-0005-0000-0000-0000EC020000}"/>
    <cellStyle name="Comma 5 3 2 2 2 3 3" xfId="865" xr:uid="{00000000-0005-0000-0000-0000ED020000}"/>
    <cellStyle name="Comma 5 3 2 2 2 3 3 2" xfId="1897" xr:uid="{00000000-0005-0000-0000-0000EE020000}"/>
    <cellStyle name="Comma 5 3 2 2 2 3 4" xfId="1513" xr:uid="{00000000-0005-0000-0000-0000EF020000}"/>
    <cellStyle name="Comma 5 3 2 2 2 4" xfId="545" xr:uid="{00000000-0005-0000-0000-0000F0020000}"/>
    <cellStyle name="Comma 5 3 2 2 2 4 2" xfId="929" xr:uid="{00000000-0005-0000-0000-0000F1020000}"/>
    <cellStyle name="Comma 5 3 2 2 2 4 2 2" xfId="1961" xr:uid="{00000000-0005-0000-0000-0000F2020000}"/>
    <cellStyle name="Comma 5 3 2 2 2 4 3" xfId="1577" xr:uid="{00000000-0005-0000-0000-0000F3020000}"/>
    <cellStyle name="Comma 5 3 2 2 2 5" xfId="737" xr:uid="{00000000-0005-0000-0000-0000F4020000}"/>
    <cellStyle name="Comma 5 3 2 2 2 5 2" xfId="1769" xr:uid="{00000000-0005-0000-0000-0000F5020000}"/>
    <cellStyle name="Comma 5 3 2 2 2 6" xfId="1209" xr:uid="{00000000-0005-0000-0000-0000F6020000}"/>
    <cellStyle name="Comma 5 3 2 2 3" xfId="253" xr:uid="{00000000-0005-0000-0000-0000F7020000}"/>
    <cellStyle name="Comma 5 3 2 2 3 2" xfId="577" xr:uid="{00000000-0005-0000-0000-0000F8020000}"/>
    <cellStyle name="Comma 5 3 2 2 3 2 2" xfId="961" xr:uid="{00000000-0005-0000-0000-0000F9020000}"/>
    <cellStyle name="Comma 5 3 2 2 3 2 2 2" xfId="1993" xr:uid="{00000000-0005-0000-0000-0000FA020000}"/>
    <cellStyle name="Comma 5 3 2 2 3 2 3" xfId="1609" xr:uid="{00000000-0005-0000-0000-0000FB020000}"/>
    <cellStyle name="Comma 5 3 2 2 3 3" xfId="769" xr:uid="{00000000-0005-0000-0000-0000FC020000}"/>
    <cellStyle name="Comma 5 3 2 2 3 3 2" xfId="1801" xr:uid="{00000000-0005-0000-0000-0000FD020000}"/>
    <cellStyle name="Comma 5 3 2 2 3 4" xfId="1285" xr:uid="{00000000-0005-0000-0000-0000FE020000}"/>
    <cellStyle name="Comma 5 3 2 2 4" xfId="405" xr:uid="{00000000-0005-0000-0000-0000FF020000}"/>
    <cellStyle name="Comma 5 3 2 2 4 2" xfId="641" xr:uid="{00000000-0005-0000-0000-000000030000}"/>
    <cellStyle name="Comma 5 3 2 2 4 2 2" xfId="1025" xr:uid="{00000000-0005-0000-0000-000001030000}"/>
    <cellStyle name="Comma 5 3 2 2 4 2 2 2" xfId="2057" xr:uid="{00000000-0005-0000-0000-000002030000}"/>
    <cellStyle name="Comma 5 3 2 2 4 2 3" xfId="1673" xr:uid="{00000000-0005-0000-0000-000003030000}"/>
    <cellStyle name="Comma 5 3 2 2 4 3" xfId="833" xr:uid="{00000000-0005-0000-0000-000004030000}"/>
    <cellStyle name="Comma 5 3 2 2 4 3 2" xfId="1865" xr:uid="{00000000-0005-0000-0000-000005030000}"/>
    <cellStyle name="Comma 5 3 2 2 4 4" xfId="1437" xr:uid="{00000000-0005-0000-0000-000006030000}"/>
    <cellStyle name="Comma 5 3 2 2 5" xfId="513" xr:uid="{00000000-0005-0000-0000-000007030000}"/>
    <cellStyle name="Comma 5 3 2 2 5 2" xfId="897" xr:uid="{00000000-0005-0000-0000-000008030000}"/>
    <cellStyle name="Comma 5 3 2 2 5 2 2" xfId="1929" xr:uid="{00000000-0005-0000-0000-000009030000}"/>
    <cellStyle name="Comma 5 3 2 2 5 3" xfId="1545" xr:uid="{00000000-0005-0000-0000-00000A030000}"/>
    <cellStyle name="Comma 5 3 2 2 6" xfId="705" xr:uid="{00000000-0005-0000-0000-00000B030000}"/>
    <cellStyle name="Comma 5 3 2 2 6 2" xfId="1737" xr:uid="{00000000-0005-0000-0000-00000C030000}"/>
    <cellStyle name="Comma 5 3 2 2 7" xfId="1133" xr:uid="{00000000-0005-0000-0000-00000D030000}"/>
    <cellStyle name="Comma 5 3 2 3" xfId="139" xr:uid="{00000000-0005-0000-0000-00000E030000}"/>
    <cellStyle name="Comma 5 3 2 3 2" xfId="291" xr:uid="{00000000-0005-0000-0000-00000F030000}"/>
    <cellStyle name="Comma 5 3 2 3 2 2" xfId="593" xr:uid="{00000000-0005-0000-0000-000010030000}"/>
    <cellStyle name="Comma 5 3 2 3 2 2 2" xfId="977" xr:uid="{00000000-0005-0000-0000-000011030000}"/>
    <cellStyle name="Comma 5 3 2 3 2 2 2 2" xfId="2009" xr:uid="{00000000-0005-0000-0000-000012030000}"/>
    <cellStyle name="Comma 5 3 2 3 2 2 3" xfId="1625" xr:uid="{00000000-0005-0000-0000-000013030000}"/>
    <cellStyle name="Comma 5 3 2 3 2 3" xfId="785" xr:uid="{00000000-0005-0000-0000-000014030000}"/>
    <cellStyle name="Comma 5 3 2 3 2 3 2" xfId="1817" xr:uid="{00000000-0005-0000-0000-000015030000}"/>
    <cellStyle name="Comma 5 3 2 3 2 4" xfId="1323" xr:uid="{00000000-0005-0000-0000-000016030000}"/>
    <cellStyle name="Comma 5 3 2 3 3" xfId="443" xr:uid="{00000000-0005-0000-0000-000017030000}"/>
    <cellStyle name="Comma 5 3 2 3 3 2" xfId="657" xr:uid="{00000000-0005-0000-0000-000018030000}"/>
    <cellStyle name="Comma 5 3 2 3 3 2 2" xfId="1041" xr:uid="{00000000-0005-0000-0000-000019030000}"/>
    <cellStyle name="Comma 5 3 2 3 3 2 2 2" xfId="2073" xr:uid="{00000000-0005-0000-0000-00001A030000}"/>
    <cellStyle name="Comma 5 3 2 3 3 2 3" xfId="1689" xr:uid="{00000000-0005-0000-0000-00001B030000}"/>
    <cellStyle name="Comma 5 3 2 3 3 3" xfId="849" xr:uid="{00000000-0005-0000-0000-00001C030000}"/>
    <cellStyle name="Comma 5 3 2 3 3 3 2" xfId="1881" xr:uid="{00000000-0005-0000-0000-00001D030000}"/>
    <cellStyle name="Comma 5 3 2 3 3 4" xfId="1475" xr:uid="{00000000-0005-0000-0000-00001E030000}"/>
    <cellStyle name="Comma 5 3 2 3 4" xfId="529" xr:uid="{00000000-0005-0000-0000-00001F030000}"/>
    <cellStyle name="Comma 5 3 2 3 4 2" xfId="913" xr:uid="{00000000-0005-0000-0000-000020030000}"/>
    <cellStyle name="Comma 5 3 2 3 4 2 2" xfId="1945" xr:uid="{00000000-0005-0000-0000-000021030000}"/>
    <cellStyle name="Comma 5 3 2 3 4 3" xfId="1561" xr:uid="{00000000-0005-0000-0000-000022030000}"/>
    <cellStyle name="Comma 5 3 2 3 5" xfId="721" xr:uid="{00000000-0005-0000-0000-000023030000}"/>
    <cellStyle name="Comma 5 3 2 3 5 2" xfId="1753" xr:uid="{00000000-0005-0000-0000-000024030000}"/>
    <cellStyle name="Comma 5 3 2 3 6" xfId="1171" xr:uid="{00000000-0005-0000-0000-000025030000}"/>
    <cellStyle name="Comma 5 3 2 4" xfId="215" xr:uid="{00000000-0005-0000-0000-000026030000}"/>
    <cellStyle name="Comma 5 3 2 4 2" xfId="561" xr:uid="{00000000-0005-0000-0000-000027030000}"/>
    <cellStyle name="Comma 5 3 2 4 2 2" xfId="945" xr:uid="{00000000-0005-0000-0000-000028030000}"/>
    <cellStyle name="Comma 5 3 2 4 2 2 2" xfId="1977" xr:uid="{00000000-0005-0000-0000-000029030000}"/>
    <cellStyle name="Comma 5 3 2 4 2 3" xfId="1593" xr:uid="{00000000-0005-0000-0000-00002A030000}"/>
    <cellStyle name="Comma 5 3 2 4 3" xfId="753" xr:uid="{00000000-0005-0000-0000-00002B030000}"/>
    <cellStyle name="Comma 5 3 2 4 3 2" xfId="1785" xr:uid="{00000000-0005-0000-0000-00002C030000}"/>
    <cellStyle name="Comma 5 3 2 4 4" xfId="1247" xr:uid="{00000000-0005-0000-0000-00002D030000}"/>
    <cellStyle name="Comma 5 3 2 5" xfId="367" xr:uid="{00000000-0005-0000-0000-00002E030000}"/>
    <cellStyle name="Comma 5 3 2 5 2" xfId="625" xr:uid="{00000000-0005-0000-0000-00002F030000}"/>
    <cellStyle name="Comma 5 3 2 5 2 2" xfId="1009" xr:uid="{00000000-0005-0000-0000-000030030000}"/>
    <cellStyle name="Comma 5 3 2 5 2 2 2" xfId="2041" xr:uid="{00000000-0005-0000-0000-000031030000}"/>
    <cellStyle name="Comma 5 3 2 5 2 3" xfId="1657" xr:uid="{00000000-0005-0000-0000-000032030000}"/>
    <cellStyle name="Comma 5 3 2 5 3" xfId="817" xr:uid="{00000000-0005-0000-0000-000033030000}"/>
    <cellStyle name="Comma 5 3 2 5 3 2" xfId="1849" xr:uid="{00000000-0005-0000-0000-000034030000}"/>
    <cellStyle name="Comma 5 3 2 5 4" xfId="1399" xr:uid="{00000000-0005-0000-0000-000035030000}"/>
    <cellStyle name="Comma 5 3 2 6" xfId="497" xr:uid="{00000000-0005-0000-0000-000036030000}"/>
    <cellStyle name="Comma 5 3 2 6 2" xfId="881" xr:uid="{00000000-0005-0000-0000-000037030000}"/>
    <cellStyle name="Comma 5 3 2 6 2 2" xfId="1913" xr:uid="{00000000-0005-0000-0000-000038030000}"/>
    <cellStyle name="Comma 5 3 2 6 3" xfId="1529" xr:uid="{00000000-0005-0000-0000-000039030000}"/>
    <cellStyle name="Comma 5 3 2 7" xfId="689" xr:uid="{00000000-0005-0000-0000-00003A030000}"/>
    <cellStyle name="Comma 5 3 2 7 2" xfId="1721" xr:uid="{00000000-0005-0000-0000-00003B030000}"/>
    <cellStyle name="Comma 5 3 2 8" xfId="1095" xr:uid="{00000000-0005-0000-0000-00003C030000}"/>
    <cellStyle name="Comma 5 3 3" xfId="82" xr:uid="{00000000-0005-0000-0000-00003D030000}"/>
    <cellStyle name="Comma 5 3 3 2" xfId="158" xr:uid="{00000000-0005-0000-0000-00003E030000}"/>
    <cellStyle name="Comma 5 3 3 2 2" xfId="310" xr:uid="{00000000-0005-0000-0000-00003F030000}"/>
    <cellStyle name="Comma 5 3 3 2 2 2" xfId="601" xr:uid="{00000000-0005-0000-0000-000040030000}"/>
    <cellStyle name="Comma 5 3 3 2 2 2 2" xfId="985" xr:uid="{00000000-0005-0000-0000-000041030000}"/>
    <cellStyle name="Comma 5 3 3 2 2 2 2 2" xfId="2017" xr:uid="{00000000-0005-0000-0000-000042030000}"/>
    <cellStyle name="Comma 5 3 3 2 2 2 3" xfId="1633" xr:uid="{00000000-0005-0000-0000-000043030000}"/>
    <cellStyle name="Comma 5 3 3 2 2 3" xfId="793" xr:uid="{00000000-0005-0000-0000-000044030000}"/>
    <cellStyle name="Comma 5 3 3 2 2 3 2" xfId="1825" xr:uid="{00000000-0005-0000-0000-000045030000}"/>
    <cellStyle name="Comma 5 3 3 2 2 4" xfId="1342" xr:uid="{00000000-0005-0000-0000-000046030000}"/>
    <cellStyle name="Comma 5 3 3 2 3" xfId="462" xr:uid="{00000000-0005-0000-0000-000047030000}"/>
    <cellStyle name="Comma 5 3 3 2 3 2" xfId="665" xr:uid="{00000000-0005-0000-0000-000048030000}"/>
    <cellStyle name="Comma 5 3 3 2 3 2 2" xfId="1049" xr:uid="{00000000-0005-0000-0000-000049030000}"/>
    <cellStyle name="Comma 5 3 3 2 3 2 2 2" xfId="2081" xr:uid="{00000000-0005-0000-0000-00004A030000}"/>
    <cellStyle name="Comma 5 3 3 2 3 2 3" xfId="1697" xr:uid="{00000000-0005-0000-0000-00004B030000}"/>
    <cellStyle name="Comma 5 3 3 2 3 3" xfId="857" xr:uid="{00000000-0005-0000-0000-00004C030000}"/>
    <cellStyle name="Comma 5 3 3 2 3 3 2" xfId="1889" xr:uid="{00000000-0005-0000-0000-00004D030000}"/>
    <cellStyle name="Comma 5 3 3 2 3 4" xfId="1494" xr:uid="{00000000-0005-0000-0000-00004E030000}"/>
    <cellStyle name="Comma 5 3 3 2 4" xfId="537" xr:uid="{00000000-0005-0000-0000-00004F030000}"/>
    <cellStyle name="Comma 5 3 3 2 4 2" xfId="921" xr:uid="{00000000-0005-0000-0000-000050030000}"/>
    <cellStyle name="Comma 5 3 3 2 4 2 2" xfId="1953" xr:uid="{00000000-0005-0000-0000-000051030000}"/>
    <cellStyle name="Comma 5 3 3 2 4 3" xfId="1569" xr:uid="{00000000-0005-0000-0000-000052030000}"/>
    <cellStyle name="Comma 5 3 3 2 5" xfId="729" xr:uid="{00000000-0005-0000-0000-000053030000}"/>
    <cellStyle name="Comma 5 3 3 2 5 2" xfId="1761" xr:uid="{00000000-0005-0000-0000-000054030000}"/>
    <cellStyle name="Comma 5 3 3 2 6" xfId="1190" xr:uid="{00000000-0005-0000-0000-000055030000}"/>
    <cellStyle name="Comma 5 3 3 3" xfId="234" xr:uid="{00000000-0005-0000-0000-000056030000}"/>
    <cellStyle name="Comma 5 3 3 3 2" xfId="569" xr:uid="{00000000-0005-0000-0000-000057030000}"/>
    <cellStyle name="Comma 5 3 3 3 2 2" xfId="953" xr:uid="{00000000-0005-0000-0000-000058030000}"/>
    <cellStyle name="Comma 5 3 3 3 2 2 2" xfId="1985" xr:uid="{00000000-0005-0000-0000-000059030000}"/>
    <cellStyle name="Comma 5 3 3 3 2 3" xfId="1601" xr:uid="{00000000-0005-0000-0000-00005A030000}"/>
    <cellStyle name="Comma 5 3 3 3 3" xfId="761" xr:uid="{00000000-0005-0000-0000-00005B030000}"/>
    <cellStyle name="Comma 5 3 3 3 3 2" xfId="1793" xr:uid="{00000000-0005-0000-0000-00005C030000}"/>
    <cellStyle name="Comma 5 3 3 3 4" xfId="1266" xr:uid="{00000000-0005-0000-0000-00005D030000}"/>
    <cellStyle name="Comma 5 3 3 4" xfId="386" xr:uid="{00000000-0005-0000-0000-00005E030000}"/>
    <cellStyle name="Comma 5 3 3 4 2" xfId="633" xr:uid="{00000000-0005-0000-0000-00005F030000}"/>
    <cellStyle name="Comma 5 3 3 4 2 2" xfId="1017" xr:uid="{00000000-0005-0000-0000-000060030000}"/>
    <cellStyle name="Comma 5 3 3 4 2 2 2" xfId="2049" xr:uid="{00000000-0005-0000-0000-000061030000}"/>
    <cellStyle name="Comma 5 3 3 4 2 3" xfId="1665" xr:uid="{00000000-0005-0000-0000-000062030000}"/>
    <cellStyle name="Comma 5 3 3 4 3" xfId="825" xr:uid="{00000000-0005-0000-0000-000063030000}"/>
    <cellStyle name="Comma 5 3 3 4 3 2" xfId="1857" xr:uid="{00000000-0005-0000-0000-000064030000}"/>
    <cellStyle name="Comma 5 3 3 4 4" xfId="1418" xr:uid="{00000000-0005-0000-0000-000065030000}"/>
    <cellStyle name="Comma 5 3 3 5" xfId="505" xr:uid="{00000000-0005-0000-0000-000066030000}"/>
    <cellStyle name="Comma 5 3 3 5 2" xfId="889" xr:uid="{00000000-0005-0000-0000-000067030000}"/>
    <cellStyle name="Comma 5 3 3 5 2 2" xfId="1921" xr:uid="{00000000-0005-0000-0000-000068030000}"/>
    <cellStyle name="Comma 5 3 3 5 3" xfId="1537" xr:uid="{00000000-0005-0000-0000-000069030000}"/>
    <cellStyle name="Comma 5 3 3 6" xfId="697" xr:uid="{00000000-0005-0000-0000-00006A030000}"/>
    <cellStyle name="Comma 5 3 3 6 2" xfId="1729" xr:uid="{00000000-0005-0000-0000-00006B030000}"/>
    <cellStyle name="Comma 5 3 3 7" xfId="1114" xr:uid="{00000000-0005-0000-0000-00006C030000}"/>
    <cellStyle name="Comma 5 3 4" xfId="120" xr:uid="{00000000-0005-0000-0000-00006D030000}"/>
    <cellStyle name="Comma 5 3 4 2" xfId="272" xr:uid="{00000000-0005-0000-0000-00006E030000}"/>
    <cellStyle name="Comma 5 3 4 2 2" xfId="585" xr:uid="{00000000-0005-0000-0000-00006F030000}"/>
    <cellStyle name="Comma 5 3 4 2 2 2" xfId="969" xr:uid="{00000000-0005-0000-0000-000070030000}"/>
    <cellStyle name="Comma 5 3 4 2 2 2 2" xfId="2001" xr:uid="{00000000-0005-0000-0000-000071030000}"/>
    <cellStyle name="Comma 5 3 4 2 2 3" xfId="1617" xr:uid="{00000000-0005-0000-0000-000072030000}"/>
    <cellStyle name="Comma 5 3 4 2 3" xfId="777" xr:uid="{00000000-0005-0000-0000-000073030000}"/>
    <cellStyle name="Comma 5 3 4 2 3 2" xfId="1809" xr:uid="{00000000-0005-0000-0000-000074030000}"/>
    <cellStyle name="Comma 5 3 4 2 4" xfId="1304" xr:uid="{00000000-0005-0000-0000-000075030000}"/>
    <cellStyle name="Comma 5 3 4 3" xfId="424" xr:uid="{00000000-0005-0000-0000-000076030000}"/>
    <cellStyle name="Comma 5 3 4 3 2" xfId="649" xr:uid="{00000000-0005-0000-0000-000077030000}"/>
    <cellStyle name="Comma 5 3 4 3 2 2" xfId="1033" xr:uid="{00000000-0005-0000-0000-000078030000}"/>
    <cellStyle name="Comma 5 3 4 3 2 2 2" xfId="2065" xr:uid="{00000000-0005-0000-0000-000079030000}"/>
    <cellStyle name="Comma 5 3 4 3 2 3" xfId="1681" xr:uid="{00000000-0005-0000-0000-00007A030000}"/>
    <cellStyle name="Comma 5 3 4 3 3" xfId="841" xr:uid="{00000000-0005-0000-0000-00007B030000}"/>
    <cellStyle name="Comma 5 3 4 3 3 2" xfId="1873" xr:uid="{00000000-0005-0000-0000-00007C030000}"/>
    <cellStyle name="Comma 5 3 4 3 4" xfId="1456" xr:uid="{00000000-0005-0000-0000-00007D030000}"/>
    <cellStyle name="Comma 5 3 4 4" xfId="521" xr:uid="{00000000-0005-0000-0000-00007E030000}"/>
    <cellStyle name="Comma 5 3 4 4 2" xfId="905" xr:uid="{00000000-0005-0000-0000-00007F030000}"/>
    <cellStyle name="Comma 5 3 4 4 2 2" xfId="1937" xr:uid="{00000000-0005-0000-0000-000080030000}"/>
    <cellStyle name="Comma 5 3 4 4 3" xfId="1553" xr:uid="{00000000-0005-0000-0000-000081030000}"/>
    <cellStyle name="Comma 5 3 4 5" xfId="713" xr:uid="{00000000-0005-0000-0000-000082030000}"/>
    <cellStyle name="Comma 5 3 4 5 2" xfId="1745" xr:uid="{00000000-0005-0000-0000-000083030000}"/>
    <cellStyle name="Comma 5 3 4 6" xfId="1152" xr:uid="{00000000-0005-0000-0000-000084030000}"/>
    <cellStyle name="Comma 5 3 5" xfId="196" xr:uid="{00000000-0005-0000-0000-000085030000}"/>
    <cellStyle name="Comma 5 3 5 2" xfId="553" xr:uid="{00000000-0005-0000-0000-000086030000}"/>
    <cellStyle name="Comma 5 3 5 2 2" xfId="937" xr:uid="{00000000-0005-0000-0000-000087030000}"/>
    <cellStyle name="Comma 5 3 5 2 2 2" xfId="1969" xr:uid="{00000000-0005-0000-0000-000088030000}"/>
    <cellStyle name="Comma 5 3 5 2 3" xfId="1585" xr:uid="{00000000-0005-0000-0000-000089030000}"/>
    <cellStyle name="Comma 5 3 5 3" xfId="745" xr:uid="{00000000-0005-0000-0000-00008A030000}"/>
    <cellStyle name="Comma 5 3 5 3 2" xfId="1777" xr:uid="{00000000-0005-0000-0000-00008B030000}"/>
    <cellStyle name="Comma 5 3 5 4" xfId="1228" xr:uid="{00000000-0005-0000-0000-00008C030000}"/>
    <cellStyle name="Comma 5 3 6" xfId="348" xr:uid="{00000000-0005-0000-0000-00008D030000}"/>
    <cellStyle name="Comma 5 3 6 2" xfId="617" xr:uid="{00000000-0005-0000-0000-00008E030000}"/>
    <cellStyle name="Comma 5 3 6 2 2" xfId="1001" xr:uid="{00000000-0005-0000-0000-00008F030000}"/>
    <cellStyle name="Comma 5 3 6 2 2 2" xfId="2033" xr:uid="{00000000-0005-0000-0000-000090030000}"/>
    <cellStyle name="Comma 5 3 6 2 3" xfId="1649" xr:uid="{00000000-0005-0000-0000-000091030000}"/>
    <cellStyle name="Comma 5 3 6 3" xfId="809" xr:uid="{00000000-0005-0000-0000-000092030000}"/>
    <cellStyle name="Comma 5 3 6 3 2" xfId="1841" xr:uid="{00000000-0005-0000-0000-000093030000}"/>
    <cellStyle name="Comma 5 3 6 4" xfId="1380" xr:uid="{00000000-0005-0000-0000-000094030000}"/>
    <cellStyle name="Comma 5 3 7" xfId="489" xr:uid="{00000000-0005-0000-0000-000095030000}"/>
    <cellStyle name="Comma 5 3 7 2" xfId="873" xr:uid="{00000000-0005-0000-0000-000096030000}"/>
    <cellStyle name="Comma 5 3 7 2 2" xfId="1905" xr:uid="{00000000-0005-0000-0000-000097030000}"/>
    <cellStyle name="Comma 5 3 7 3" xfId="1521" xr:uid="{00000000-0005-0000-0000-000098030000}"/>
    <cellStyle name="Comma 5 3 8" xfId="681" xr:uid="{00000000-0005-0000-0000-000099030000}"/>
    <cellStyle name="Comma 5 3 8 2" xfId="1713" xr:uid="{00000000-0005-0000-0000-00009A030000}"/>
    <cellStyle name="Comma 5 3 9" xfId="1076" xr:uid="{00000000-0005-0000-0000-00009B030000}"/>
    <cellStyle name="Comma 5 4" xfId="48" xr:uid="{00000000-0005-0000-0000-00009C030000}"/>
    <cellStyle name="Comma 5 4 2" xfId="86" xr:uid="{00000000-0005-0000-0000-00009D030000}"/>
    <cellStyle name="Comma 5 4 2 2" xfId="162" xr:uid="{00000000-0005-0000-0000-00009E030000}"/>
    <cellStyle name="Comma 5 4 2 2 2" xfId="314" xr:uid="{00000000-0005-0000-0000-00009F030000}"/>
    <cellStyle name="Comma 5 4 2 2 2 2" xfId="605" xr:uid="{00000000-0005-0000-0000-0000A0030000}"/>
    <cellStyle name="Comma 5 4 2 2 2 2 2" xfId="989" xr:uid="{00000000-0005-0000-0000-0000A1030000}"/>
    <cellStyle name="Comma 5 4 2 2 2 2 2 2" xfId="2021" xr:uid="{00000000-0005-0000-0000-0000A2030000}"/>
    <cellStyle name="Comma 5 4 2 2 2 2 3" xfId="1637" xr:uid="{00000000-0005-0000-0000-0000A3030000}"/>
    <cellStyle name="Comma 5 4 2 2 2 3" xfId="797" xr:uid="{00000000-0005-0000-0000-0000A4030000}"/>
    <cellStyle name="Comma 5 4 2 2 2 3 2" xfId="1829" xr:uid="{00000000-0005-0000-0000-0000A5030000}"/>
    <cellStyle name="Comma 5 4 2 2 2 4" xfId="1346" xr:uid="{00000000-0005-0000-0000-0000A6030000}"/>
    <cellStyle name="Comma 5 4 2 2 3" xfId="466" xr:uid="{00000000-0005-0000-0000-0000A7030000}"/>
    <cellStyle name="Comma 5 4 2 2 3 2" xfId="669" xr:uid="{00000000-0005-0000-0000-0000A8030000}"/>
    <cellStyle name="Comma 5 4 2 2 3 2 2" xfId="1053" xr:uid="{00000000-0005-0000-0000-0000A9030000}"/>
    <cellStyle name="Comma 5 4 2 2 3 2 2 2" xfId="2085" xr:uid="{00000000-0005-0000-0000-0000AA030000}"/>
    <cellStyle name="Comma 5 4 2 2 3 2 3" xfId="1701" xr:uid="{00000000-0005-0000-0000-0000AB030000}"/>
    <cellStyle name="Comma 5 4 2 2 3 3" xfId="861" xr:uid="{00000000-0005-0000-0000-0000AC030000}"/>
    <cellStyle name="Comma 5 4 2 2 3 3 2" xfId="1893" xr:uid="{00000000-0005-0000-0000-0000AD030000}"/>
    <cellStyle name="Comma 5 4 2 2 3 4" xfId="1498" xr:uid="{00000000-0005-0000-0000-0000AE030000}"/>
    <cellStyle name="Comma 5 4 2 2 4" xfId="541" xr:uid="{00000000-0005-0000-0000-0000AF030000}"/>
    <cellStyle name="Comma 5 4 2 2 4 2" xfId="925" xr:uid="{00000000-0005-0000-0000-0000B0030000}"/>
    <cellStyle name="Comma 5 4 2 2 4 2 2" xfId="1957" xr:uid="{00000000-0005-0000-0000-0000B1030000}"/>
    <cellStyle name="Comma 5 4 2 2 4 3" xfId="1573" xr:uid="{00000000-0005-0000-0000-0000B2030000}"/>
    <cellStyle name="Comma 5 4 2 2 5" xfId="733" xr:uid="{00000000-0005-0000-0000-0000B3030000}"/>
    <cellStyle name="Comma 5 4 2 2 5 2" xfId="1765" xr:uid="{00000000-0005-0000-0000-0000B4030000}"/>
    <cellStyle name="Comma 5 4 2 2 6" xfId="1194" xr:uid="{00000000-0005-0000-0000-0000B5030000}"/>
    <cellStyle name="Comma 5 4 2 3" xfId="238" xr:uid="{00000000-0005-0000-0000-0000B6030000}"/>
    <cellStyle name="Comma 5 4 2 3 2" xfId="573" xr:uid="{00000000-0005-0000-0000-0000B7030000}"/>
    <cellStyle name="Comma 5 4 2 3 2 2" xfId="957" xr:uid="{00000000-0005-0000-0000-0000B8030000}"/>
    <cellStyle name="Comma 5 4 2 3 2 2 2" xfId="1989" xr:uid="{00000000-0005-0000-0000-0000B9030000}"/>
    <cellStyle name="Comma 5 4 2 3 2 3" xfId="1605" xr:uid="{00000000-0005-0000-0000-0000BA030000}"/>
    <cellStyle name="Comma 5 4 2 3 3" xfId="765" xr:uid="{00000000-0005-0000-0000-0000BB030000}"/>
    <cellStyle name="Comma 5 4 2 3 3 2" xfId="1797" xr:uid="{00000000-0005-0000-0000-0000BC030000}"/>
    <cellStyle name="Comma 5 4 2 3 4" xfId="1270" xr:uid="{00000000-0005-0000-0000-0000BD030000}"/>
    <cellStyle name="Comma 5 4 2 4" xfId="390" xr:uid="{00000000-0005-0000-0000-0000BE030000}"/>
    <cellStyle name="Comma 5 4 2 4 2" xfId="637" xr:uid="{00000000-0005-0000-0000-0000BF030000}"/>
    <cellStyle name="Comma 5 4 2 4 2 2" xfId="1021" xr:uid="{00000000-0005-0000-0000-0000C0030000}"/>
    <cellStyle name="Comma 5 4 2 4 2 2 2" xfId="2053" xr:uid="{00000000-0005-0000-0000-0000C1030000}"/>
    <cellStyle name="Comma 5 4 2 4 2 3" xfId="1669" xr:uid="{00000000-0005-0000-0000-0000C2030000}"/>
    <cellStyle name="Comma 5 4 2 4 3" xfId="829" xr:uid="{00000000-0005-0000-0000-0000C3030000}"/>
    <cellStyle name="Comma 5 4 2 4 3 2" xfId="1861" xr:uid="{00000000-0005-0000-0000-0000C4030000}"/>
    <cellStyle name="Comma 5 4 2 4 4" xfId="1422" xr:uid="{00000000-0005-0000-0000-0000C5030000}"/>
    <cellStyle name="Comma 5 4 2 5" xfId="509" xr:uid="{00000000-0005-0000-0000-0000C6030000}"/>
    <cellStyle name="Comma 5 4 2 5 2" xfId="893" xr:uid="{00000000-0005-0000-0000-0000C7030000}"/>
    <cellStyle name="Comma 5 4 2 5 2 2" xfId="1925" xr:uid="{00000000-0005-0000-0000-0000C8030000}"/>
    <cellStyle name="Comma 5 4 2 5 3" xfId="1541" xr:uid="{00000000-0005-0000-0000-0000C9030000}"/>
    <cellStyle name="Comma 5 4 2 6" xfId="701" xr:uid="{00000000-0005-0000-0000-0000CA030000}"/>
    <cellStyle name="Comma 5 4 2 6 2" xfId="1733" xr:uid="{00000000-0005-0000-0000-0000CB030000}"/>
    <cellStyle name="Comma 5 4 2 7" xfId="1118" xr:uid="{00000000-0005-0000-0000-0000CC030000}"/>
    <cellStyle name="Comma 5 4 3" xfId="124" xr:uid="{00000000-0005-0000-0000-0000CD030000}"/>
    <cellStyle name="Comma 5 4 3 2" xfId="276" xr:uid="{00000000-0005-0000-0000-0000CE030000}"/>
    <cellStyle name="Comma 5 4 3 2 2" xfId="589" xr:uid="{00000000-0005-0000-0000-0000CF030000}"/>
    <cellStyle name="Comma 5 4 3 2 2 2" xfId="973" xr:uid="{00000000-0005-0000-0000-0000D0030000}"/>
    <cellStyle name="Comma 5 4 3 2 2 2 2" xfId="2005" xr:uid="{00000000-0005-0000-0000-0000D1030000}"/>
    <cellStyle name="Comma 5 4 3 2 2 3" xfId="1621" xr:uid="{00000000-0005-0000-0000-0000D2030000}"/>
    <cellStyle name="Comma 5 4 3 2 3" xfId="781" xr:uid="{00000000-0005-0000-0000-0000D3030000}"/>
    <cellStyle name="Comma 5 4 3 2 3 2" xfId="1813" xr:uid="{00000000-0005-0000-0000-0000D4030000}"/>
    <cellStyle name="Comma 5 4 3 2 4" xfId="1308" xr:uid="{00000000-0005-0000-0000-0000D5030000}"/>
    <cellStyle name="Comma 5 4 3 3" xfId="428" xr:uid="{00000000-0005-0000-0000-0000D6030000}"/>
    <cellStyle name="Comma 5 4 3 3 2" xfId="653" xr:uid="{00000000-0005-0000-0000-0000D7030000}"/>
    <cellStyle name="Comma 5 4 3 3 2 2" xfId="1037" xr:uid="{00000000-0005-0000-0000-0000D8030000}"/>
    <cellStyle name="Comma 5 4 3 3 2 2 2" xfId="2069" xr:uid="{00000000-0005-0000-0000-0000D9030000}"/>
    <cellStyle name="Comma 5 4 3 3 2 3" xfId="1685" xr:uid="{00000000-0005-0000-0000-0000DA030000}"/>
    <cellStyle name="Comma 5 4 3 3 3" xfId="845" xr:uid="{00000000-0005-0000-0000-0000DB030000}"/>
    <cellStyle name="Comma 5 4 3 3 3 2" xfId="1877" xr:uid="{00000000-0005-0000-0000-0000DC030000}"/>
    <cellStyle name="Comma 5 4 3 3 4" xfId="1460" xr:uid="{00000000-0005-0000-0000-0000DD030000}"/>
    <cellStyle name="Comma 5 4 3 4" xfId="525" xr:uid="{00000000-0005-0000-0000-0000DE030000}"/>
    <cellStyle name="Comma 5 4 3 4 2" xfId="909" xr:uid="{00000000-0005-0000-0000-0000DF030000}"/>
    <cellStyle name="Comma 5 4 3 4 2 2" xfId="1941" xr:uid="{00000000-0005-0000-0000-0000E0030000}"/>
    <cellStyle name="Comma 5 4 3 4 3" xfId="1557" xr:uid="{00000000-0005-0000-0000-0000E1030000}"/>
    <cellStyle name="Comma 5 4 3 5" xfId="717" xr:uid="{00000000-0005-0000-0000-0000E2030000}"/>
    <cellStyle name="Comma 5 4 3 5 2" xfId="1749" xr:uid="{00000000-0005-0000-0000-0000E3030000}"/>
    <cellStyle name="Comma 5 4 3 6" xfId="1156" xr:uid="{00000000-0005-0000-0000-0000E4030000}"/>
    <cellStyle name="Comma 5 4 4" xfId="200" xr:uid="{00000000-0005-0000-0000-0000E5030000}"/>
    <cellStyle name="Comma 5 4 4 2" xfId="557" xr:uid="{00000000-0005-0000-0000-0000E6030000}"/>
    <cellStyle name="Comma 5 4 4 2 2" xfId="941" xr:uid="{00000000-0005-0000-0000-0000E7030000}"/>
    <cellStyle name="Comma 5 4 4 2 2 2" xfId="1973" xr:uid="{00000000-0005-0000-0000-0000E8030000}"/>
    <cellStyle name="Comma 5 4 4 2 3" xfId="1589" xr:uid="{00000000-0005-0000-0000-0000E9030000}"/>
    <cellStyle name="Comma 5 4 4 3" xfId="749" xr:uid="{00000000-0005-0000-0000-0000EA030000}"/>
    <cellStyle name="Comma 5 4 4 3 2" xfId="1781" xr:uid="{00000000-0005-0000-0000-0000EB030000}"/>
    <cellStyle name="Comma 5 4 4 4" xfId="1232" xr:uid="{00000000-0005-0000-0000-0000EC030000}"/>
    <cellStyle name="Comma 5 4 5" xfId="352" xr:uid="{00000000-0005-0000-0000-0000ED030000}"/>
    <cellStyle name="Comma 5 4 5 2" xfId="621" xr:uid="{00000000-0005-0000-0000-0000EE030000}"/>
    <cellStyle name="Comma 5 4 5 2 2" xfId="1005" xr:uid="{00000000-0005-0000-0000-0000EF030000}"/>
    <cellStyle name="Comma 5 4 5 2 2 2" xfId="2037" xr:uid="{00000000-0005-0000-0000-0000F0030000}"/>
    <cellStyle name="Comma 5 4 5 2 3" xfId="1653" xr:uid="{00000000-0005-0000-0000-0000F1030000}"/>
    <cellStyle name="Comma 5 4 5 3" xfId="813" xr:uid="{00000000-0005-0000-0000-0000F2030000}"/>
    <cellStyle name="Comma 5 4 5 3 2" xfId="1845" xr:uid="{00000000-0005-0000-0000-0000F3030000}"/>
    <cellStyle name="Comma 5 4 5 4" xfId="1384" xr:uid="{00000000-0005-0000-0000-0000F4030000}"/>
    <cellStyle name="Comma 5 4 6" xfId="493" xr:uid="{00000000-0005-0000-0000-0000F5030000}"/>
    <cellStyle name="Comma 5 4 6 2" xfId="877" xr:uid="{00000000-0005-0000-0000-0000F6030000}"/>
    <cellStyle name="Comma 5 4 6 2 2" xfId="1909" xr:uid="{00000000-0005-0000-0000-0000F7030000}"/>
    <cellStyle name="Comma 5 4 6 3" xfId="1525" xr:uid="{00000000-0005-0000-0000-0000F8030000}"/>
    <cellStyle name="Comma 5 4 7" xfId="685" xr:uid="{00000000-0005-0000-0000-0000F9030000}"/>
    <cellStyle name="Comma 5 4 7 2" xfId="1717" xr:uid="{00000000-0005-0000-0000-0000FA030000}"/>
    <cellStyle name="Comma 5 4 8" xfId="1080" xr:uid="{00000000-0005-0000-0000-0000FB030000}"/>
    <cellStyle name="Comma 5 5" xfId="67" xr:uid="{00000000-0005-0000-0000-0000FC030000}"/>
    <cellStyle name="Comma 5 5 2" xfId="143" xr:uid="{00000000-0005-0000-0000-0000FD030000}"/>
    <cellStyle name="Comma 5 5 2 2" xfId="295" xr:uid="{00000000-0005-0000-0000-0000FE030000}"/>
    <cellStyle name="Comma 5 5 2 2 2" xfId="597" xr:uid="{00000000-0005-0000-0000-0000FF030000}"/>
    <cellStyle name="Comma 5 5 2 2 2 2" xfId="981" xr:uid="{00000000-0005-0000-0000-000000040000}"/>
    <cellStyle name="Comma 5 5 2 2 2 2 2" xfId="2013" xr:uid="{00000000-0005-0000-0000-000001040000}"/>
    <cellStyle name="Comma 5 5 2 2 2 3" xfId="1629" xr:uid="{00000000-0005-0000-0000-000002040000}"/>
    <cellStyle name="Comma 5 5 2 2 3" xfId="789" xr:uid="{00000000-0005-0000-0000-000003040000}"/>
    <cellStyle name="Comma 5 5 2 2 3 2" xfId="1821" xr:uid="{00000000-0005-0000-0000-000004040000}"/>
    <cellStyle name="Comma 5 5 2 2 4" xfId="1327" xr:uid="{00000000-0005-0000-0000-000005040000}"/>
    <cellStyle name="Comma 5 5 2 3" xfId="447" xr:uid="{00000000-0005-0000-0000-000006040000}"/>
    <cellStyle name="Comma 5 5 2 3 2" xfId="661" xr:uid="{00000000-0005-0000-0000-000007040000}"/>
    <cellStyle name="Comma 5 5 2 3 2 2" xfId="1045" xr:uid="{00000000-0005-0000-0000-000008040000}"/>
    <cellStyle name="Comma 5 5 2 3 2 2 2" xfId="2077" xr:uid="{00000000-0005-0000-0000-000009040000}"/>
    <cellStyle name="Comma 5 5 2 3 2 3" xfId="1693" xr:uid="{00000000-0005-0000-0000-00000A040000}"/>
    <cellStyle name="Comma 5 5 2 3 3" xfId="853" xr:uid="{00000000-0005-0000-0000-00000B040000}"/>
    <cellStyle name="Comma 5 5 2 3 3 2" xfId="1885" xr:uid="{00000000-0005-0000-0000-00000C040000}"/>
    <cellStyle name="Comma 5 5 2 3 4" xfId="1479" xr:uid="{00000000-0005-0000-0000-00000D040000}"/>
    <cellStyle name="Comma 5 5 2 4" xfId="533" xr:uid="{00000000-0005-0000-0000-00000E040000}"/>
    <cellStyle name="Comma 5 5 2 4 2" xfId="917" xr:uid="{00000000-0005-0000-0000-00000F040000}"/>
    <cellStyle name="Comma 5 5 2 4 2 2" xfId="1949" xr:uid="{00000000-0005-0000-0000-000010040000}"/>
    <cellStyle name="Comma 5 5 2 4 3" xfId="1565" xr:uid="{00000000-0005-0000-0000-000011040000}"/>
    <cellStyle name="Comma 5 5 2 5" xfId="725" xr:uid="{00000000-0005-0000-0000-000012040000}"/>
    <cellStyle name="Comma 5 5 2 5 2" xfId="1757" xr:uid="{00000000-0005-0000-0000-000013040000}"/>
    <cellStyle name="Comma 5 5 2 6" xfId="1175" xr:uid="{00000000-0005-0000-0000-000014040000}"/>
    <cellStyle name="Comma 5 5 3" xfId="219" xr:uid="{00000000-0005-0000-0000-000015040000}"/>
    <cellStyle name="Comma 5 5 3 2" xfId="565" xr:uid="{00000000-0005-0000-0000-000016040000}"/>
    <cellStyle name="Comma 5 5 3 2 2" xfId="949" xr:uid="{00000000-0005-0000-0000-000017040000}"/>
    <cellStyle name="Comma 5 5 3 2 2 2" xfId="1981" xr:uid="{00000000-0005-0000-0000-000018040000}"/>
    <cellStyle name="Comma 5 5 3 2 3" xfId="1597" xr:uid="{00000000-0005-0000-0000-000019040000}"/>
    <cellStyle name="Comma 5 5 3 3" xfId="757" xr:uid="{00000000-0005-0000-0000-00001A040000}"/>
    <cellStyle name="Comma 5 5 3 3 2" xfId="1789" xr:uid="{00000000-0005-0000-0000-00001B040000}"/>
    <cellStyle name="Comma 5 5 3 4" xfId="1251" xr:uid="{00000000-0005-0000-0000-00001C040000}"/>
    <cellStyle name="Comma 5 5 4" xfId="371" xr:uid="{00000000-0005-0000-0000-00001D040000}"/>
    <cellStyle name="Comma 5 5 4 2" xfId="629" xr:uid="{00000000-0005-0000-0000-00001E040000}"/>
    <cellStyle name="Comma 5 5 4 2 2" xfId="1013" xr:uid="{00000000-0005-0000-0000-00001F040000}"/>
    <cellStyle name="Comma 5 5 4 2 2 2" xfId="2045" xr:uid="{00000000-0005-0000-0000-000020040000}"/>
    <cellStyle name="Comma 5 5 4 2 3" xfId="1661" xr:uid="{00000000-0005-0000-0000-000021040000}"/>
    <cellStyle name="Comma 5 5 4 3" xfId="821" xr:uid="{00000000-0005-0000-0000-000022040000}"/>
    <cellStyle name="Comma 5 5 4 3 2" xfId="1853" xr:uid="{00000000-0005-0000-0000-000023040000}"/>
    <cellStyle name="Comma 5 5 4 4" xfId="1403" xr:uid="{00000000-0005-0000-0000-000024040000}"/>
    <cellStyle name="Comma 5 5 5" xfId="501" xr:uid="{00000000-0005-0000-0000-000025040000}"/>
    <cellStyle name="Comma 5 5 5 2" xfId="885" xr:uid="{00000000-0005-0000-0000-000026040000}"/>
    <cellStyle name="Comma 5 5 5 2 2" xfId="1917" xr:uid="{00000000-0005-0000-0000-000027040000}"/>
    <cellStyle name="Comma 5 5 5 3" xfId="1533" xr:uid="{00000000-0005-0000-0000-000028040000}"/>
    <cellStyle name="Comma 5 5 6" xfId="693" xr:uid="{00000000-0005-0000-0000-000029040000}"/>
    <cellStyle name="Comma 5 5 6 2" xfId="1725" xr:uid="{00000000-0005-0000-0000-00002A040000}"/>
    <cellStyle name="Comma 5 5 7" xfId="1099" xr:uid="{00000000-0005-0000-0000-00002B040000}"/>
    <cellStyle name="Comma 5 6" xfId="105" xr:uid="{00000000-0005-0000-0000-00002C040000}"/>
    <cellStyle name="Comma 5 6 2" xfId="257" xr:uid="{00000000-0005-0000-0000-00002D040000}"/>
    <cellStyle name="Comma 5 6 2 2" xfId="581" xr:uid="{00000000-0005-0000-0000-00002E040000}"/>
    <cellStyle name="Comma 5 6 2 2 2" xfId="965" xr:uid="{00000000-0005-0000-0000-00002F040000}"/>
    <cellStyle name="Comma 5 6 2 2 2 2" xfId="1997" xr:uid="{00000000-0005-0000-0000-000030040000}"/>
    <cellStyle name="Comma 5 6 2 2 3" xfId="1613" xr:uid="{00000000-0005-0000-0000-000031040000}"/>
    <cellStyle name="Comma 5 6 2 3" xfId="773" xr:uid="{00000000-0005-0000-0000-000032040000}"/>
    <cellStyle name="Comma 5 6 2 3 2" xfId="1805" xr:uid="{00000000-0005-0000-0000-000033040000}"/>
    <cellStyle name="Comma 5 6 2 4" xfId="1289" xr:uid="{00000000-0005-0000-0000-000034040000}"/>
    <cellStyle name="Comma 5 6 3" xfId="409" xr:uid="{00000000-0005-0000-0000-000035040000}"/>
    <cellStyle name="Comma 5 6 3 2" xfId="645" xr:uid="{00000000-0005-0000-0000-000036040000}"/>
    <cellStyle name="Comma 5 6 3 2 2" xfId="1029" xr:uid="{00000000-0005-0000-0000-000037040000}"/>
    <cellStyle name="Comma 5 6 3 2 2 2" xfId="2061" xr:uid="{00000000-0005-0000-0000-000038040000}"/>
    <cellStyle name="Comma 5 6 3 2 3" xfId="1677" xr:uid="{00000000-0005-0000-0000-000039040000}"/>
    <cellStyle name="Comma 5 6 3 3" xfId="837" xr:uid="{00000000-0005-0000-0000-00003A040000}"/>
    <cellStyle name="Comma 5 6 3 3 2" xfId="1869" xr:uid="{00000000-0005-0000-0000-00003B040000}"/>
    <cellStyle name="Comma 5 6 3 4" xfId="1441" xr:uid="{00000000-0005-0000-0000-00003C040000}"/>
    <cellStyle name="Comma 5 6 4" xfId="517" xr:uid="{00000000-0005-0000-0000-00003D040000}"/>
    <cellStyle name="Comma 5 6 4 2" xfId="901" xr:uid="{00000000-0005-0000-0000-00003E040000}"/>
    <cellStyle name="Comma 5 6 4 2 2" xfId="1933" xr:uid="{00000000-0005-0000-0000-00003F040000}"/>
    <cellStyle name="Comma 5 6 4 3" xfId="1549" xr:uid="{00000000-0005-0000-0000-000040040000}"/>
    <cellStyle name="Comma 5 6 5" xfId="709" xr:uid="{00000000-0005-0000-0000-000041040000}"/>
    <cellStyle name="Comma 5 6 5 2" xfId="1741" xr:uid="{00000000-0005-0000-0000-000042040000}"/>
    <cellStyle name="Comma 5 6 6" xfId="1137" xr:uid="{00000000-0005-0000-0000-000043040000}"/>
    <cellStyle name="Comma 5 7" xfId="181" xr:uid="{00000000-0005-0000-0000-000044040000}"/>
    <cellStyle name="Comma 5 7 2" xfId="549" xr:uid="{00000000-0005-0000-0000-000045040000}"/>
    <cellStyle name="Comma 5 7 2 2" xfId="933" xr:uid="{00000000-0005-0000-0000-000046040000}"/>
    <cellStyle name="Comma 5 7 2 2 2" xfId="1965" xr:uid="{00000000-0005-0000-0000-000047040000}"/>
    <cellStyle name="Comma 5 7 2 3" xfId="1581" xr:uid="{00000000-0005-0000-0000-000048040000}"/>
    <cellStyle name="Comma 5 7 3" xfId="741" xr:uid="{00000000-0005-0000-0000-000049040000}"/>
    <cellStyle name="Comma 5 7 3 2" xfId="1773" xr:uid="{00000000-0005-0000-0000-00004A040000}"/>
    <cellStyle name="Comma 5 7 4" xfId="1213" xr:uid="{00000000-0005-0000-0000-00004B040000}"/>
    <cellStyle name="Comma 5 8" xfId="333" xr:uid="{00000000-0005-0000-0000-00004C040000}"/>
    <cellStyle name="Comma 5 8 2" xfId="613" xr:uid="{00000000-0005-0000-0000-00004D040000}"/>
    <cellStyle name="Comma 5 8 2 2" xfId="997" xr:uid="{00000000-0005-0000-0000-00004E040000}"/>
    <cellStyle name="Comma 5 8 2 2 2" xfId="2029" xr:uid="{00000000-0005-0000-0000-00004F040000}"/>
    <cellStyle name="Comma 5 8 2 3" xfId="1645" xr:uid="{00000000-0005-0000-0000-000050040000}"/>
    <cellStyle name="Comma 5 8 3" xfId="805" xr:uid="{00000000-0005-0000-0000-000051040000}"/>
    <cellStyle name="Comma 5 8 3 2" xfId="1837" xr:uid="{00000000-0005-0000-0000-000052040000}"/>
    <cellStyle name="Comma 5 8 4" xfId="1365" xr:uid="{00000000-0005-0000-0000-000053040000}"/>
    <cellStyle name="Comma 5 9" xfId="485" xr:uid="{00000000-0005-0000-0000-000054040000}"/>
    <cellStyle name="Comma 5 9 2" xfId="869" xr:uid="{00000000-0005-0000-0000-000055040000}"/>
    <cellStyle name="Comma 5 9 2 2" xfId="1901" xr:uid="{00000000-0005-0000-0000-000056040000}"/>
    <cellStyle name="Comma 5 9 3" xfId="1517" xr:uid="{00000000-0005-0000-0000-000057040000}"/>
    <cellStyle name="Comma 6" xfId="30" xr:uid="{00000000-0005-0000-0000-000058040000}"/>
    <cellStyle name="Comma 6 2" xfId="49" xr:uid="{00000000-0005-0000-0000-000059040000}"/>
    <cellStyle name="Comma 6 2 2" xfId="87" xr:uid="{00000000-0005-0000-0000-00005A040000}"/>
    <cellStyle name="Comma 6 2 2 2" xfId="163" xr:uid="{00000000-0005-0000-0000-00005B040000}"/>
    <cellStyle name="Comma 6 2 2 2 2" xfId="315" xr:uid="{00000000-0005-0000-0000-00005C040000}"/>
    <cellStyle name="Comma 6 2 2 2 2 2" xfId="1347" xr:uid="{00000000-0005-0000-0000-00005D040000}"/>
    <cellStyle name="Comma 6 2 2 2 3" xfId="467" xr:uid="{00000000-0005-0000-0000-00005E040000}"/>
    <cellStyle name="Comma 6 2 2 2 3 2" xfId="1499" xr:uid="{00000000-0005-0000-0000-00005F040000}"/>
    <cellStyle name="Comma 6 2 2 2 4" xfId="1195" xr:uid="{00000000-0005-0000-0000-000060040000}"/>
    <cellStyle name="Comma 6 2 2 3" xfId="239" xr:uid="{00000000-0005-0000-0000-000061040000}"/>
    <cellStyle name="Comma 6 2 2 3 2" xfId="1271" xr:uid="{00000000-0005-0000-0000-000062040000}"/>
    <cellStyle name="Comma 6 2 2 4" xfId="391" xr:uid="{00000000-0005-0000-0000-000063040000}"/>
    <cellStyle name="Comma 6 2 2 4 2" xfId="1423" xr:uid="{00000000-0005-0000-0000-000064040000}"/>
    <cellStyle name="Comma 6 2 2 5" xfId="1119" xr:uid="{00000000-0005-0000-0000-000065040000}"/>
    <cellStyle name="Comma 6 2 3" xfId="125" xr:uid="{00000000-0005-0000-0000-000066040000}"/>
    <cellStyle name="Comma 6 2 3 2" xfId="277" xr:uid="{00000000-0005-0000-0000-000067040000}"/>
    <cellStyle name="Comma 6 2 3 2 2" xfId="1309" xr:uid="{00000000-0005-0000-0000-000068040000}"/>
    <cellStyle name="Comma 6 2 3 3" xfId="429" xr:uid="{00000000-0005-0000-0000-000069040000}"/>
    <cellStyle name="Comma 6 2 3 3 2" xfId="1461" xr:uid="{00000000-0005-0000-0000-00006A040000}"/>
    <cellStyle name="Comma 6 2 3 4" xfId="1157" xr:uid="{00000000-0005-0000-0000-00006B040000}"/>
    <cellStyle name="Comma 6 2 4" xfId="201" xr:uid="{00000000-0005-0000-0000-00006C040000}"/>
    <cellStyle name="Comma 6 2 4 2" xfId="1233" xr:uid="{00000000-0005-0000-0000-00006D040000}"/>
    <cellStyle name="Comma 6 2 5" xfId="353" xr:uid="{00000000-0005-0000-0000-00006E040000}"/>
    <cellStyle name="Comma 6 2 5 2" xfId="1385" xr:uid="{00000000-0005-0000-0000-00006F040000}"/>
    <cellStyle name="Comma 6 2 6" xfId="1081" xr:uid="{00000000-0005-0000-0000-000070040000}"/>
    <cellStyle name="Comma 6 3" xfId="68" xr:uid="{00000000-0005-0000-0000-000071040000}"/>
    <cellStyle name="Comma 6 3 2" xfId="144" xr:uid="{00000000-0005-0000-0000-000072040000}"/>
    <cellStyle name="Comma 6 3 2 2" xfId="296" xr:uid="{00000000-0005-0000-0000-000073040000}"/>
    <cellStyle name="Comma 6 3 2 2 2" xfId="1328" xr:uid="{00000000-0005-0000-0000-000074040000}"/>
    <cellStyle name="Comma 6 3 2 3" xfId="448" xr:uid="{00000000-0005-0000-0000-000075040000}"/>
    <cellStyle name="Comma 6 3 2 3 2" xfId="1480" xr:uid="{00000000-0005-0000-0000-000076040000}"/>
    <cellStyle name="Comma 6 3 2 4" xfId="1176" xr:uid="{00000000-0005-0000-0000-000077040000}"/>
    <cellStyle name="Comma 6 3 3" xfId="220" xr:uid="{00000000-0005-0000-0000-000078040000}"/>
    <cellStyle name="Comma 6 3 3 2" xfId="1252" xr:uid="{00000000-0005-0000-0000-000079040000}"/>
    <cellStyle name="Comma 6 3 4" xfId="372" xr:uid="{00000000-0005-0000-0000-00007A040000}"/>
    <cellStyle name="Comma 6 3 4 2" xfId="1404" xr:uid="{00000000-0005-0000-0000-00007B040000}"/>
    <cellStyle name="Comma 6 3 5" xfId="1100" xr:uid="{00000000-0005-0000-0000-00007C040000}"/>
    <cellStyle name="Comma 6 4" xfId="106" xr:uid="{00000000-0005-0000-0000-00007D040000}"/>
    <cellStyle name="Comma 6 4 2" xfId="258" xr:uid="{00000000-0005-0000-0000-00007E040000}"/>
    <cellStyle name="Comma 6 4 2 2" xfId="1290" xr:uid="{00000000-0005-0000-0000-00007F040000}"/>
    <cellStyle name="Comma 6 4 3" xfId="410" xr:uid="{00000000-0005-0000-0000-000080040000}"/>
    <cellStyle name="Comma 6 4 3 2" xfId="1442" xr:uid="{00000000-0005-0000-0000-000081040000}"/>
    <cellStyle name="Comma 6 4 4" xfId="1138" xr:uid="{00000000-0005-0000-0000-000082040000}"/>
    <cellStyle name="Comma 6 5" xfId="182" xr:uid="{00000000-0005-0000-0000-000083040000}"/>
    <cellStyle name="Comma 6 5 2" xfId="1214" xr:uid="{00000000-0005-0000-0000-000084040000}"/>
    <cellStyle name="Comma 6 6" xfId="334" xr:uid="{00000000-0005-0000-0000-000085040000}"/>
    <cellStyle name="Comma 6 6 2" xfId="1366" xr:uid="{00000000-0005-0000-0000-000086040000}"/>
    <cellStyle name="Comma 6 7" xfId="1062" xr:uid="{00000000-0005-0000-0000-000087040000}"/>
    <cellStyle name="Comma 7" xfId="5" xr:uid="{00000000-0005-0000-0000-000088040000}"/>
    <cellStyle name="Comma 7 2" xfId="33" xr:uid="{00000000-0005-0000-0000-000089040000}"/>
    <cellStyle name="Comma 7 2 2" xfId="52" xr:uid="{00000000-0005-0000-0000-00008A040000}"/>
    <cellStyle name="Comma 7 2 2 2" xfId="90" xr:uid="{00000000-0005-0000-0000-00008B040000}"/>
    <cellStyle name="Comma 7 2 2 2 2" xfId="166" xr:uid="{00000000-0005-0000-0000-00008C040000}"/>
    <cellStyle name="Comma 7 2 2 2 2 2" xfId="318" xr:uid="{00000000-0005-0000-0000-00008D040000}"/>
    <cellStyle name="Comma 7 2 2 2 2 2 2" xfId="1350" xr:uid="{00000000-0005-0000-0000-00008E040000}"/>
    <cellStyle name="Comma 7 2 2 2 2 3" xfId="470" xr:uid="{00000000-0005-0000-0000-00008F040000}"/>
    <cellStyle name="Comma 7 2 2 2 2 3 2" xfId="1502" xr:uid="{00000000-0005-0000-0000-000090040000}"/>
    <cellStyle name="Comma 7 2 2 2 2 4" xfId="1198" xr:uid="{00000000-0005-0000-0000-000091040000}"/>
    <cellStyle name="Comma 7 2 2 2 3" xfId="242" xr:uid="{00000000-0005-0000-0000-000092040000}"/>
    <cellStyle name="Comma 7 2 2 2 3 2" xfId="1274" xr:uid="{00000000-0005-0000-0000-000093040000}"/>
    <cellStyle name="Comma 7 2 2 2 4" xfId="394" xr:uid="{00000000-0005-0000-0000-000094040000}"/>
    <cellStyle name="Comma 7 2 2 2 4 2" xfId="1426" xr:uid="{00000000-0005-0000-0000-000095040000}"/>
    <cellStyle name="Comma 7 2 2 2 5" xfId="1122" xr:uid="{00000000-0005-0000-0000-000096040000}"/>
    <cellStyle name="Comma 7 2 2 3" xfId="128" xr:uid="{00000000-0005-0000-0000-000097040000}"/>
    <cellStyle name="Comma 7 2 2 3 2" xfId="280" xr:uid="{00000000-0005-0000-0000-000098040000}"/>
    <cellStyle name="Comma 7 2 2 3 2 2" xfId="1312" xr:uid="{00000000-0005-0000-0000-000099040000}"/>
    <cellStyle name="Comma 7 2 2 3 3" xfId="432" xr:uid="{00000000-0005-0000-0000-00009A040000}"/>
    <cellStyle name="Comma 7 2 2 3 3 2" xfId="1464" xr:uid="{00000000-0005-0000-0000-00009B040000}"/>
    <cellStyle name="Comma 7 2 2 3 4" xfId="1160" xr:uid="{00000000-0005-0000-0000-00009C040000}"/>
    <cellStyle name="Comma 7 2 2 4" xfId="204" xr:uid="{00000000-0005-0000-0000-00009D040000}"/>
    <cellStyle name="Comma 7 2 2 4 2" xfId="1236" xr:uid="{00000000-0005-0000-0000-00009E040000}"/>
    <cellStyle name="Comma 7 2 2 5" xfId="356" xr:uid="{00000000-0005-0000-0000-00009F040000}"/>
    <cellStyle name="Comma 7 2 2 5 2" xfId="1388" xr:uid="{00000000-0005-0000-0000-0000A0040000}"/>
    <cellStyle name="Comma 7 2 2 6" xfId="1084" xr:uid="{00000000-0005-0000-0000-0000A1040000}"/>
    <cellStyle name="Comma 7 2 3" xfId="71" xr:uid="{00000000-0005-0000-0000-0000A2040000}"/>
    <cellStyle name="Comma 7 2 3 2" xfId="147" xr:uid="{00000000-0005-0000-0000-0000A3040000}"/>
    <cellStyle name="Comma 7 2 3 2 2" xfId="299" xr:uid="{00000000-0005-0000-0000-0000A4040000}"/>
    <cellStyle name="Comma 7 2 3 2 2 2" xfId="1331" xr:uid="{00000000-0005-0000-0000-0000A5040000}"/>
    <cellStyle name="Comma 7 2 3 2 3" xfId="451" xr:uid="{00000000-0005-0000-0000-0000A6040000}"/>
    <cellStyle name="Comma 7 2 3 2 3 2" xfId="1483" xr:uid="{00000000-0005-0000-0000-0000A7040000}"/>
    <cellStyle name="Comma 7 2 3 2 4" xfId="1179" xr:uid="{00000000-0005-0000-0000-0000A8040000}"/>
    <cellStyle name="Comma 7 2 3 3" xfId="223" xr:uid="{00000000-0005-0000-0000-0000A9040000}"/>
    <cellStyle name="Comma 7 2 3 3 2" xfId="1255" xr:uid="{00000000-0005-0000-0000-0000AA040000}"/>
    <cellStyle name="Comma 7 2 3 4" xfId="375" xr:uid="{00000000-0005-0000-0000-0000AB040000}"/>
    <cellStyle name="Comma 7 2 3 4 2" xfId="1407" xr:uid="{00000000-0005-0000-0000-0000AC040000}"/>
    <cellStyle name="Comma 7 2 3 5" xfId="1103" xr:uid="{00000000-0005-0000-0000-0000AD040000}"/>
    <cellStyle name="Comma 7 2 4" xfId="109" xr:uid="{00000000-0005-0000-0000-0000AE040000}"/>
    <cellStyle name="Comma 7 2 4 2" xfId="261" xr:uid="{00000000-0005-0000-0000-0000AF040000}"/>
    <cellStyle name="Comma 7 2 4 2 2" xfId="1293" xr:uid="{00000000-0005-0000-0000-0000B0040000}"/>
    <cellStyle name="Comma 7 2 4 3" xfId="413" xr:uid="{00000000-0005-0000-0000-0000B1040000}"/>
    <cellStyle name="Comma 7 2 4 3 2" xfId="1445" xr:uid="{00000000-0005-0000-0000-0000B2040000}"/>
    <cellStyle name="Comma 7 2 4 4" xfId="1141" xr:uid="{00000000-0005-0000-0000-0000B3040000}"/>
    <cellStyle name="Comma 7 2 5" xfId="185" xr:uid="{00000000-0005-0000-0000-0000B4040000}"/>
    <cellStyle name="Comma 7 2 5 2" xfId="1217" xr:uid="{00000000-0005-0000-0000-0000B5040000}"/>
    <cellStyle name="Comma 7 2 6" xfId="337" xr:uid="{00000000-0005-0000-0000-0000B6040000}"/>
    <cellStyle name="Comma 7 2 6 2" xfId="1369" xr:uid="{00000000-0005-0000-0000-0000B7040000}"/>
    <cellStyle name="Comma 7 2 7" xfId="1065" xr:uid="{00000000-0005-0000-0000-0000B8040000}"/>
    <cellStyle name="Comma 8" xfId="11" xr:uid="{00000000-0005-0000-0000-0000B9040000}"/>
    <cellStyle name="Comma 8 2" xfId="36" xr:uid="{00000000-0005-0000-0000-0000BA040000}"/>
    <cellStyle name="Comma 8 2 2" xfId="55" xr:uid="{00000000-0005-0000-0000-0000BB040000}"/>
    <cellStyle name="Comma 8 2 2 2" xfId="93" xr:uid="{00000000-0005-0000-0000-0000BC040000}"/>
    <cellStyle name="Comma 8 2 2 2 2" xfId="169" xr:uid="{00000000-0005-0000-0000-0000BD040000}"/>
    <cellStyle name="Comma 8 2 2 2 2 2" xfId="321" xr:uid="{00000000-0005-0000-0000-0000BE040000}"/>
    <cellStyle name="Comma 8 2 2 2 2 2 2" xfId="1353" xr:uid="{00000000-0005-0000-0000-0000BF040000}"/>
    <cellStyle name="Comma 8 2 2 2 2 3" xfId="473" xr:uid="{00000000-0005-0000-0000-0000C0040000}"/>
    <cellStyle name="Comma 8 2 2 2 2 3 2" xfId="1505" xr:uid="{00000000-0005-0000-0000-0000C1040000}"/>
    <cellStyle name="Comma 8 2 2 2 2 4" xfId="1201" xr:uid="{00000000-0005-0000-0000-0000C2040000}"/>
    <cellStyle name="Comma 8 2 2 2 3" xfId="245" xr:uid="{00000000-0005-0000-0000-0000C3040000}"/>
    <cellStyle name="Comma 8 2 2 2 3 2" xfId="1277" xr:uid="{00000000-0005-0000-0000-0000C4040000}"/>
    <cellStyle name="Comma 8 2 2 2 4" xfId="397" xr:uid="{00000000-0005-0000-0000-0000C5040000}"/>
    <cellStyle name="Comma 8 2 2 2 4 2" xfId="1429" xr:uid="{00000000-0005-0000-0000-0000C6040000}"/>
    <cellStyle name="Comma 8 2 2 2 5" xfId="1125" xr:uid="{00000000-0005-0000-0000-0000C7040000}"/>
    <cellStyle name="Comma 8 2 2 3" xfId="131" xr:uid="{00000000-0005-0000-0000-0000C8040000}"/>
    <cellStyle name="Comma 8 2 2 3 2" xfId="283" xr:uid="{00000000-0005-0000-0000-0000C9040000}"/>
    <cellStyle name="Comma 8 2 2 3 2 2" xfId="1315" xr:uid="{00000000-0005-0000-0000-0000CA040000}"/>
    <cellStyle name="Comma 8 2 2 3 3" xfId="435" xr:uid="{00000000-0005-0000-0000-0000CB040000}"/>
    <cellStyle name="Comma 8 2 2 3 3 2" xfId="1467" xr:uid="{00000000-0005-0000-0000-0000CC040000}"/>
    <cellStyle name="Comma 8 2 2 3 4" xfId="1163" xr:uid="{00000000-0005-0000-0000-0000CD040000}"/>
    <cellStyle name="Comma 8 2 2 4" xfId="207" xr:uid="{00000000-0005-0000-0000-0000CE040000}"/>
    <cellStyle name="Comma 8 2 2 4 2" xfId="1239" xr:uid="{00000000-0005-0000-0000-0000CF040000}"/>
    <cellStyle name="Comma 8 2 2 5" xfId="359" xr:uid="{00000000-0005-0000-0000-0000D0040000}"/>
    <cellStyle name="Comma 8 2 2 5 2" xfId="1391" xr:uid="{00000000-0005-0000-0000-0000D1040000}"/>
    <cellStyle name="Comma 8 2 2 6" xfId="1087" xr:uid="{00000000-0005-0000-0000-0000D2040000}"/>
    <cellStyle name="Comma 8 2 3" xfId="74" xr:uid="{00000000-0005-0000-0000-0000D3040000}"/>
    <cellStyle name="Comma 8 2 3 2" xfId="150" xr:uid="{00000000-0005-0000-0000-0000D4040000}"/>
    <cellStyle name="Comma 8 2 3 2 2" xfId="302" xr:uid="{00000000-0005-0000-0000-0000D5040000}"/>
    <cellStyle name="Comma 8 2 3 2 2 2" xfId="1334" xr:uid="{00000000-0005-0000-0000-0000D6040000}"/>
    <cellStyle name="Comma 8 2 3 2 3" xfId="454" xr:uid="{00000000-0005-0000-0000-0000D7040000}"/>
    <cellStyle name="Comma 8 2 3 2 3 2" xfId="1486" xr:uid="{00000000-0005-0000-0000-0000D8040000}"/>
    <cellStyle name="Comma 8 2 3 2 4" xfId="1182" xr:uid="{00000000-0005-0000-0000-0000D9040000}"/>
    <cellStyle name="Comma 8 2 3 3" xfId="226" xr:uid="{00000000-0005-0000-0000-0000DA040000}"/>
    <cellStyle name="Comma 8 2 3 3 2" xfId="1258" xr:uid="{00000000-0005-0000-0000-0000DB040000}"/>
    <cellStyle name="Comma 8 2 3 4" xfId="378" xr:uid="{00000000-0005-0000-0000-0000DC040000}"/>
    <cellStyle name="Comma 8 2 3 4 2" xfId="1410" xr:uid="{00000000-0005-0000-0000-0000DD040000}"/>
    <cellStyle name="Comma 8 2 3 5" xfId="1106" xr:uid="{00000000-0005-0000-0000-0000DE040000}"/>
    <cellStyle name="Comma 8 2 4" xfId="112" xr:uid="{00000000-0005-0000-0000-0000DF040000}"/>
    <cellStyle name="Comma 8 2 4 2" xfId="264" xr:uid="{00000000-0005-0000-0000-0000E0040000}"/>
    <cellStyle name="Comma 8 2 4 2 2" xfId="1296" xr:uid="{00000000-0005-0000-0000-0000E1040000}"/>
    <cellStyle name="Comma 8 2 4 3" xfId="416" xr:uid="{00000000-0005-0000-0000-0000E2040000}"/>
    <cellStyle name="Comma 8 2 4 3 2" xfId="1448" xr:uid="{00000000-0005-0000-0000-0000E3040000}"/>
    <cellStyle name="Comma 8 2 4 4" xfId="1144" xr:uid="{00000000-0005-0000-0000-0000E4040000}"/>
    <cellStyle name="Comma 8 2 5" xfId="188" xr:uid="{00000000-0005-0000-0000-0000E5040000}"/>
    <cellStyle name="Comma 8 2 5 2" xfId="1220" xr:uid="{00000000-0005-0000-0000-0000E6040000}"/>
    <cellStyle name="Comma 8 2 6" xfId="340" xr:uid="{00000000-0005-0000-0000-0000E7040000}"/>
    <cellStyle name="Comma 8 2 6 2" xfId="1372" xr:uid="{00000000-0005-0000-0000-0000E8040000}"/>
    <cellStyle name="Comma 8 2 7" xfId="1068" xr:uid="{00000000-0005-0000-0000-0000E9040000}"/>
    <cellStyle name="Comma 9" xfId="12" xr:uid="{00000000-0005-0000-0000-0000EA040000}"/>
    <cellStyle name="Comma 9 2" xfId="37" xr:uid="{00000000-0005-0000-0000-0000EB040000}"/>
    <cellStyle name="Comma 9 2 2" xfId="56" xr:uid="{00000000-0005-0000-0000-0000EC040000}"/>
    <cellStyle name="Comma 9 2 2 2" xfId="94" xr:uid="{00000000-0005-0000-0000-0000ED040000}"/>
    <cellStyle name="Comma 9 2 2 2 2" xfId="170" xr:uid="{00000000-0005-0000-0000-0000EE040000}"/>
    <cellStyle name="Comma 9 2 2 2 2 2" xfId="322" xr:uid="{00000000-0005-0000-0000-0000EF040000}"/>
    <cellStyle name="Comma 9 2 2 2 2 2 2" xfId="1354" xr:uid="{00000000-0005-0000-0000-0000F0040000}"/>
    <cellStyle name="Comma 9 2 2 2 2 3" xfId="474" xr:uid="{00000000-0005-0000-0000-0000F1040000}"/>
    <cellStyle name="Comma 9 2 2 2 2 3 2" xfId="1506" xr:uid="{00000000-0005-0000-0000-0000F2040000}"/>
    <cellStyle name="Comma 9 2 2 2 2 4" xfId="1202" xr:uid="{00000000-0005-0000-0000-0000F3040000}"/>
    <cellStyle name="Comma 9 2 2 2 3" xfId="246" xr:uid="{00000000-0005-0000-0000-0000F4040000}"/>
    <cellStyle name="Comma 9 2 2 2 3 2" xfId="1278" xr:uid="{00000000-0005-0000-0000-0000F5040000}"/>
    <cellStyle name="Comma 9 2 2 2 4" xfId="398" xr:uid="{00000000-0005-0000-0000-0000F6040000}"/>
    <cellStyle name="Comma 9 2 2 2 4 2" xfId="1430" xr:uid="{00000000-0005-0000-0000-0000F7040000}"/>
    <cellStyle name="Comma 9 2 2 2 5" xfId="1126" xr:uid="{00000000-0005-0000-0000-0000F8040000}"/>
    <cellStyle name="Comma 9 2 2 3" xfId="132" xr:uid="{00000000-0005-0000-0000-0000F9040000}"/>
    <cellStyle name="Comma 9 2 2 3 2" xfId="284" xr:uid="{00000000-0005-0000-0000-0000FA040000}"/>
    <cellStyle name="Comma 9 2 2 3 2 2" xfId="1316" xr:uid="{00000000-0005-0000-0000-0000FB040000}"/>
    <cellStyle name="Comma 9 2 2 3 3" xfId="436" xr:uid="{00000000-0005-0000-0000-0000FC040000}"/>
    <cellStyle name="Comma 9 2 2 3 3 2" xfId="1468" xr:uid="{00000000-0005-0000-0000-0000FD040000}"/>
    <cellStyle name="Comma 9 2 2 3 4" xfId="1164" xr:uid="{00000000-0005-0000-0000-0000FE040000}"/>
    <cellStyle name="Comma 9 2 2 4" xfId="208" xr:uid="{00000000-0005-0000-0000-0000FF040000}"/>
    <cellStyle name="Comma 9 2 2 4 2" xfId="1240" xr:uid="{00000000-0005-0000-0000-000000050000}"/>
    <cellStyle name="Comma 9 2 2 5" xfId="360" xr:uid="{00000000-0005-0000-0000-000001050000}"/>
    <cellStyle name="Comma 9 2 2 5 2" xfId="1392" xr:uid="{00000000-0005-0000-0000-000002050000}"/>
    <cellStyle name="Comma 9 2 2 6" xfId="1088" xr:uid="{00000000-0005-0000-0000-000003050000}"/>
    <cellStyle name="Comma 9 2 3" xfId="75" xr:uid="{00000000-0005-0000-0000-000004050000}"/>
    <cellStyle name="Comma 9 2 3 2" xfId="151" xr:uid="{00000000-0005-0000-0000-000005050000}"/>
    <cellStyle name="Comma 9 2 3 2 2" xfId="303" xr:uid="{00000000-0005-0000-0000-000006050000}"/>
    <cellStyle name="Comma 9 2 3 2 2 2" xfId="1335" xr:uid="{00000000-0005-0000-0000-000007050000}"/>
    <cellStyle name="Comma 9 2 3 2 3" xfId="455" xr:uid="{00000000-0005-0000-0000-000008050000}"/>
    <cellStyle name="Comma 9 2 3 2 3 2" xfId="1487" xr:uid="{00000000-0005-0000-0000-000009050000}"/>
    <cellStyle name="Comma 9 2 3 2 4" xfId="1183" xr:uid="{00000000-0005-0000-0000-00000A050000}"/>
    <cellStyle name="Comma 9 2 3 3" xfId="227" xr:uid="{00000000-0005-0000-0000-00000B050000}"/>
    <cellStyle name="Comma 9 2 3 3 2" xfId="1259" xr:uid="{00000000-0005-0000-0000-00000C050000}"/>
    <cellStyle name="Comma 9 2 3 4" xfId="379" xr:uid="{00000000-0005-0000-0000-00000D050000}"/>
    <cellStyle name="Comma 9 2 3 4 2" xfId="1411" xr:uid="{00000000-0005-0000-0000-00000E050000}"/>
    <cellStyle name="Comma 9 2 3 5" xfId="1107" xr:uid="{00000000-0005-0000-0000-00000F050000}"/>
    <cellStyle name="Comma 9 2 4" xfId="113" xr:uid="{00000000-0005-0000-0000-000010050000}"/>
    <cellStyle name="Comma 9 2 4 2" xfId="265" xr:uid="{00000000-0005-0000-0000-000011050000}"/>
    <cellStyle name="Comma 9 2 4 2 2" xfId="1297" xr:uid="{00000000-0005-0000-0000-000012050000}"/>
    <cellStyle name="Comma 9 2 4 3" xfId="417" xr:uid="{00000000-0005-0000-0000-000013050000}"/>
    <cellStyle name="Comma 9 2 4 3 2" xfId="1449" xr:uid="{00000000-0005-0000-0000-000014050000}"/>
    <cellStyle name="Comma 9 2 4 4" xfId="1145" xr:uid="{00000000-0005-0000-0000-000015050000}"/>
    <cellStyle name="Comma 9 2 5" xfId="189" xr:uid="{00000000-0005-0000-0000-000016050000}"/>
    <cellStyle name="Comma 9 2 5 2" xfId="1221" xr:uid="{00000000-0005-0000-0000-000017050000}"/>
    <cellStyle name="Comma 9 2 6" xfId="341" xr:uid="{00000000-0005-0000-0000-000018050000}"/>
    <cellStyle name="Comma 9 2 6 2" xfId="1373" xr:uid="{00000000-0005-0000-0000-000019050000}"/>
    <cellStyle name="Comma 9 2 7" xfId="1069" xr:uid="{00000000-0005-0000-0000-00001A050000}"/>
    <cellStyle name="Normal" xfId="0" builtinId="0"/>
    <cellStyle name="Normal 10" xfId="14" xr:uid="{00000000-0005-0000-0000-00001C050000}"/>
    <cellStyle name="Normal 11" xfId="8" xr:uid="{00000000-0005-0000-0000-00001D050000}"/>
    <cellStyle name="Normal 12" xfId="18" xr:uid="{00000000-0005-0000-0000-00001E050000}"/>
    <cellStyle name="Normal 13" xfId="19" xr:uid="{00000000-0005-0000-0000-00001F050000}"/>
    <cellStyle name="Normal 14" xfId="7" xr:uid="{00000000-0005-0000-0000-000020050000}"/>
    <cellStyle name="Normal 2" xfId="13" xr:uid="{00000000-0005-0000-0000-000021050000}"/>
    <cellStyle name="Normal 2 2" xfId="20" xr:uid="{00000000-0005-0000-0000-000022050000}"/>
    <cellStyle name="Normal 2 3" xfId="29" xr:uid="{00000000-0005-0000-0000-000023050000}"/>
    <cellStyle name="Normal 3" xfId="21" xr:uid="{00000000-0005-0000-0000-000024050000}"/>
    <cellStyle name="Normal 4" xfId="22" xr:uid="{00000000-0005-0000-0000-000025050000}"/>
    <cellStyle name="Normal 5" xfId="23" xr:uid="{00000000-0005-0000-0000-000026050000}"/>
    <cellStyle name="Normal 6" xfId="27" xr:uid="{00000000-0005-0000-0000-000027050000}"/>
    <cellStyle name="Normal 6 10" xfId="676" xr:uid="{00000000-0005-0000-0000-000028050000}"/>
    <cellStyle name="Normal 6 10 2" xfId="1708" xr:uid="{00000000-0005-0000-0000-000029050000}"/>
    <cellStyle name="Normal 6 11" xfId="1060" xr:uid="{00000000-0005-0000-0000-00002A050000}"/>
    <cellStyle name="Normal 6 2" xfId="25" xr:uid="{00000000-0005-0000-0000-00002B050000}"/>
    <cellStyle name="Normal 6 2 10" xfId="1058" xr:uid="{00000000-0005-0000-0000-00002C050000}"/>
    <cellStyle name="Normal 6 2 2" xfId="41" xr:uid="{00000000-0005-0000-0000-00002D050000}"/>
    <cellStyle name="Normal 6 2 2 2" xfId="60" xr:uid="{00000000-0005-0000-0000-00002E050000}"/>
    <cellStyle name="Normal 6 2 2 2 2" xfId="98" xr:uid="{00000000-0005-0000-0000-00002F050000}"/>
    <cellStyle name="Normal 6 2 2 2 2 2" xfId="174" xr:uid="{00000000-0005-0000-0000-000030050000}"/>
    <cellStyle name="Normal 6 2 2 2 2 2 2" xfId="326" xr:uid="{00000000-0005-0000-0000-000031050000}"/>
    <cellStyle name="Normal 6 2 2 2 2 2 2 2" xfId="606" xr:uid="{00000000-0005-0000-0000-000032050000}"/>
    <cellStyle name="Normal 6 2 2 2 2 2 2 2 2" xfId="990" xr:uid="{00000000-0005-0000-0000-000033050000}"/>
    <cellStyle name="Normal 6 2 2 2 2 2 2 2 2 2" xfId="2022" xr:uid="{00000000-0005-0000-0000-000034050000}"/>
    <cellStyle name="Normal 6 2 2 2 2 2 2 2 3" xfId="1638" xr:uid="{00000000-0005-0000-0000-000035050000}"/>
    <cellStyle name="Normal 6 2 2 2 2 2 2 3" xfId="798" xr:uid="{00000000-0005-0000-0000-000036050000}"/>
    <cellStyle name="Normal 6 2 2 2 2 2 2 3 2" xfId="1830" xr:uid="{00000000-0005-0000-0000-000037050000}"/>
    <cellStyle name="Normal 6 2 2 2 2 2 2 4" xfId="1358" xr:uid="{00000000-0005-0000-0000-000038050000}"/>
    <cellStyle name="Normal 6 2 2 2 2 2 3" xfId="478" xr:uid="{00000000-0005-0000-0000-000039050000}"/>
    <cellStyle name="Normal 6 2 2 2 2 2 3 2" xfId="670" xr:uid="{00000000-0005-0000-0000-00003A050000}"/>
    <cellStyle name="Normal 6 2 2 2 2 2 3 2 2" xfId="1054" xr:uid="{00000000-0005-0000-0000-00003B050000}"/>
    <cellStyle name="Normal 6 2 2 2 2 2 3 2 2 2" xfId="2086" xr:uid="{00000000-0005-0000-0000-00003C050000}"/>
    <cellStyle name="Normal 6 2 2 2 2 2 3 2 3" xfId="1702" xr:uid="{00000000-0005-0000-0000-00003D050000}"/>
    <cellStyle name="Normal 6 2 2 2 2 2 3 3" xfId="862" xr:uid="{00000000-0005-0000-0000-00003E050000}"/>
    <cellStyle name="Normal 6 2 2 2 2 2 3 3 2" xfId="1894" xr:uid="{00000000-0005-0000-0000-00003F050000}"/>
    <cellStyle name="Normal 6 2 2 2 2 2 3 4" xfId="1510" xr:uid="{00000000-0005-0000-0000-000040050000}"/>
    <cellStyle name="Normal 6 2 2 2 2 2 4" xfId="542" xr:uid="{00000000-0005-0000-0000-000041050000}"/>
    <cellStyle name="Normal 6 2 2 2 2 2 4 2" xfId="926" xr:uid="{00000000-0005-0000-0000-000042050000}"/>
    <cellStyle name="Normal 6 2 2 2 2 2 4 2 2" xfId="1958" xr:uid="{00000000-0005-0000-0000-000043050000}"/>
    <cellStyle name="Normal 6 2 2 2 2 2 4 3" xfId="1574" xr:uid="{00000000-0005-0000-0000-000044050000}"/>
    <cellStyle name="Normal 6 2 2 2 2 2 5" xfId="734" xr:uid="{00000000-0005-0000-0000-000045050000}"/>
    <cellStyle name="Normal 6 2 2 2 2 2 5 2" xfId="1766" xr:uid="{00000000-0005-0000-0000-000046050000}"/>
    <cellStyle name="Normal 6 2 2 2 2 2 6" xfId="1206" xr:uid="{00000000-0005-0000-0000-000047050000}"/>
    <cellStyle name="Normal 6 2 2 2 2 3" xfId="250" xr:uid="{00000000-0005-0000-0000-000048050000}"/>
    <cellStyle name="Normal 6 2 2 2 2 3 2" xfId="574" xr:uid="{00000000-0005-0000-0000-000049050000}"/>
    <cellStyle name="Normal 6 2 2 2 2 3 2 2" xfId="958" xr:uid="{00000000-0005-0000-0000-00004A050000}"/>
    <cellStyle name="Normal 6 2 2 2 2 3 2 2 2" xfId="1990" xr:uid="{00000000-0005-0000-0000-00004B050000}"/>
    <cellStyle name="Normal 6 2 2 2 2 3 2 3" xfId="1606" xr:uid="{00000000-0005-0000-0000-00004C050000}"/>
    <cellStyle name="Normal 6 2 2 2 2 3 3" xfId="766" xr:uid="{00000000-0005-0000-0000-00004D050000}"/>
    <cellStyle name="Normal 6 2 2 2 2 3 3 2" xfId="1798" xr:uid="{00000000-0005-0000-0000-00004E050000}"/>
    <cellStyle name="Normal 6 2 2 2 2 3 4" xfId="1282" xr:uid="{00000000-0005-0000-0000-00004F050000}"/>
    <cellStyle name="Normal 6 2 2 2 2 4" xfId="402" xr:uid="{00000000-0005-0000-0000-000050050000}"/>
    <cellStyle name="Normal 6 2 2 2 2 4 2" xfId="638" xr:uid="{00000000-0005-0000-0000-000051050000}"/>
    <cellStyle name="Normal 6 2 2 2 2 4 2 2" xfId="1022" xr:uid="{00000000-0005-0000-0000-000052050000}"/>
    <cellStyle name="Normal 6 2 2 2 2 4 2 2 2" xfId="2054" xr:uid="{00000000-0005-0000-0000-000053050000}"/>
    <cellStyle name="Normal 6 2 2 2 2 4 2 3" xfId="1670" xr:uid="{00000000-0005-0000-0000-000054050000}"/>
    <cellStyle name="Normal 6 2 2 2 2 4 3" xfId="830" xr:uid="{00000000-0005-0000-0000-000055050000}"/>
    <cellStyle name="Normal 6 2 2 2 2 4 3 2" xfId="1862" xr:uid="{00000000-0005-0000-0000-000056050000}"/>
    <cellStyle name="Normal 6 2 2 2 2 4 4" xfId="1434" xr:uid="{00000000-0005-0000-0000-000057050000}"/>
    <cellStyle name="Normal 6 2 2 2 2 5" xfId="510" xr:uid="{00000000-0005-0000-0000-000058050000}"/>
    <cellStyle name="Normal 6 2 2 2 2 5 2" xfId="894" xr:uid="{00000000-0005-0000-0000-000059050000}"/>
    <cellStyle name="Normal 6 2 2 2 2 5 2 2" xfId="1926" xr:uid="{00000000-0005-0000-0000-00005A050000}"/>
    <cellStyle name="Normal 6 2 2 2 2 5 3" xfId="1542" xr:uid="{00000000-0005-0000-0000-00005B050000}"/>
    <cellStyle name="Normal 6 2 2 2 2 6" xfId="702" xr:uid="{00000000-0005-0000-0000-00005C050000}"/>
    <cellStyle name="Normal 6 2 2 2 2 6 2" xfId="1734" xr:uid="{00000000-0005-0000-0000-00005D050000}"/>
    <cellStyle name="Normal 6 2 2 2 2 7" xfId="1130" xr:uid="{00000000-0005-0000-0000-00005E050000}"/>
    <cellStyle name="Normal 6 2 2 2 3" xfId="136" xr:uid="{00000000-0005-0000-0000-00005F050000}"/>
    <cellStyle name="Normal 6 2 2 2 3 2" xfId="288" xr:uid="{00000000-0005-0000-0000-000060050000}"/>
    <cellStyle name="Normal 6 2 2 2 3 2 2" xfId="590" xr:uid="{00000000-0005-0000-0000-000061050000}"/>
    <cellStyle name="Normal 6 2 2 2 3 2 2 2" xfId="974" xr:uid="{00000000-0005-0000-0000-000062050000}"/>
    <cellStyle name="Normal 6 2 2 2 3 2 2 2 2" xfId="2006" xr:uid="{00000000-0005-0000-0000-000063050000}"/>
    <cellStyle name="Normal 6 2 2 2 3 2 2 3" xfId="1622" xr:uid="{00000000-0005-0000-0000-000064050000}"/>
    <cellStyle name="Normal 6 2 2 2 3 2 3" xfId="782" xr:uid="{00000000-0005-0000-0000-000065050000}"/>
    <cellStyle name="Normal 6 2 2 2 3 2 3 2" xfId="1814" xr:uid="{00000000-0005-0000-0000-000066050000}"/>
    <cellStyle name="Normal 6 2 2 2 3 2 4" xfId="1320" xr:uid="{00000000-0005-0000-0000-000067050000}"/>
    <cellStyle name="Normal 6 2 2 2 3 3" xfId="440" xr:uid="{00000000-0005-0000-0000-000068050000}"/>
    <cellStyle name="Normal 6 2 2 2 3 3 2" xfId="654" xr:uid="{00000000-0005-0000-0000-000069050000}"/>
    <cellStyle name="Normal 6 2 2 2 3 3 2 2" xfId="1038" xr:uid="{00000000-0005-0000-0000-00006A050000}"/>
    <cellStyle name="Normal 6 2 2 2 3 3 2 2 2" xfId="2070" xr:uid="{00000000-0005-0000-0000-00006B050000}"/>
    <cellStyle name="Normal 6 2 2 2 3 3 2 3" xfId="1686" xr:uid="{00000000-0005-0000-0000-00006C050000}"/>
    <cellStyle name="Normal 6 2 2 2 3 3 3" xfId="846" xr:uid="{00000000-0005-0000-0000-00006D050000}"/>
    <cellStyle name="Normal 6 2 2 2 3 3 3 2" xfId="1878" xr:uid="{00000000-0005-0000-0000-00006E050000}"/>
    <cellStyle name="Normal 6 2 2 2 3 3 4" xfId="1472" xr:uid="{00000000-0005-0000-0000-00006F050000}"/>
    <cellStyle name="Normal 6 2 2 2 3 4" xfId="526" xr:uid="{00000000-0005-0000-0000-000070050000}"/>
    <cellStyle name="Normal 6 2 2 2 3 4 2" xfId="910" xr:uid="{00000000-0005-0000-0000-000071050000}"/>
    <cellStyle name="Normal 6 2 2 2 3 4 2 2" xfId="1942" xr:uid="{00000000-0005-0000-0000-000072050000}"/>
    <cellStyle name="Normal 6 2 2 2 3 4 3" xfId="1558" xr:uid="{00000000-0005-0000-0000-000073050000}"/>
    <cellStyle name="Normal 6 2 2 2 3 5" xfId="718" xr:uid="{00000000-0005-0000-0000-000074050000}"/>
    <cellStyle name="Normal 6 2 2 2 3 5 2" xfId="1750" xr:uid="{00000000-0005-0000-0000-000075050000}"/>
    <cellStyle name="Normal 6 2 2 2 3 6" xfId="1168" xr:uid="{00000000-0005-0000-0000-000076050000}"/>
    <cellStyle name="Normal 6 2 2 2 4" xfId="212" xr:uid="{00000000-0005-0000-0000-000077050000}"/>
    <cellStyle name="Normal 6 2 2 2 4 2" xfId="558" xr:uid="{00000000-0005-0000-0000-000078050000}"/>
    <cellStyle name="Normal 6 2 2 2 4 2 2" xfId="942" xr:uid="{00000000-0005-0000-0000-000079050000}"/>
    <cellStyle name="Normal 6 2 2 2 4 2 2 2" xfId="1974" xr:uid="{00000000-0005-0000-0000-00007A050000}"/>
    <cellStyle name="Normal 6 2 2 2 4 2 3" xfId="1590" xr:uid="{00000000-0005-0000-0000-00007B050000}"/>
    <cellStyle name="Normal 6 2 2 2 4 3" xfId="750" xr:uid="{00000000-0005-0000-0000-00007C050000}"/>
    <cellStyle name="Normal 6 2 2 2 4 3 2" xfId="1782" xr:uid="{00000000-0005-0000-0000-00007D050000}"/>
    <cellStyle name="Normal 6 2 2 2 4 4" xfId="1244" xr:uid="{00000000-0005-0000-0000-00007E050000}"/>
    <cellStyle name="Normal 6 2 2 2 5" xfId="364" xr:uid="{00000000-0005-0000-0000-00007F050000}"/>
    <cellStyle name="Normal 6 2 2 2 5 2" xfId="622" xr:uid="{00000000-0005-0000-0000-000080050000}"/>
    <cellStyle name="Normal 6 2 2 2 5 2 2" xfId="1006" xr:uid="{00000000-0005-0000-0000-000081050000}"/>
    <cellStyle name="Normal 6 2 2 2 5 2 2 2" xfId="2038" xr:uid="{00000000-0005-0000-0000-000082050000}"/>
    <cellStyle name="Normal 6 2 2 2 5 2 3" xfId="1654" xr:uid="{00000000-0005-0000-0000-000083050000}"/>
    <cellStyle name="Normal 6 2 2 2 5 3" xfId="814" xr:uid="{00000000-0005-0000-0000-000084050000}"/>
    <cellStyle name="Normal 6 2 2 2 5 3 2" xfId="1846" xr:uid="{00000000-0005-0000-0000-000085050000}"/>
    <cellStyle name="Normal 6 2 2 2 5 4" xfId="1396" xr:uid="{00000000-0005-0000-0000-000086050000}"/>
    <cellStyle name="Normal 6 2 2 2 6" xfId="494" xr:uid="{00000000-0005-0000-0000-000087050000}"/>
    <cellStyle name="Normal 6 2 2 2 6 2" xfId="878" xr:uid="{00000000-0005-0000-0000-000088050000}"/>
    <cellStyle name="Normal 6 2 2 2 6 2 2" xfId="1910" xr:uid="{00000000-0005-0000-0000-000089050000}"/>
    <cellStyle name="Normal 6 2 2 2 6 3" xfId="1526" xr:uid="{00000000-0005-0000-0000-00008A050000}"/>
    <cellStyle name="Normal 6 2 2 2 7" xfId="686" xr:uid="{00000000-0005-0000-0000-00008B050000}"/>
    <cellStyle name="Normal 6 2 2 2 7 2" xfId="1718" xr:uid="{00000000-0005-0000-0000-00008C050000}"/>
    <cellStyle name="Normal 6 2 2 2 8" xfId="1092" xr:uid="{00000000-0005-0000-0000-00008D050000}"/>
    <cellStyle name="Normal 6 2 2 3" xfId="79" xr:uid="{00000000-0005-0000-0000-00008E050000}"/>
    <cellStyle name="Normal 6 2 2 3 2" xfId="155" xr:uid="{00000000-0005-0000-0000-00008F050000}"/>
    <cellStyle name="Normal 6 2 2 3 2 2" xfId="307" xr:uid="{00000000-0005-0000-0000-000090050000}"/>
    <cellStyle name="Normal 6 2 2 3 2 2 2" xfId="598" xr:uid="{00000000-0005-0000-0000-000091050000}"/>
    <cellStyle name="Normal 6 2 2 3 2 2 2 2" xfId="982" xr:uid="{00000000-0005-0000-0000-000092050000}"/>
    <cellStyle name="Normal 6 2 2 3 2 2 2 2 2" xfId="2014" xr:uid="{00000000-0005-0000-0000-000093050000}"/>
    <cellStyle name="Normal 6 2 2 3 2 2 2 3" xfId="1630" xr:uid="{00000000-0005-0000-0000-000094050000}"/>
    <cellStyle name="Normal 6 2 2 3 2 2 3" xfId="790" xr:uid="{00000000-0005-0000-0000-000095050000}"/>
    <cellStyle name="Normal 6 2 2 3 2 2 3 2" xfId="1822" xr:uid="{00000000-0005-0000-0000-000096050000}"/>
    <cellStyle name="Normal 6 2 2 3 2 2 4" xfId="1339" xr:uid="{00000000-0005-0000-0000-000097050000}"/>
    <cellStyle name="Normal 6 2 2 3 2 3" xfId="459" xr:uid="{00000000-0005-0000-0000-000098050000}"/>
    <cellStyle name="Normal 6 2 2 3 2 3 2" xfId="662" xr:uid="{00000000-0005-0000-0000-000099050000}"/>
    <cellStyle name="Normal 6 2 2 3 2 3 2 2" xfId="1046" xr:uid="{00000000-0005-0000-0000-00009A050000}"/>
    <cellStyle name="Normal 6 2 2 3 2 3 2 2 2" xfId="2078" xr:uid="{00000000-0005-0000-0000-00009B050000}"/>
    <cellStyle name="Normal 6 2 2 3 2 3 2 3" xfId="1694" xr:uid="{00000000-0005-0000-0000-00009C050000}"/>
    <cellStyle name="Normal 6 2 2 3 2 3 3" xfId="854" xr:uid="{00000000-0005-0000-0000-00009D050000}"/>
    <cellStyle name="Normal 6 2 2 3 2 3 3 2" xfId="1886" xr:uid="{00000000-0005-0000-0000-00009E050000}"/>
    <cellStyle name="Normal 6 2 2 3 2 3 4" xfId="1491" xr:uid="{00000000-0005-0000-0000-00009F050000}"/>
    <cellStyle name="Normal 6 2 2 3 2 4" xfId="534" xr:uid="{00000000-0005-0000-0000-0000A0050000}"/>
    <cellStyle name="Normal 6 2 2 3 2 4 2" xfId="918" xr:uid="{00000000-0005-0000-0000-0000A1050000}"/>
    <cellStyle name="Normal 6 2 2 3 2 4 2 2" xfId="1950" xr:uid="{00000000-0005-0000-0000-0000A2050000}"/>
    <cellStyle name="Normal 6 2 2 3 2 4 3" xfId="1566" xr:uid="{00000000-0005-0000-0000-0000A3050000}"/>
    <cellStyle name="Normal 6 2 2 3 2 5" xfId="726" xr:uid="{00000000-0005-0000-0000-0000A4050000}"/>
    <cellStyle name="Normal 6 2 2 3 2 5 2" xfId="1758" xr:uid="{00000000-0005-0000-0000-0000A5050000}"/>
    <cellStyle name="Normal 6 2 2 3 2 6" xfId="1187" xr:uid="{00000000-0005-0000-0000-0000A6050000}"/>
    <cellStyle name="Normal 6 2 2 3 3" xfId="231" xr:uid="{00000000-0005-0000-0000-0000A7050000}"/>
    <cellStyle name="Normal 6 2 2 3 3 2" xfId="566" xr:uid="{00000000-0005-0000-0000-0000A8050000}"/>
    <cellStyle name="Normal 6 2 2 3 3 2 2" xfId="950" xr:uid="{00000000-0005-0000-0000-0000A9050000}"/>
    <cellStyle name="Normal 6 2 2 3 3 2 2 2" xfId="1982" xr:uid="{00000000-0005-0000-0000-0000AA050000}"/>
    <cellStyle name="Normal 6 2 2 3 3 2 3" xfId="1598" xr:uid="{00000000-0005-0000-0000-0000AB050000}"/>
    <cellStyle name="Normal 6 2 2 3 3 3" xfId="758" xr:uid="{00000000-0005-0000-0000-0000AC050000}"/>
    <cellStyle name="Normal 6 2 2 3 3 3 2" xfId="1790" xr:uid="{00000000-0005-0000-0000-0000AD050000}"/>
    <cellStyle name="Normal 6 2 2 3 3 4" xfId="1263" xr:uid="{00000000-0005-0000-0000-0000AE050000}"/>
    <cellStyle name="Normal 6 2 2 3 4" xfId="383" xr:uid="{00000000-0005-0000-0000-0000AF050000}"/>
    <cellStyle name="Normal 6 2 2 3 4 2" xfId="630" xr:uid="{00000000-0005-0000-0000-0000B0050000}"/>
    <cellStyle name="Normal 6 2 2 3 4 2 2" xfId="1014" xr:uid="{00000000-0005-0000-0000-0000B1050000}"/>
    <cellStyle name="Normal 6 2 2 3 4 2 2 2" xfId="2046" xr:uid="{00000000-0005-0000-0000-0000B2050000}"/>
    <cellStyle name="Normal 6 2 2 3 4 2 3" xfId="1662" xr:uid="{00000000-0005-0000-0000-0000B3050000}"/>
    <cellStyle name="Normal 6 2 2 3 4 3" xfId="822" xr:uid="{00000000-0005-0000-0000-0000B4050000}"/>
    <cellStyle name="Normal 6 2 2 3 4 3 2" xfId="1854" xr:uid="{00000000-0005-0000-0000-0000B5050000}"/>
    <cellStyle name="Normal 6 2 2 3 4 4" xfId="1415" xr:uid="{00000000-0005-0000-0000-0000B6050000}"/>
    <cellStyle name="Normal 6 2 2 3 5" xfId="502" xr:uid="{00000000-0005-0000-0000-0000B7050000}"/>
    <cellStyle name="Normal 6 2 2 3 5 2" xfId="886" xr:uid="{00000000-0005-0000-0000-0000B8050000}"/>
    <cellStyle name="Normal 6 2 2 3 5 2 2" xfId="1918" xr:uid="{00000000-0005-0000-0000-0000B9050000}"/>
    <cellStyle name="Normal 6 2 2 3 5 3" xfId="1534" xr:uid="{00000000-0005-0000-0000-0000BA050000}"/>
    <cellStyle name="Normal 6 2 2 3 6" xfId="694" xr:uid="{00000000-0005-0000-0000-0000BB050000}"/>
    <cellStyle name="Normal 6 2 2 3 6 2" xfId="1726" xr:uid="{00000000-0005-0000-0000-0000BC050000}"/>
    <cellStyle name="Normal 6 2 2 3 7" xfId="1111" xr:uid="{00000000-0005-0000-0000-0000BD050000}"/>
    <cellStyle name="Normal 6 2 2 4" xfId="117" xr:uid="{00000000-0005-0000-0000-0000BE050000}"/>
    <cellStyle name="Normal 6 2 2 4 2" xfId="269" xr:uid="{00000000-0005-0000-0000-0000BF050000}"/>
    <cellStyle name="Normal 6 2 2 4 2 2" xfId="582" xr:uid="{00000000-0005-0000-0000-0000C0050000}"/>
    <cellStyle name="Normal 6 2 2 4 2 2 2" xfId="966" xr:uid="{00000000-0005-0000-0000-0000C1050000}"/>
    <cellStyle name="Normal 6 2 2 4 2 2 2 2" xfId="1998" xr:uid="{00000000-0005-0000-0000-0000C2050000}"/>
    <cellStyle name="Normal 6 2 2 4 2 2 3" xfId="1614" xr:uid="{00000000-0005-0000-0000-0000C3050000}"/>
    <cellStyle name="Normal 6 2 2 4 2 3" xfId="774" xr:uid="{00000000-0005-0000-0000-0000C4050000}"/>
    <cellStyle name="Normal 6 2 2 4 2 3 2" xfId="1806" xr:uid="{00000000-0005-0000-0000-0000C5050000}"/>
    <cellStyle name="Normal 6 2 2 4 2 4" xfId="1301" xr:uid="{00000000-0005-0000-0000-0000C6050000}"/>
    <cellStyle name="Normal 6 2 2 4 3" xfId="421" xr:uid="{00000000-0005-0000-0000-0000C7050000}"/>
    <cellStyle name="Normal 6 2 2 4 3 2" xfId="646" xr:uid="{00000000-0005-0000-0000-0000C8050000}"/>
    <cellStyle name="Normal 6 2 2 4 3 2 2" xfId="1030" xr:uid="{00000000-0005-0000-0000-0000C9050000}"/>
    <cellStyle name="Normal 6 2 2 4 3 2 2 2" xfId="2062" xr:uid="{00000000-0005-0000-0000-0000CA050000}"/>
    <cellStyle name="Normal 6 2 2 4 3 2 3" xfId="1678" xr:uid="{00000000-0005-0000-0000-0000CB050000}"/>
    <cellStyle name="Normal 6 2 2 4 3 3" xfId="838" xr:uid="{00000000-0005-0000-0000-0000CC050000}"/>
    <cellStyle name="Normal 6 2 2 4 3 3 2" xfId="1870" xr:uid="{00000000-0005-0000-0000-0000CD050000}"/>
    <cellStyle name="Normal 6 2 2 4 3 4" xfId="1453" xr:uid="{00000000-0005-0000-0000-0000CE050000}"/>
    <cellStyle name="Normal 6 2 2 4 4" xfId="518" xr:uid="{00000000-0005-0000-0000-0000CF050000}"/>
    <cellStyle name="Normal 6 2 2 4 4 2" xfId="902" xr:uid="{00000000-0005-0000-0000-0000D0050000}"/>
    <cellStyle name="Normal 6 2 2 4 4 2 2" xfId="1934" xr:uid="{00000000-0005-0000-0000-0000D1050000}"/>
    <cellStyle name="Normal 6 2 2 4 4 3" xfId="1550" xr:uid="{00000000-0005-0000-0000-0000D2050000}"/>
    <cellStyle name="Normal 6 2 2 4 5" xfId="710" xr:uid="{00000000-0005-0000-0000-0000D3050000}"/>
    <cellStyle name="Normal 6 2 2 4 5 2" xfId="1742" xr:uid="{00000000-0005-0000-0000-0000D4050000}"/>
    <cellStyle name="Normal 6 2 2 4 6" xfId="1149" xr:uid="{00000000-0005-0000-0000-0000D5050000}"/>
    <cellStyle name="Normal 6 2 2 5" xfId="193" xr:uid="{00000000-0005-0000-0000-0000D6050000}"/>
    <cellStyle name="Normal 6 2 2 5 2" xfId="550" xr:uid="{00000000-0005-0000-0000-0000D7050000}"/>
    <cellStyle name="Normal 6 2 2 5 2 2" xfId="934" xr:uid="{00000000-0005-0000-0000-0000D8050000}"/>
    <cellStyle name="Normal 6 2 2 5 2 2 2" xfId="1966" xr:uid="{00000000-0005-0000-0000-0000D9050000}"/>
    <cellStyle name="Normal 6 2 2 5 2 3" xfId="1582" xr:uid="{00000000-0005-0000-0000-0000DA050000}"/>
    <cellStyle name="Normal 6 2 2 5 3" xfId="742" xr:uid="{00000000-0005-0000-0000-0000DB050000}"/>
    <cellStyle name="Normal 6 2 2 5 3 2" xfId="1774" xr:uid="{00000000-0005-0000-0000-0000DC050000}"/>
    <cellStyle name="Normal 6 2 2 5 4" xfId="1225" xr:uid="{00000000-0005-0000-0000-0000DD050000}"/>
    <cellStyle name="Normal 6 2 2 6" xfId="345" xr:uid="{00000000-0005-0000-0000-0000DE050000}"/>
    <cellStyle name="Normal 6 2 2 6 2" xfId="614" xr:uid="{00000000-0005-0000-0000-0000DF050000}"/>
    <cellStyle name="Normal 6 2 2 6 2 2" xfId="998" xr:uid="{00000000-0005-0000-0000-0000E0050000}"/>
    <cellStyle name="Normal 6 2 2 6 2 2 2" xfId="2030" xr:uid="{00000000-0005-0000-0000-0000E1050000}"/>
    <cellStyle name="Normal 6 2 2 6 2 3" xfId="1646" xr:uid="{00000000-0005-0000-0000-0000E2050000}"/>
    <cellStyle name="Normal 6 2 2 6 3" xfId="806" xr:uid="{00000000-0005-0000-0000-0000E3050000}"/>
    <cellStyle name="Normal 6 2 2 6 3 2" xfId="1838" xr:uid="{00000000-0005-0000-0000-0000E4050000}"/>
    <cellStyle name="Normal 6 2 2 6 4" xfId="1377" xr:uid="{00000000-0005-0000-0000-0000E5050000}"/>
    <cellStyle name="Normal 6 2 2 7" xfId="486" xr:uid="{00000000-0005-0000-0000-0000E6050000}"/>
    <cellStyle name="Normal 6 2 2 7 2" xfId="870" xr:uid="{00000000-0005-0000-0000-0000E7050000}"/>
    <cellStyle name="Normal 6 2 2 7 2 2" xfId="1902" xr:uid="{00000000-0005-0000-0000-0000E8050000}"/>
    <cellStyle name="Normal 6 2 2 7 3" xfId="1518" xr:uid="{00000000-0005-0000-0000-0000E9050000}"/>
    <cellStyle name="Normal 6 2 2 8" xfId="678" xr:uid="{00000000-0005-0000-0000-0000EA050000}"/>
    <cellStyle name="Normal 6 2 2 8 2" xfId="1710" xr:uid="{00000000-0005-0000-0000-0000EB050000}"/>
    <cellStyle name="Normal 6 2 2 9" xfId="1073" xr:uid="{00000000-0005-0000-0000-0000EC050000}"/>
    <cellStyle name="Normal 6 2 3" xfId="45" xr:uid="{00000000-0005-0000-0000-0000ED050000}"/>
    <cellStyle name="Normal 6 2 3 2" xfId="83" xr:uid="{00000000-0005-0000-0000-0000EE050000}"/>
    <cellStyle name="Normal 6 2 3 2 2" xfId="159" xr:uid="{00000000-0005-0000-0000-0000EF050000}"/>
    <cellStyle name="Normal 6 2 3 2 2 2" xfId="311" xr:uid="{00000000-0005-0000-0000-0000F0050000}"/>
    <cellStyle name="Normal 6 2 3 2 2 2 2" xfId="602" xr:uid="{00000000-0005-0000-0000-0000F1050000}"/>
    <cellStyle name="Normal 6 2 3 2 2 2 2 2" xfId="986" xr:uid="{00000000-0005-0000-0000-0000F2050000}"/>
    <cellStyle name="Normal 6 2 3 2 2 2 2 2 2" xfId="2018" xr:uid="{00000000-0005-0000-0000-0000F3050000}"/>
    <cellStyle name="Normal 6 2 3 2 2 2 2 3" xfId="1634" xr:uid="{00000000-0005-0000-0000-0000F4050000}"/>
    <cellStyle name="Normal 6 2 3 2 2 2 3" xfId="794" xr:uid="{00000000-0005-0000-0000-0000F5050000}"/>
    <cellStyle name="Normal 6 2 3 2 2 2 3 2" xfId="1826" xr:uid="{00000000-0005-0000-0000-0000F6050000}"/>
    <cellStyle name="Normal 6 2 3 2 2 2 4" xfId="1343" xr:uid="{00000000-0005-0000-0000-0000F7050000}"/>
    <cellStyle name="Normal 6 2 3 2 2 3" xfId="463" xr:uid="{00000000-0005-0000-0000-0000F8050000}"/>
    <cellStyle name="Normal 6 2 3 2 2 3 2" xfId="666" xr:uid="{00000000-0005-0000-0000-0000F9050000}"/>
    <cellStyle name="Normal 6 2 3 2 2 3 2 2" xfId="1050" xr:uid="{00000000-0005-0000-0000-0000FA050000}"/>
    <cellStyle name="Normal 6 2 3 2 2 3 2 2 2" xfId="2082" xr:uid="{00000000-0005-0000-0000-0000FB050000}"/>
    <cellStyle name="Normal 6 2 3 2 2 3 2 3" xfId="1698" xr:uid="{00000000-0005-0000-0000-0000FC050000}"/>
    <cellStyle name="Normal 6 2 3 2 2 3 3" xfId="858" xr:uid="{00000000-0005-0000-0000-0000FD050000}"/>
    <cellStyle name="Normal 6 2 3 2 2 3 3 2" xfId="1890" xr:uid="{00000000-0005-0000-0000-0000FE050000}"/>
    <cellStyle name="Normal 6 2 3 2 2 3 4" xfId="1495" xr:uid="{00000000-0005-0000-0000-0000FF050000}"/>
    <cellStyle name="Normal 6 2 3 2 2 4" xfId="538" xr:uid="{00000000-0005-0000-0000-000000060000}"/>
    <cellStyle name="Normal 6 2 3 2 2 4 2" xfId="922" xr:uid="{00000000-0005-0000-0000-000001060000}"/>
    <cellStyle name="Normal 6 2 3 2 2 4 2 2" xfId="1954" xr:uid="{00000000-0005-0000-0000-000002060000}"/>
    <cellStyle name="Normal 6 2 3 2 2 4 3" xfId="1570" xr:uid="{00000000-0005-0000-0000-000003060000}"/>
    <cellStyle name="Normal 6 2 3 2 2 5" xfId="730" xr:uid="{00000000-0005-0000-0000-000004060000}"/>
    <cellStyle name="Normal 6 2 3 2 2 5 2" xfId="1762" xr:uid="{00000000-0005-0000-0000-000005060000}"/>
    <cellStyle name="Normal 6 2 3 2 2 6" xfId="1191" xr:uid="{00000000-0005-0000-0000-000006060000}"/>
    <cellStyle name="Normal 6 2 3 2 3" xfId="235" xr:uid="{00000000-0005-0000-0000-000007060000}"/>
    <cellStyle name="Normal 6 2 3 2 3 2" xfId="570" xr:uid="{00000000-0005-0000-0000-000008060000}"/>
    <cellStyle name="Normal 6 2 3 2 3 2 2" xfId="954" xr:uid="{00000000-0005-0000-0000-000009060000}"/>
    <cellStyle name="Normal 6 2 3 2 3 2 2 2" xfId="1986" xr:uid="{00000000-0005-0000-0000-00000A060000}"/>
    <cellStyle name="Normal 6 2 3 2 3 2 3" xfId="1602" xr:uid="{00000000-0005-0000-0000-00000B060000}"/>
    <cellStyle name="Normal 6 2 3 2 3 3" xfId="762" xr:uid="{00000000-0005-0000-0000-00000C060000}"/>
    <cellStyle name="Normal 6 2 3 2 3 3 2" xfId="1794" xr:uid="{00000000-0005-0000-0000-00000D060000}"/>
    <cellStyle name="Normal 6 2 3 2 3 4" xfId="1267" xr:uid="{00000000-0005-0000-0000-00000E060000}"/>
    <cellStyle name="Normal 6 2 3 2 4" xfId="387" xr:uid="{00000000-0005-0000-0000-00000F060000}"/>
    <cellStyle name="Normal 6 2 3 2 4 2" xfId="634" xr:uid="{00000000-0005-0000-0000-000010060000}"/>
    <cellStyle name="Normal 6 2 3 2 4 2 2" xfId="1018" xr:uid="{00000000-0005-0000-0000-000011060000}"/>
    <cellStyle name="Normal 6 2 3 2 4 2 2 2" xfId="2050" xr:uid="{00000000-0005-0000-0000-000012060000}"/>
    <cellStyle name="Normal 6 2 3 2 4 2 3" xfId="1666" xr:uid="{00000000-0005-0000-0000-000013060000}"/>
    <cellStyle name="Normal 6 2 3 2 4 3" xfId="826" xr:uid="{00000000-0005-0000-0000-000014060000}"/>
    <cellStyle name="Normal 6 2 3 2 4 3 2" xfId="1858" xr:uid="{00000000-0005-0000-0000-000015060000}"/>
    <cellStyle name="Normal 6 2 3 2 4 4" xfId="1419" xr:uid="{00000000-0005-0000-0000-000016060000}"/>
    <cellStyle name="Normal 6 2 3 2 5" xfId="506" xr:uid="{00000000-0005-0000-0000-000017060000}"/>
    <cellStyle name="Normal 6 2 3 2 5 2" xfId="890" xr:uid="{00000000-0005-0000-0000-000018060000}"/>
    <cellStyle name="Normal 6 2 3 2 5 2 2" xfId="1922" xr:uid="{00000000-0005-0000-0000-000019060000}"/>
    <cellStyle name="Normal 6 2 3 2 5 3" xfId="1538" xr:uid="{00000000-0005-0000-0000-00001A060000}"/>
    <cellStyle name="Normal 6 2 3 2 6" xfId="698" xr:uid="{00000000-0005-0000-0000-00001B060000}"/>
    <cellStyle name="Normal 6 2 3 2 6 2" xfId="1730" xr:uid="{00000000-0005-0000-0000-00001C060000}"/>
    <cellStyle name="Normal 6 2 3 2 7" xfId="1115" xr:uid="{00000000-0005-0000-0000-00001D060000}"/>
    <cellStyle name="Normal 6 2 3 3" xfId="121" xr:uid="{00000000-0005-0000-0000-00001E060000}"/>
    <cellStyle name="Normal 6 2 3 3 2" xfId="273" xr:uid="{00000000-0005-0000-0000-00001F060000}"/>
    <cellStyle name="Normal 6 2 3 3 2 2" xfId="586" xr:uid="{00000000-0005-0000-0000-000020060000}"/>
    <cellStyle name="Normal 6 2 3 3 2 2 2" xfId="970" xr:uid="{00000000-0005-0000-0000-000021060000}"/>
    <cellStyle name="Normal 6 2 3 3 2 2 2 2" xfId="2002" xr:uid="{00000000-0005-0000-0000-000022060000}"/>
    <cellStyle name="Normal 6 2 3 3 2 2 3" xfId="1618" xr:uid="{00000000-0005-0000-0000-000023060000}"/>
    <cellStyle name="Normal 6 2 3 3 2 3" xfId="778" xr:uid="{00000000-0005-0000-0000-000024060000}"/>
    <cellStyle name="Normal 6 2 3 3 2 3 2" xfId="1810" xr:uid="{00000000-0005-0000-0000-000025060000}"/>
    <cellStyle name="Normal 6 2 3 3 2 4" xfId="1305" xr:uid="{00000000-0005-0000-0000-000026060000}"/>
    <cellStyle name="Normal 6 2 3 3 3" xfId="425" xr:uid="{00000000-0005-0000-0000-000027060000}"/>
    <cellStyle name="Normal 6 2 3 3 3 2" xfId="650" xr:uid="{00000000-0005-0000-0000-000028060000}"/>
    <cellStyle name="Normal 6 2 3 3 3 2 2" xfId="1034" xr:uid="{00000000-0005-0000-0000-000029060000}"/>
    <cellStyle name="Normal 6 2 3 3 3 2 2 2" xfId="2066" xr:uid="{00000000-0005-0000-0000-00002A060000}"/>
    <cellStyle name="Normal 6 2 3 3 3 2 3" xfId="1682" xr:uid="{00000000-0005-0000-0000-00002B060000}"/>
    <cellStyle name="Normal 6 2 3 3 3 3" xfId="842" xr:uid="{00000000-0005-0000-0000-00002C060000}"/>
    <cellStyle name="Normal 6 2 3 3 3 3 2" xfId="1874" xr:uid="{00000000-0005-0000-0000-00002D060000}"/>
    <cellStyle name="Normal 6 2 3 3 3 4" xfId="1457" xr:uid="{00000000-0005-0000-0000-00002E060000}"/>
    <cellStyle name="Normal 6 2 3 3 4" xfId="522" xr:uid="{00000000-0005-0000-0000-00002F060000}"/>
    <cellStyle name="Normal 6 2 3 3 4 2" xfId="906" xr:uid="{00000000-0005-0000-0000-000030060000}"/>
    <cellStyle name="Normal 6 2 3 3 4 2 2" xfId="1938" xr:uid="{00000000-0005-0000-0000-000031060000}"/>
    <cellStyle name="Normal 6 2 3 3 4 3" xfId="1554" xr:uid="{00000000-0005-0000-0000-000032060000}"/>
    <cellStyle name="Normal 6 2 3 3 5" xfId="714" xr:uid="{00000000-0005-0000-0000-000033060000}"/>
    <cellStyle name="Normal 6 2 3 3 5 2" xfId="1746" xr:uid="{00000000-0005-0000-0000-000034060000}"/>
    <cellStyle name="Normal 6 2 3 3 6" xfId="1153" xr:uid="{00000000-0005-0000-0000-000035060000}"/>
    <cellStyle name="Normal 6 2 3 4" xfId="197" xr:uid="{00000000-0005-0000-0000-000036060000}"/>
    <cellStyle name="Normal 6 2 3 4 2" xfId="554" xr:uid="{00000000-0005-0000-0000-000037060000}"/>
    <cellStyle name="Normal 6 2 3 4 2 2" xfId="938" xr:uid="{00000000-0005-0000-0000-000038060000}"/>
    <cellStyle name="Normal 6 2 3 4 2 2 2" xfId="1970" xr:uid="{00000000-0005-0000-0000-000039060000}"/>
    <cellStyle name="Normal 6 2 3 4 2 3" xfId="1586" xr:uid="{00000000-0005-0000-0000-00003A060000}"/>
    <cellStyle name="Normal 6 2 3 4 3" xfId="746" xr:uid="{00000000-0005-0000-0000-00003B060000}"/>
    <cellStyle name="Normal 6 2 3 4 3 2" xfId="1778" xr:uid="{00000000-0005-0000-0000-00003C060000}"/>
    <cellStyle name="Normal 6 2 3 4 4" xfId="1229" xr:uid="{00000000-0005-0000-0000-00003D060000}"/>
    <cellStyle name="Normal 6 2 3 5" xfId="349" xr:uid="{00000000-0005-0000-0000-00003E060000}"/>
    <cellStyle name="Normal 6 2 3 5 2" xfId="618" xr:uid="{00000000-0005-0000-0000-00003F060000}"/>
    <cellStyle name="Normal 6 2 3 5 2 2" xfId="1002" xr:uid="{00000000-0005-0000-0000-000040060000}"/>
    <cellStyle name="Normal 6 2 3 5 2 2 2" xfId="2034" xr:uid="{00000000-0005-0000-0000-000041060000}"/>
    <cellStyle name="Normal 6 2 3 5 2 3" xfId="1650" xr:uid="{00000000-0005-0000-0000-000042060000}"/>
    <cellStyle name="Normal 6 2 3 5 3" xfId="810" xr:uid="{00000000-0005-0000-0000-000043060000}"/>
    <cellStyle name="Normal 6 2 3 5 3 2" xfId="1842" xr:uid="{00000000-0005-0000-0000-000044060000}"/>
    <cellStyle name="Normal 6 2 3 5 4" xfId="1381" xr:uid="{00000000-0005-0000-0000-000045060000}"/>
    <cellStyle name="Normal 6 2 3 6" xfId="490" xr:uid="{00000000-0005-0000-0000-000046060000}"/>
    <cellStyle name="Normal 6 2 3 6 2" xfId="874" xr:uid="{00000000-0005-0000-0000-000047060000}"/>
    <cellStyle name="Normal 6 2 3 6 2 2" xfId="1906" xr:uid="{00000000-0005-0000-0000-000048060000}"/>
    <cellStyle name="Normal 6 2 3 6 3" xfId="1522" xr:uid="{00000000-0005-0000-0000-000049060000}"/>
    <cellStyle name="Normal 6 2 3 7" xfId="682" xr:uid="{00000000-0005-0000-0000-00004A060000}"/>
    <cellStyle name="Normal 6 2 3 7 2" xfId="1714" xr:uid="{00000000-0005-0000-0000-00004B060000}"/>
    <cellStyle name="Normal 6 2 3 8" xfId="1077" xr:uid="{00000000-0005-0000-0000-00004C060000}"/>
    <cellStyle name="Normal 6 2 4" xfId="64" xr:uid="{00000000-0005-0000-0000-00004D060000}"/>
    <cellStyle name="Normal 6 2 4 2" xfId="140" xr:uid="{00000000-0005-0000-0000-00004E060000}"/>
    <cellStyle name="Normal 6 2 4 2 2" xfId="292" xr:uid="{00000000-0005-0000-0000-00004F060000}"/>
    <cellStyle name="Normal 6 2 4 2 2 2" xfId="594" xr:uid="{00000000-0005-0000-0000-000050060000}"/>
    <cellStyle name="Normal 6 2 4 2 2 2 2" xfId="978" xr:uid="{00000000-0005-0000-0000-000051060000}"/>
    <cellStyle name="Normal 6 2 4 2 2 2 2 2" xfId="2010" xr:uid="{00000000-0005-0000-0000-000052060000}"/>
    <cellStyle name="Normal 6 2 4 2 2 2 3" xfId="1626" xr:uid="{00000000-0005-0000-0000-000053060000}"/>
    <cellStyle name="Normal 6 2 4 2 2 3" xfId="786" xr:uid="{00000000-0005-0000-0000-000054060000}"/>
    <cellStyle name="Normal 6 2 4 2 2 3 2" xfId="1818" xr:uid="{00000000-0005-0000-0000-000055060000}"/>
    <cellStyle name="Normal 6 2 4 2 2 4" xfId="1324" xr:uid="{00000000-0005-0000-0000-000056060000}"/>
    <cellStyle name="Normal 6 2 4 2 3" xfId="444" xr:uid="{00000000-0005-0000-0000-000057060000}"/>
    <cellStyle name="Normal 6 2 4 2 3 2" xfId="658" xr:uid="{00000000-0005-0000-0000-000058060000}"/>
    <cellStyle name="Normal 6 2 4 2 3 2 2" xfId="1042" xr:uid="{00000000-0005-0000-0000-000059060000}"/>
    <cellStyle name="Normal 6 2 4 2 3 2 2 2" xfId="2074" xr:uid="{00000000-0005-0000-0000-00005A060000}"/>
    <cellStyle name="Normal 6 2 4 2 3 2 3" xfId="1690" xr:uid="{00000000-0005-0000-0000-00005B060000}"/>
    <cellStyle name="Normal 6 2 4 2 3 3" xfId="850" xr:uid="{00000000-0005-0000-0000-00005C060000}"/>
    <cellStyle name="Normal 6 2 4 2 3 3 2" xfId="1882" xr:uid="{00000000-0005-0000-0000-00005D060000}"/>
    <cellStyle name="Normal 6 2 4 2 3 4" xfId="1476" xr:uid="{00000000-0005-0000-0000-00005E060000}"/>
    <cellStyle name="Normal 6 2 4 2 4" xfId="530" xr:uid="{00000000-0005-0000-0000-00005F060000}"/>
    <cellStyle name="Normal 6 2 4 2 4 2" xfId="914" xr:uid="{00000000-0005-0000-0000-000060060000}"/>
    <cellStyle name="Normal 6 2 4 2 4 2 2" xfId="1946" xr:uid="{00000000-0005-0000-0000-000061060000}"/>
    <cellStyle name="Normal 6 2 4 2 4 3" xfId="1562" xr:uid="{00000000-0005-0000-0000-000062060000}"/>
    <cellStyle name="Normal 6 2 4 2 5" xfId="722" xr:uid="{00000000-0005-0000-0000-000063060000}"/>
    <cellStyle name="Normal 6 2 4 2 5 2" xfId="1754" xr:uid="{00000000-0005-0000-0000-000064060000}"/>
    <cellStyle name="Normal 6 2 4 2 6" xfId="1172" xr:uid="{00000000-0005-0000-0000-000065060000}"/>
    <cellStyle name="Normal 6 2 4 3" xfId="216" xr:uid="{00000000-0005-0000-0000-000066060000}"/>
    <cellStyle name="Normal 6 2 4 3 2" xfId="562" xr:uid="{00000000-0005-0000-0000-000067060000}"/>
    <cellStyle name="Normal 6 2 4 3 2 2" xfId="946" xr:uid="{00000000-0005-0000-0000-000068060000}"/>
    <cellStyle name="Normal 6 2 4 3 2 2 2" xfId="1978" xr:uid="{00000000-0005-0000-0000-000069060000}"/>
    <cellStyle name="Normal 6 2 4 3 2 3" xfId="1594" xr:uid="{00000000-0005-0000-0000-00006A060000}"/>
    <cellStyle name="Normal 6 2 4 3 3" xfId="754" xr:uid="{00000000-0005-0000-0000-00006B060000}"/>
    <cellStyle name="Normal 6 2 4 3 3 2" xfId="1786" xr:uid="{00000000-0005-0000-0000-00006C060000}"/>
    <cellStyle name="Normal 6 2 4 3 4" xfId="1248" xr:uid="{00000000-0005-0000-0000-00006D060000}"/>
    <cellStyle name="Normal 6 2 4 4" xfId="368" xr:uid="{00000000-0005-0000-0000-00006E060000}"/>
    <cellStyle name="Normal 6 2 4 4 2" xfId="626" xr:uid="{00000000-0005-0000-0000-00006F060000}"/>
    <cellStyle name="Normal 6 2 4 4 2 2" xfId="1010" xr:uid="{00000000-0005-0000-0000-000070060000}"/>
    <cellStyle name="Normal 6 2 4 4 2 2 2" xfId="2042" xr:uid="{00000000-0005-0000-0000-000071060000}"/>
    <cellStyle name="Normal 6 2 4 4 2 3" xfId="1658" xr:uid="{00000000-0005-0000-0000-000072060000}"/>
    <cellStyle name="Normal 6 2 4 4 3" xfId="818" xr:uid="{00000000-0005-0000-0000-000073060000}"/>
    <cellStyle name="Normal 6 2 4 4 3 2" xfId="1850" xr:uid="{00000000-0005-0000-0000-000074060000}"/>
    <cellStyle name="Normal 6 2 4 4 4" xfId="1400" xr:uid="{00000000-0005-0000-0000-000075060000}"/>
    <cellStyle name="Normal 6 2 4 5" xfId="498" xr:uid="{00000000-0005-0000-0000-000076060000}"/>
    <cellStyle name="Normal 6 2 4 5 2" xfId="882" xr:uid="{00000000-0005-0000-0000-000077060000}"/>
    <cellStyle name="Normal 6 2 4 5 2 2" xfId="1914" xr:uid="{00000000-0005-0000-0000-000078060000}"/>
    <cellStyle name="Normal 6 2 4 5 3" xfId="1530" xr:uid="{00000000-0005-0000-0000-000079060000}"/>
    <cellStyle name="Normal 6 2 4 6" xfId="690" xr:uid="{00000000-0005-0000-0000-00007A060000}"/>
    <cellStyle name="Normal 6 2 4 6 2" xfId="1722" xr:uid="{00000000-0005-0000-0000-00007B060000}"/>
    <cellStyle name="Normal 6 2 4 7" xfId="1096" xr:uid="{00000000-0005-0000-0000-00007C060000}"/>
    <cellStyle name="Normal 6 2 5" xfId="102" xr:uid="{00000000-0005-0000-0000-00007D060000}"/>
    <cellStyle name="Normal 6 2 5 2" xfId="254" xr:uid="{00000000-0005-0000-0000-00007E060000}"/>
    <cellStyle name="Normal 6 2 5 2 2" xfId="578" xr:uid="{00000000-0005-0000-0000-00007F060000}"/>
    <cellStyle name="Normal 6 2 5 2 2 2" xfId="962" xr:uid="{00000000-0005-0000-0000-000080060000}"/>
    <cellStyle name="Normal 6 2 5 2 2 2 2" xfId="1994" xr:uid="{00000000-0005-0000-0000-000081060000}"/>
    <cellStyle name="Normal 6 2 5 2 2 3" xfId="1610" xr:uid="{00000000-0005-0000-0000-000082060000}"/>
    <cellStyle name="Normal 6 2 5 2 3" xfId="770" xr:uid="{00000000-0005-0000-0000-000083060000}"/>
    <cellStyle name="Normal 6 2 5 2 3 2" xfId="1802" xr:uid="{00000000-0005-0000-0000-000084060000}"/>
    <cellStyle name="Normal 6 2 5 2 4" xfId="1286" xr:uid="{00000000-0005-0000-0000-000085060000}"/>
    <cellStyle name="Normal 6 2 5 3" xfId="406" xr:uid="{00000000-0005-0000-0000-000086060000}"/>
    <cellStyle name="Normal 6 2 5 3 2" xfId="642" xr:uid="{00000000-0005-0000-0000-000087060000}"/>
    <cellStyle name="Normal 6 2 5 3 2 2" xfId="1026" xr:uid="{00000000-0005-0000-0000-000088060000}"/>
    <cellStyle name="Normal 6 2 5 3 2 2 2" xfId="2058" xr:uid="{00000000-0005-0000-0000-000089060000}"/>
    <cellStyle name="Normal 6 2 5 3 2 3" xfId="1674" xr:uid="{00000000-0005-0000-0000-00008A060000}"/>
    <cellStyle name="Normal 6 2 5 3 3" xfId="834" xr:uid="{00000000-0005-0000-0000-00008B060000}"/>
    <cellStyle name="Normal 6 2 5 3 3 2" xfId="1866" xr:uid="{00000000-0005-0000-0000-00008C060000}"/>
    <cellStyle name="Normal 6 2 5 3 4" xfId="1438" xr:uid="{00000000-0005-0000-0000-00008D060000}"/>
    <cellStyle name="Normal 6 2 5 4" xfId="514" xr:uid="{00000000-0005-0000-0000-00008E060000}"/>
    <cellStyle name="Normal 6 2 5 4 2" xfId="898" xr:uid="{00000000-0005-0000-0000-00008F060000}"/>
    <cellStyle name="Normal 6 2 5 4 2 2" xfId="1930" xr:uid="{00000000-0005-0000-0000-000090060000}"/>
    <cellStyle name="Normal 6 2 5 4 3" xfId="1546" xr:uid="{00000000-0005-0000-0000-000091060000}"/>
    <cellStyle name="Normal 6 2 5 5" xfId="706" xr:uid="{00000000-0005-0000-0000-000092060000}"/>
    <cellStyle name="Normal 6 2 5 5 2" xfId="1738" xr:uid="{00000000-0005-0000-0000-000093060000}"/>
    <cellStyle name="Normal 6 2 5 6" xfId="1134" xr:uid="{00000000-0005-0000-0000-000094060000}"/>
    <cellStyle name="Normal 6 2 6" xfId="178" xr:uid="{00000000-0005-0000-0000-000095060000}"/>
    <cellStyle name="Normal 6 2 6 2" xfId="546" xr:uid="{00000000-0005-0000-0000-000096060000}"/>
    <cellStyle name="Normal 6 2 6 2 2" xfId="930" xr:uid="{00000000-0005-0000-0000-000097060000}"/>
    <cellStyle name="Normal 6 2 6 2 2 2" xfId="1962" xr:uid="{00000000-0005-0000-0000-000098060000}"/>
    <cellStyle name="Normal 6 2 6 2 3" xfId="1578" xr:uid="{00000000-0005-0000-0000-000099060000}"/>
    <cellStyle name="Normal 6 2 6 3" xfId="738" xr:uid="{00000000-0005-0000-0000-00009A060000}"/>
    <cellStyle name="Normal 6 2 6 3 2" xfId="1770" xr:uid="{00000000-0005-0000-0000-00009B060000}"/>
    <cellStyle name="Normal 6 2 6 4" xfId="1210" xr:uid="{00000000-0005-0000-0000-00009C060000}"/>
    <cellStyle name="Normal 6 2 7" xfId="330" xr:uid="{00000000-0005-0000-0000-00009D060000}"/>
    <cellStyle name="Normal 6 2 7 2" xfId="610" xr:uid="{00000000-0005-0000-0000-00009E060000}"/>
    <cellStyle name="Normal 6 2 7 2 2" xfId="994" xr:uid="{00000000-0005-0000-0000-00009F060000}"/>
    <cellStyle name="Normal 6 2 7 2 2 2" xfId="2026" xr:uid="{00000000-0005-0000-0000-0000A0060000}"/>
    <cellStyle name="Normal 6 2 7 2 3" xfId="1642" xr:uid="{00000000-0005-0000-0000-0000A1060000}"/>
    <cellStyle name="Normal 6 2 7 3" xfId="802" xr:uid="{00000000-0005-0000-0000-0000A2060000}"/>
    <cellStyle name="Normal 6 2 7 3 2" xfId="1834" xr:uid="{00000000-0005-0000-0000-0000A3060000}"/>
    <cellStyle name="Normal 6 2 7 4" xfId="1362" xr:uid="{00000000-0005-0000-0000-0000A4060000}"/>
    <cellStyle name="Normal 6 2 8" xfId="482" xr:uid="{00000000-0005-0000-0000-0000A5060000}"/>
    <cellStyle name="Normal 6 2 8 2" xfId="866" xr:uid="{00000000-0005-0000-0000-0000A6060000}"/>
    <cellStyle name="Normal 6 2 8 2 2" xfId="1898" xr:uid="{00000000-0005-0000-0000-0000A7060000}"/>
    <cellStyle name="Normal 6 2 8 3" xfId="1514" xr:uid="{00000000-0005-0000-0000-0000A8060000}"/>
    <cellStyle name="Normal 6 2 9" xfId="674" xr:uid="{00000000-0005-0000-0000-0000A9060000}"/>
    <cellStyle name="Normal 6 2 9 2" xfId="1706" xr:uid="{00000000-0005-0000-0000-0000AA060000}"/>
    <cellStyle name="Normal 6 3" xfId="43" xr:uid="{00000000-0005-0000-0000-0000AB060000}"/>
    <cellStyle name="Normal 6 3 2" xfId="62" xr:uid="{00000000-0005-0000-0000-0000AC060000}"/>
    <cellStyle name="Normal 6 3 2 2" xfId="100" xr:uid="{00000000-0005-0000-0000-0000AD060000}"/>
    <cellStyle name="Normal 6 3 2 2 2" xfId="176" xr:uid="{00000000-0005-0000-0000-0000AE060000}"/>
    <cellStyle name="Normal 6 3 2 2 2 2" xfId="328" xr:uid="{00000000-0005-0000-0000-0000AF060000}"/>
    <cellStyle name="Normal 6 3 2 2 2 2 2" xfId="608" xr:uid="{00000000-0005-0000-0000-0000B0060000}"/>
    <cellStyle name="Normal 6 3 2 2 2 2 2 2" xfId="992" xr:uid="{00000000-0005-0000-0000-0000B1060000}"/>
    <cellStyle name="Normal 6 3 2 2 2 2 2 2 2" xfId="2024" xr:uid="{00000000-0005-0000-0000-0000B2060000}"/>
    <cellStyle name="Normal 6 3 2 2 2 2 2 3" xfId="1640" xr:uid="{00000000-0005-0000-0000-0000B3060000}"/>
    <cellStyle name="Normal 6 3 2 2 2 2 3" xfId="800" xr:uid="{00000000-0005-0000-0000-0000B4060000}"/>
    <cellStyle name="Normal 6 3 2 2 2 2 3 2" xfId="1832" xr:uid="{00000000-0005-0000-0000-0000B5060000}"/>
    <cellStyle name="Normal 6 3 2 2 2 2 4" xfId="1360" xr:uid="{00000000-0005-0000-0000-0000B6060000}"/>
    <cellStyle name="Normal 6 3 2 2 2 3" xfId="480" xr:uid="{00000000-0005-0000-0000-0000B7060000}"/>
    <cellStyle name="Normal 6 3 2 2 2 3 2" xfId="672" xr:uid="{00000000-0005-0000-0000-0000B8060000}"/>
    <cellStyle name="Normal 6 3 2 2 2 3 2 2" xfId="1056" xr:uid="{00000000-0005-0000-0000-0000B9060000}"/>
    <cellStyle name="Normal 6 3 2 2 2 3 2 2 2" xfId="2088" xr:uid="{00000000-0005-0000-0000-0000BA060000}"/>
    <cellStyle name="Normal 6 3 2 2 2 3 2 3" xfId="1704" xr:uid="{00000000-0005-0000-0000-0000BB060000}"/>
    <cellStyle name="Normal 6 3 2 2 2 3 3" xfId="864" xr:uid="{00000000-0005-0000-0000-0000BC060000}"/>
    <cellStyle name="Normal 6 3 2 2 2 3 3 2" xfId="1896" xr:uid="{00000000-0005-0000-0000-0000BD060000}"/>
    <cellStyle name="Normal 6 3 2 2 2 3 4" xfId="1512" xr:uid="{00000000-0005-0000-0000-0000BE060000}"/>
    <cellStyle name="Normal 6 3 2 2 2 4" xfId="544" xr:uid="{00000000-0005-0000-0000-0000BF060000}"/>
    <cellStyle name="Normal 6 3 2 2 2 4 2" xfId="928" xr:uid="{00000000-0005-0000-0000-0000C0060000}"/>
    <cellStyle name="Normal 6 3 2 2 2 4 2 2" xfId="1960" xr:uid="{00000000-0005-0000-0000-0000C1060000}"/>
    <cellStyle name="Normal 6 3 2 2 2 4 3" xfId="1576" xr:uid="{00000000-0005-0000-0000-0000C2060000}"/>
    <cellStyle name="Normal 6 3 2 2 2 5" xfId="736" xr:uid="{00000000-0005-0000-0000-0000C3060000}"/>
    <cellStyle name="Normal 6 3 2 2 2 5 2" xfId="1768" xr:uid="{00000000-0005-0000-0000-0000C4060000}"/>
    <cellStyle name="Normal 6 3 2 2 2 6" xfId="1208" xr:uid="{00000000-0005-0000-0000-0000C5060000}"/>
    <cellStyle name="Normal 6 3 2 2 3" xfId="252" xr:uid="{00000000-0005-0000-0000-0000C6060000}"/>
    <cellStyle name="Normal 6 3 2 2 3 2" xfId="576" xr:uid="{00000000-0005-0000-0000-0000C7060000}"/>
    <cellStyle name="Normal 6 3 2 2 3 2 2" xfId="960" xr:uid="{00000000-0005-0000-0000-0000C8060000}"/>
    <cellStyle name="Normal 6 3 2 2 3 2 2 2" xfId="1992" xr:uid="{00000000-0005-0000-0000-0000C9060000}"/>
    <cellStyle name="Normal 6 3 2 2 3 2 3" xfId="1608" xr:uid="{00000000-0005-0000-0000-0000CA060000}"/>
    <cellStyle name="Normal 6 3 2 2 3 3" xfId="768" xr:uid="{00000000-0005-0000-0000-0000CB060000}"/>
    <cellStyle name="Normal 6 3 2 2 3 3 2" xfId="1800" xr:uid="{00000000-0005-0000-0000-0000CC060000}"/>
    <cellStyle name="Normal 6 3 2 2 3 4" xfId="1284" xr:uid="{00000000-0005-0000-0000-0000CD060000}"/>
    <cellStyle name="Normal 6 3 2 2 4" xfId="404" xr:uid="{00000000-0005-0000-0000-0000CE060000}"/>
    <cellStyle name="Normal 6 3 2 2 4 2" xfId="640" xr:uid="{00000000-0005-0000-0000-0000CF060000}"/>
    <cellStyle name="Normal 6 3 2 2 4 2 2" xfId="1024" xr:uid="{00000000-0005-0000-0000-0000D0060000}"/>
    <cellStyle name="Normal 6 3 2 2 4 2 2 2" xfId="2056" xr:uid="{00000000-0005-0000-0000-0000D1060000}"/>
    <cellStyle name="Normal 6 3 2 2 4 2 3" xfId="1672" xr:uid="{00000000-0005-0000-0000-0000D2060000}"/>
    <cellStyle name="Normal 6 3 2 2 4 3" xfId="832" xr:uid="{00000000-0005-0000-0000-0000D3060000}"/>
    <cellStyle name="Normal 6 3 2 2 4 3 2" xfId="1864" xr:uid="{00000000-0005-0000-0000-0000D4060000}"/>
    <cellStyle name="Normal 6 3 2 2 4 4" xfId="1436" xr:uid="{00000000-0005-0000-0000-0000D5060000}"/>
    <cellStyle name="Normal 6 3 2 2 5" xfId="512" xr:uid="{00000000-0005-0000-0000-0000D6060000}"/>
    <cellStyle name="Normal 6 3 2 2 5 2" xfId="896" xr:uid="{00000000-0005-0000-0000-0000D7060000}"/>
    <cellStyle name="Normal 6 3 2 2 5 2 2" xfId="1928" xr:uid="{00000000-0005-0000-0000-0000D8060000}"/>
    <cellStyle name="Normal 6 3 2 2 5 3" xfId="1544" xr:uid="{00000000-0005-0000-0000-0000D9060000}"/>
    <cellStyle name="Normal 6 3 2 2 6" xfId="704" xr:uid="{00000000-0005-0000-0000-0000DA060000}"/>
    <cellStyle name="Normal 6 3 2 2 6 2" xfId="1736" xr:uid="{00000000-0005-0000-0000-0000DB060000}"/>
    <cellStyle name="Normal 6 3 2 2 7" xfId="1132" xr:uid="{00000000-0005-0000-0000-0000DC060000}"/>
    <cellStyle name="Normal 6 3 2 3" xfId="138" xr:uid="{00000000-0005-0000-0000-0000DD060000}"/>
    <cellStyle name="Normal 6 3 2 3 2" xfId="290" xr:uid="{00000000-0005-0000-0000-0000DE060000}"/>
    <cellStyle name="Normal 6 3 2 3 2 2" xfId="592" xr:uid="{00000000-0005-0000-0000-0000DF060000}"/>
    <cellStyle name="Normal 6 3 2 3 2 2 2" xfId="976" xr:uid="{00000000-0005-0000-0000-0000E0060000}"/>
    <cellStyle name="Normal 6 3 2 3 2 2 2 2" xfId="2008" xr:uid="{00000000-0005-0000-0000-0000E1060000}"/>
    <cellStyle name="Normal 6 3 2 3 2 2 3" xfId="1624" xr:uid="{00000000-0005-0000-0000-0000E2060000}"/>
    <cellStyle name="Normal 6 3 2 3 2 3" xfId="784" xr:uid="{00000000-0005-0000-0000-0000E3060000}"/>
    <cellStyle name="Normal 6 3 2 3 2 3 2" xfId="1816" xr:uid="{00000000-0005-0000-0000-0000E4060000}"/>
    <cellStyle name="Normal 6 3 2 3 2 4" xfId="1322" xr:uid="{00000000-0005-0000-0000-0000E5060000}"/>
    <cellStyle name="Normal 6 3 2 3 3" xfId="442" xr:uid="{00000000-0005-0000-0000-0000E6060000}"/>
    <cellStyle name="Normal 6 3 2 3 3 2" xfId="656" xr:uid="{00000000-0005-0000-0000-0000E7060000}"/>
    <cellStyle name="Normal 6 3 2 3 3 2 2" xfId="1040" xr:uid="{00000000-0005-0000-0000-0000E8060000}"/>
    <cellStyle name="Normal 6 3 2 3 3 2 2 2" xfId="2072" xr:uid="{00000000-0005-0000-0000-0000E9060000}"/>
    <cellStyle name="Normal 6 3 2 3 3 2 3" xfId="1688" xr:uid="{00000000-0005-0000-0000-0000EA060000}"/>
    <cellStyle name="Normal 6 3 2 3 3 3" xfId="848" xr:uid="{00000000-0005-0000-0000-0000EB060000}"/>
    <cellStyle name="Normal 6 3 2 3 3 3 2" xfId="1880" xr:uid="{00000000-0005-0000-0000-0000EC060000}"/>
    <cellStyle name="Normal 6 3 2 3 3 4" xfId="1474" xr:uid="{00000000-0005-0000-0000-0000ED060000}"/>
    <cellStyle name="Normal 6 3 2 3 4" xfId="528" xr:uid="{00000000-0005-0000-0000-0000EE060000}"/>
    <cellStyle name="Normal 6 3 2 3 4 2" xfId="912" xr:uid="{00000000-0005-0000-0000-0000EF060000}"/>
    <cellStyle name="Normal 6 3 2 3 4 2 2" xfId="1944" xr:uid="{00000000-0005-0000-0000-0000F0060000}"/>
    <cellStyle name="Normal 6 3 2 3 4 3" xfId="1560" xr:uid="{00000000-0005-0000-0000-0000F1060000}"/>
    <cellStyle name="Normal 6 3 2 3 5" xfId="720" xr:uid="{00000000-0005-0000-0000-0000F2060000}"/>
    <cellStyle name="Normal 6 3 2 3 5 2" xfId="1752" xr:uid="{00000000-0005-0000-0000-0000F3060000}"/>
    <cellStyle name="Normal 6 3 2 3 6" xfId="1170" xr:uid="{00000000-0005-0000-0000-0000F4060000}"/>
    <cellStyle name="Normal 6 3 2 4" xfId="214" xr:uid="{00000000-0005-0000-0000-0000F5060000}"/>
    <cellStyle name="Normal 6 3 2 4 2" xfId="560" xr:uid="{00000000-0005-0000-0000-0000F6060000}"/>
    <cellStyle name="Normal 6 3 2 4 2 2" xfId="944" xr:uid="{00000000-0005-0000-0000-0000F7060000}"/>
    <cellStyle name="Normal 6 3 2 4 2 2 2" xfId="1976" xr:uid="{00000000-0005-0000-0000-0000F8060000}"/>
    <cellStyle name="Normal 6 3 2 4 2 3" xfId="1592" xr:uid="{00000000-0005-0000-0000-0000F9060000}"/>
    <cellStyle name="Normal 6 3 2 4 3" xfId="752" xr:uid="{00000000-0005-0000-0000-0000FA060000}"/>
    <cellStyle name="Normal 6 3 2 4 3 2" xfId="1784" xr:uid="{00000000-0005-0000-0000-0000FB060000}"/>
    <cellStyle name="Normal 6 3 2 4 4" xfId="1246" xr:uid="{00000000-0005-0000-0000-0000FC060000}"/>
    <cellStyle name="Normal 6 3 2 5" xfId="366" xr:uid="{00000000-0005-0000-0000-0000FD060000}"/>
    <cellStyle name="Normal 6 3 2 5 2" xfId="624" xr:uid="{00000000-0005-0000-0000-0000FE060000}"/>
    <cellStyle name="Normal 6 3 2 5 2 2" xfId="1008" xr:uid="{00000000-0005-0000-0000-0000FF060000}"/>
    <cellStyle name="Normal 6 3 2 5 2 2 2" xfId="2040" xr:uid="{00000000-0005-0000-0000-000000070000}"/>
    <cellStyle name="Normal 6 3 2 5 2 3" xfId="1656" xr:uid="{00000000-0005-0000-0000-000001070000}"/>
    <cellStyle name="Normal 6 3 2 5 3" xfId="816" xr:uid="{00000000-0005-0000-0000-000002070000}"/>
    <cellStyle name="Normal 6 3 2 5 3 2" xfId="1848" xr:uid="{00000000-0005-0000-0000-000003070000}"/>
    <cellStyle name="Normal 6 3 2 5 4" xfId="1398" xr:uid="{00000000-0005-0000-0000-000004070000}"/>
    <cellStyle name="Normal 6 3 2 6" xfId="496" xr:uid="{00000000-0005-0000-0000-000005070000}"/>
    <cellStyle name="Normal 6 3 2 6 2" xfId="880" xr:uid="{00000000-0005-0000-0000-000006070000}"/>
    <cellStyle name="Normal 6 3 2 6 2 2" xfId="1912" xr:uid="{00000000-0005-0000-0000-000007070000}"/>
    <cellStyle name="Normal 6 3 2 6 3" xfId="1528" xr:uid="{00000000-0005-0000-0000-000008070000}"/>
    <cellStyle name="Normal 6 3 2 7" xfId="688" xr:uid="{00000000-0005-0000-0000-000009070000}"/>
    <cellStyle name="Normal 6 3 2 7 2" xfId="1720" xr:uid="{00000000-0005-0000-0000-00000A070000}"/>
    <cellStyle name="Normal 6 3 2 8" xfId="1094" xr:uid="{00000000-0005-0000-0000-00000B070000}"/>
    <cellStyle name="Normal 6 3 3" xfId="81" xr:uid="{00000000-0005-0000-0000-00000C070000}"/>
    <cellStyle name="Normal 6 3 3 2" xfId="157" xr:uid="{00000000-0005-0000-0000-00000D070000}"/>
    <cellStyle name="Normal 6 3 3 2 2" xfId="309" xr:uid="{00000000-0005-0000-0000-00000E070000}"/>
    <cellStyle name="Normal 6 3 3 2 2 2" xfId="600" xr:uid="{00000000-0005-0000-0000-00000F070000}"/>
    <cellStyle name="Normal 6 3 3 2 2 2 2" xfId="984" xr:uid="{00000000-0005-0000-0000-000010070000}"/>
    <cellStyle name="Normal 6 3 3 2 2 2 2 2" xfId="2016" xr:uid="{00000000-0005-0000-0000-000011070000}"/>
    <cellStyle name="Normal 6 3 3 2 2 2 3" xfId="1632" xr:uid="{00000000-0005-0000-0000-000012070000}"/>
    <cellStyle name="Normal 6 3 3 2 2 3" xfId="792" xr:uid="{00000000-0005-0000-0000-000013070000}"/>
    <cellStyle name="Normal 6 3 3 2 2 3 2" xfId="1824" xr:uid="{00000000-0005-0000-0000-000014070000}"/>
    <cellStyle name="Normal 6 3 3 2 2 4" xfId="1341" xr:uid="{00000000-0005-0000-0000-000015070000}"/>
    <cellStyle name="Normal 6 3 3 2 3" xfId="461" xr:uid="{00000000-0005-0000-0000-000016070000}"/>
    <cellStyle name="Normal 6 3 3 2 3 2" xfId="664" xr:uid="{00000000-0005-0000-0000-000017070000}"/>
    <cellStyle name="Normal 6 3 3 2 3 2 2" xfId="1048" xr:uid="{00000000-0005-0000-0000-000018070000}"/>
    <cellStyle name="Normal 6 3 3 2 3 2 2 2" xfId="2080" xr:uid="{00000000-0005-0000-0000-000019070000}"/>
    <cellStyle name="Normal 6 3 3 2 3 2 3" xfId="1696" xr:uid="{00000000-0005-0000-0000-00001A070000}"/>
    <cellStyle name="Normal 6 3 3 2 3 3" xfId="856" xr:uid="{00000000-0005-0000-0000-00001B070000}"/>
    <cellStyle name="Normal 6 3 3 2 3 3 2" xfId="1888" xr:uid="{00000000-0005-0000-0000-00001C070000}"/>
    <cellStyle name="Normal 6 3 3 2 3 4" xfId="1493" xr:uid="{00000000-0005-0000-0000-00001D070000}"/>
    <cellStyle name="Normal 6 3 3 2 4" xfId="536" xr:uid="{00000000-0005-0000-0000-00001E070000}"/>
    <cellStyle name="Normal 6 3 3 2 4 2" xfId="920" xr:uid="{00000000-0005-0000-0000-00001F070000}"/>
    <cellStyle name="Normal 6 3 3 2 4 2 2" xfId="1952" xr:uid="{00000000-0005-0000-0000-000020070000}"/>
    <cellStyle name="Normal 6 3 3 2 4 3" xfId="1568" xr:uid="{00000000-0005-0000-0000-000021070000}"/>
    <cellStyle name="Normal 6 3 3 2 5" xfId="728" xr:uid="{00000000-0005-0000-0000-000022070000}"/>
    <cellStyle name="Normal 6 3 3 2 5 2" xfId="1760" xr:uid="{00000000-0005-0000-0000-000023070000}"/>
    <cellStyle name="Normal 6 3 3 2 6" xfId="1189" xr:uid="{00000000-0005-0000-0000-000024070000}"/>
    <cellStyle name="Normal 6 3 3 3" xfId="233" xr:uid="{00000000-0005-0000-0000-000025070000}"/>
    <cellStyle name="Normal 6 3 3 3 2" xfId="568" xr:uid="{00000000-0005-0000-0000-000026070000}"/>
    <cellStyle name="Normal 6 3 3 3 2 2" xfId="952" xr:uid="{00000000-0005-0000-0000-000027070000}"/>
    <cellStyle name="Normal 6 3 3 3 2 2 2" xfId="1984" xr:uid="{00000000-0005-0000-0000-000028070000}"/>
    <cellStyle name="Normal 6 3 3 3 2 3" xfId="1600" xr:uid="{00000000-0005-0000-0000-000029070000}"/>
    <cellStyle name="Normal 6 3 3 3 3" xfId="760" xr:uid="{00000000-0005-0000-0000-00002A070000}"/>
    <cellStyle name="Normal 6 3 3 3 3 2" xfId="1792" xr:uid="{00000000-0005-0000-0000-00002B070000}"/>
    <cellStyle name="Normal 6 3 3 3 4" xfId="1265" xr:uid="{00000000-0005-0000-0000-00002C070000}"/>
    <cellStyle name="Normal 6 3 3 4" xfId="385" xr:uid="{00000000-0005-0000-0000-00002D070000}"/>
    <cellStyle name="Normal 6 3 3 4 2" xfId="632" xr:uid="{00000000-0005-0000-0000-00002E070000}"/>
    <cellStyle name="Normal 6 3 3 4 2 2" xfId="1016" xr:uid="{00000000-0005-0000-0000-00002F070000}"/>
    <cellStyle name="Normal 6 3 3 4 2 2 2" xfId="2048" xr:uid="{00000000-0005-0000-0000-000030070000}"/>
    <cellStyle name="Normal 6 3 3 4 2 3" xfId="1664" xr:uid="{00000000-0005-0000-0000-000031070000}"/>
    <cellStyle name="Normal 6 3 3 4 3" xfId="824" xr:uid="{00000000-0005-0000-0000-000032070000}"/>
    <cellStyle name="Normal 6 3 3 4 3 2" xfId="1856" xr:uid="{00000000-0005-0000-0000-000033070000}"/>
    <cellStyle name="Normal 6 3 3 4 4" xfId="1417" xr:uid="{00000000-0005-0000-0000-000034070000}"/>
    <cellStyle name="Normal 6 3 3 5" xfId="504" xr:uid="{00000000-0005-0000-0000-000035070000}"/>
    <cellStyle name="Normal 6 3 3 5 2" xfId="888" xr:uid="{00000000-0005-0000-0000-000036070000}"/>
    <cellStyle name="Normal 6 3 3 5 2 2" xfId="1920" xr:uid="{00000000-0005-0000-0000-000037070000}"/>
    <cellStyle name="Normal 6 3 3 5 3" xfId="1536" xr:uid="{00000000-0005-0000-0000-000038070000}"/>
    <cellStyle name="Normal 6 3 3 6" xfId="696" xr:uid="{00000000-0005-0000-0000-000039070000}"/>
    <cellStyle name="Normal 6 3 3 6 2" xfId="1728" xr:uid="{00000000-0005-0000-0000-00003A070000}"/>
    <cellStyle name="Normal 6 3 3 7" xfId="1113" xr:uid="{00000000-0005-0000-0000-00003B070000}"/>
    <cellStyle name="Normal 6 3 4" xfId="119" xr:uid="{00000000-0005-0000-0000-00003C070000}"/>
    <cellStyle name="Normal 6 3 4 2" xfId="271" xr:uid="{00000000-0005-0000-0000-00003D070000}"/>
    <cellStyle name="Normal 6 3 4 2 2" xfId="584" xr:uid="{00000000-0005-0000-0000-00003E070000}"/>
    <cellStyle name="Normal 6 3 4 2 2 2" xfId="968" xr:uid="{00000000-0005-0000-0000-00003F070000}"/>
    <cellStyle name="Normal 6 3 4 2 2 2 2" xfId="2000" xr:uid="{00000000-0005-0000-0000-000040070000}"/>
    <cellStyle name="Normal 6 3 4 2 2 3" xfId="1616" xr:uid="{00000000-0005-0000-0000-000041070000}"/>
    <cellStyle name="Normal 6 3 4 2 3" xfId="776" xr:uid="{00000000-0005-0000-0000-000042070000}"/>
    <cellStyle name="Normal 6 3 4 2 3 2" xfId="1808" xr:uid="{00000000-0005-0000-0000-000043070000}"/>
    <cellStyle name="Normal 6 3 4 2 4" xfId="1303" xr:uid="{00000000-0005-0000-0000-000044070000}"/>
    <cellStyle name="Normal 6 3 4 3" xfId="423" xr:uid="{00000000-0005-0000-0000-000045070000}"/>
    <cellStyle name="Normal 6 3 4 3 2" xfId="648" xr:uid="{00000000-0005-0000-0000-000046070000}"/>
    <cellStyle name="Normal 6 3 4 3 2 2" xfId="1032" xr:uid="{00000000-0005-0000-0000-000047070000}"/>
    <cellStyle name="Normal 6 3 4 3 2 2 2" xfId="2064" xr:uid="{00000000-0005-0000-0000-000048070000}"/>
    <cellStyle name="Normal 6 3 4 3 2 3" xfId="1680" xr:uid="{00000000-0005-0000-0000-000049070000}"/>
    <cellStyle name="Normal 6 3 4 3 3" xfId="840" xr:uid="{00000000-0005-0000-0000-00004A070000}"/>
    <cellStyle name="Normal 6 3 4 3 3 2" xfId="1872" xr:uid="{00000000-0005-0000-0000-00004B070000}"/>
    <cellStyle name="Normal 6 3 4 3 4" xfId="1455" xr:uid="{00000000-0005-0000-0000-00004C070000}"/>
    <cellStyle name="Normal 6 3 4 4" xfId="520" xr:uid="{00000000-0005-0000-0000-00004D070000}"/>
    <cellStyle name="Normal 6 3 4 4 2" xfId="904" xr:uid="{00000000-0005-0000-0000-00004E070000}"/>
    <cellStyle name="Normal 6 3 4 4 2 2" xfId="1936" xr:uid="{00000000-0005-0000-0000-00004F070000}"/>
    <cellStyle name="Normal 6 3 4 4 3" xfId="1552" xr:uid="{00000000-0005-0000-0000-000050070000}"/>
    <cellStyle name="Normal 6 3 4 5" xfId="712" xr:uid="{00000000-0005-0000-0000-000051070000}"/>
    <cellStyle name="Normal 6 3 4 5 2" xfId="1744" xr:uid="{00000000-0005-0000-0000-000052070000}"/>
    <cellStyle name="Normal 6 3 4 6" xfId="1151" xr:uid="{00000000-0005-0000-0000-000053070000}"/>
    <cellStyle name="Normal 6 3 5" xfId="195" xr:uid="{00000000-0005-0000-0000-000054070000}"/>
    <cellStyle name="Normal 6 3 5 2" xfId="552" xr:uid="{00000000-0005-0000-0000-000055070000}"/>
    <cellStyle name="Normal 6 3 5 2 2" xfId="936" xr:uid="{00000000-0005-0000-0000-000056070000}"/>
    <cellStyle name="Normal 6 3 5 2 2 2" xfId="1968" xr:uid="{00000000-0005-0000-0000-000057070000}"/>
    <cellStyle name="Normal 6 3 5 2 3" xfId="1584" xr:uid="{00000000-0005-0000-0000-000058070000}"/>
    <cellStyle name="Normal 6 3 5 3" xfId="744" xr:uid="{00000000-0005-0000-0000-000059070000}"/>
    <cellStyle name="Normal 6 3 5 3 2" xfId="1776" xr:uid="{00000000-0005-0000-0000-00005A070000}"/>
    <cellStyle name="Normal 6 3 5 4" xfId="1227" xr:uid="{00000000-0005-0000-0000-00005B070000}"/>
    <cellStyle name="Normal 6 3 6" xfId="347" xr:uid="{00000000-0005-0000-0000-00005C070000}"/>
    <cellStyle name="Normal 6 3 6 2" xfId="616" xr:uid="{00000000-0005-0000-0000-00005D070000}"/>
    <cellStyle name="Normal 6 3 6 2 2" xfId="1000" xr:uid="{00000000-0005-0000-0000-00005E070000}"/>
    <cellStyle name="Normal 6 3 6 2 2 2" xfId="2032" xr:uid="{00000000-0005-0000-0000-00005F070000}"/>
    <cellStyle name="Normal 6 3 6 2 3" xfId="1648" xr:uid="{00000000-0005-0000-0000-000060070000}"/>
    <cellStyle name="Normal 6 3 6 3" xfId="808" xr:uid="{00000000-0005-0000-0000-000061070000}"/>
    <cellStyle name="Normal 6 3 6 3 2" xfId="1840" xr:uid="{00000000-0005-0000-0000-000062070000}"/>
    <cellStyle name="Normal 6 3 6 4" xfId="1379" xr:uid="{00000000-0005-0000-0000-000063070000}"/>
    <cellStyle name="Normal 6 3 7" xfId="488" xr:uid="{00000000-0005-0000-0000-000064070000}"/>
    <cellStyle name="Normal 6 3 7 2" xfId="872" xr:uid="{00000000-0005-0000-0000-000065070000}"/>
    <cellStyle name="Normal 6 3 7 2 2" xfId="1904" xr:uid="{00000000-0005-0000-0000-000066070000}"/>
    <cellStyle name="Normal 6 3 7 3" xfId="1520" xr:uid="{00000000-0005-0000-0000-000067070000}"/>
    <cellStyle name="Normal 6 3 8" xfId="680" xr:uid="{00000000-0005-0000-0000-000068070000}"/>
    <cellStyle name="Normal 6 3 8 2" xfId="1712" xr:uid="{00000000-0005-0000-0000-000069070000}"/>
    <cellStyle name="Normal 6 3 9" xfId="1075" xr:uid="{00000000-0005-0000-0000-00006A070000}"/>
    <cellStyle name="Normal 6 4" xfId="47" xr:uid="{00000000-0005-0000-0000-00006B070000}"/>
    <cellStyle name="Normal 6 4 2" xfId="85" xr:uid="{00000000-0005-0000-0000-00006C070000}"/>
    <cellStyle name="Normal 6 4 2 2" xfId="161" xr:uid="{00000000-0005-0000-0000-00006D070000}"/>
    <cellStyle name="Normal 6 4 2 2 2" xfId="313" xr:uid="{00000000-0005-0000-0000-00006E070000}"/>
    <cellStyle name="Normal 6 4 2 2 2 2" xfId="604" xr:uid="{00000000-0005-0000-0000-00006F070000}"/>
    <cellStyle name="Normal 6 4 2 2 2 2 2" xfId="988" xr:uid="{00000000-0005-0000-0000-000070070000}"/>
    <cellStyle name="Normal 6 4 2 2 2 2 2 2" xfId="2020" xr:uid="{00000000-0005-0000-0000-000071070000}"/>
    <cellStyle name="Normal 6 4 2 2 2 2 3" xfId="1636" xr:uid="{00000000-0005-0000-0000-000072070000}"/>
    <cellStyle name="Normal 6 4 2 2 2 3" xfId="796" xr:uid="{00000000-0005-0000-0000-000073070000}"/>
    <cellStyle name="Normal 6 4 2 2 2 3 2" xfId="1828" xr:uid="{00000000-0005-0000-0000-000074070000}"/>
    <cellStyle name="Normal 6 4 2 2 2 4" xfId="1345" xr:uid="{00000000-0005-0000-0000-000075070000}"/>
    <cellStyle name="Normal 6 4 2 2 3" xfId="465" xr:uid="{00000000-0005-0000-0000-000076070000}"/>
    <cellStyle name="Normal 6 4 2 2 3 2" xfId="668" xr:uid="{00000000-0005-0000-0000-000077070000}"/>
    <cellStyle name="Normal 6 4 2 2 3 2 2" xfId="1052" xr:uid="{00000000-0005-0000-0000-000078070000}"/>
    <cellStyle name="Normal 6 4 2 2 3 2 2 2" xfId="2084" xr:uid="{00000000-0005-0000-0000-000079070000}"/>
    <cellStyle name="Normal 6 4 2 2 3 2 3" xfId="1700" xr:uid="{00000000-0005-0000-0000-00007A070000}"/>
    <cellStyle name="Normal 6 4 2 2 3 3" xfId="860" xr:uid="{00000000-0005-0000-0000-00007B070000}"/>
    <cellStyle name="Normal 6 4 2 2 3 3 2" xfId="1892" xr:uid="{00000000-0005-0000-0000-00007C070000}"/>
    <cellStyle name="Normal 6 4 2 2 3 4" xfId="1497" xr:uid="{00000000-0005-0000-0000-00007D070000}"/>
    <cellStyle name="Normal 6 4 2 2 4" xfId="540" xr:uid="{00000000-0005-0000-0000-00007E070000}"/>
    <cellStyle name="Normal 6 4 2 2 4 2" xfId="924" xr:uid="{00000000-0005-0000-0000-00007F070000}"/>
    <cellStyle name="Normal 6 4 2 2 4 2 2" xfId="1956" xr:uid="{00000000-0005-0000-0000-000080070000}"/>
    <cellStyle name="Normal 6 4 2 2 4 3" xfId="1572" xr:uid="{00000000-0005-0000-0000-000081070000}"/>
    <cellStyle name="Normal 6 4 2 2 5" xfId="732" xr:uid="{00000000-0005-0000-0000-000082070000}"/>
    <cellStyle name="Normal 6 4 2 2 5 2" xfId="1764" xr:uid="{00000000-0005-0000-0000-000083070000}"/>
    <cellStyle name="Normal 6 4 2 2 6" xfId="1193" xr:uid="{00000000-0005-0000-0000-000084070000}"/>
    <cellStyle name="Normal 6 4 2 3" xfId="237" xr:uid="{00000000-0005-0000-0000-000085070000}"/>
    <cellStyle name="Normal 6 4 2 3 2" xfId="572" xr:uid="{00000000-0005-0000-0000-000086070000}"/>
    <cellStyle name="Normal 6 4 2 3 2 2" xfId="956" xr:uid="{00000000-0005-0000-0000-000087070000}"/>
    <cellStyle name="Normal 6 4 2 3 2 2 2" xfId="1988" xr:uid="{00000000-0005-0000-0000-000088070000}"/>
    <cellStyle name="Normal 6 4 2 3 2 3" xfId="1604" xr:uid="{00000000-0005-0000-0000-000089070000}"/>
    <cellStyle name="Normal 6 4 2 3 3" xfId="764" xr:uid="{00000000-0005-0000-0000-00008A070000}"/>
    <cellStyle name="Normal 6 4 2 3 3 2" xfId="1796" xr:uid="{00000000-0005-0000-0000-00008B070000}"/>
    <cellStyle name="Normal 6 4 2 3 4" xfId="1269" xr:uid="{00000000-0005-0000-0000-00008C070000}"/>
    <cellStyle name="Normal 6 4 2 4" xfId="389" xr:uid="{00000000-0005-0000-0000-00008D070000}"/>
    <cellStyle name="Normal 6 4 2 4 2" xfId="636" xr:uid="{00000000-0005-0000-0000-00008E070000}"/>
    <cellStyle name="Normal 6 4 2 4 2 2" xfId="1020" xr:uid="{00000000-0005-0000-0000-00008F070000}"/>
    <cellStyle name="Normal 6 4 2 4 2 2 2" xfId="2052" xr:uid="{00000000-0005-0000-0000-000090070000}"/>
    <cellStyle name="Normal 6 4 2 4 2 3" xfId="1668" xr:uid="{00000000-0005-0000-0000-000091070000}"/>
    <cellStyle name="Normal 6 4 2 4 3" xfId="828" xr:uid="{00000000-0005-0000-0000-000092070000}"/>
    <cellStyle name="Normal 6 4 2 4 3 2" xfId="1860" xr:uid="{00000000-0005-0000-0000-000093070000}"/>
    <cellStyle name="Normal 6 4 2 4 4" xfId="1421" xr:uid="{00000000-0005-0000-0000-000094070000}"/>
    <cellStyle name="Normal 6 4 2 5" xfId="508" xr:uid="{00000000-0005-0000-0000-000095070000}"/>
    <cellStyle name="Normal 6 4 2 5 2" xfId="892" xr:uid="{00000000-0005-0000-0000-000096070000}"/>
    <cellStyle name="Normal 6 4 2 5 2 2" xfId="1924" xr:uid="{00000000-0005-0000-0000-000097070000}"/>
    <cellStyle name="Normal 6 4 2 5 3" xfId="1540" xr:uid="{00000000-0005-0000-0000-000098070000}"/>
    <cellStyle name="Normal 6 4 2 6" xfId="700" xr:uid="{00000000-0005-0000-0000-000099070000}"/>
    <cellStyle name="Normal 6 4 2 6 2" xfId="1732" xr:uid="{00000000-0005-0000-0000-00009A070000}"/>
    <cellStyle name="Normal 6 4 2 7" xfId="1117" xr:uid="{00000000-0005-0000-0000-00009B070000}"/>
    <cellStyle name="Normal 6 4 3" xfId="123" xr:uid="{00000000-0005-0000-0000-00009C070000}"/>
    <cellStyle name="Normal 6 4 3 2" xfId="275" xr:uid="{00000000-0005-0000-0000-00009D070000}"/>
    <cellStyle name="Normal 6 4 3 2 2" xfId="588" xr:uid="{00000000-0005-0000-0000-00009E070000}"/>
    <cellStyle name="Normal 6 4 3 2 2 2" xfId="972" xr:uid="{00000000-0005-0000-0000-00009F070000}"/>
    <cellStyle name="Normal 6 4 3 2 2 2 2" xfId="2004" xr:uid="{00000000-0005-0000-0000-0000A0070000}"/>
    <cellStyle name="Normal 6 4 3 2 2 3" xfId="1620" xr:uid="{00000000-0005-0000-0000-0000A1070000}"/>
    <cellStyle name="Normal 6 4 3 2 3" xfId="780" xr:uid="{00000000-0005-0000-0000-0000A2070000}"/>
    <cellStyle name="Normal 6 4 3 2 3 2" xfId="1812" xr:uid="{00000000-0005-0000-0000-0000A3070000}"/>
    <cellStyle name="Normal 6 4 3 2 4" xfId="1307" xr:uid="{00000000-0005-0000-0000-0000A4070000}"/>
    <cellStyle name="Normal 6 4 3 3" xfId="427" xr:uid="{00000000-0005-0000-0000-0000A5070000}"/>
    <cellStyle name="Normal 6 4 3 3 2" xfId="652" xr:uid="{00000000-0005-0000-0000-0000A6070000}"/>
    <cellStyle name="Normal 6 4 3 3 2 2" xfId="1036" xr:uid="{00000000-0005-0000-0000-0000A7070000}"/>
    <cellStyle name="Normal 6 4 3 3 2 2 2" xfId="2068" xr:uid="{00000000-0005-0000-0000-0000A8070000}"/>
    <cellStyle name="Normal 6 4 3 3 2 3" xfId="1684" xr:uid="{00000000-0005-0000-0000-0000A9070000}"/>
    <cellStyle name="Normal 6 4 3 3 3" xfId="844" xr:uid="{00000000-0005-0000-0000-0000AA070000}"/>
    <cellStyle name="Normal 6 4 3 3 3 2" xfId="1876" xr:uid="{00000000-0005-0000-0000-0000AB070000}"/>
    <cellStyle name="Normal 6 4 3 3 4" xfId="1459" xr:uid="{00000000-0005-0000-0000-0000AC070000}"/>
    <cellStyle name="Normal 6 4 3 4" xfId="524" xr:uid="{00000000-0005-0000-0000-0000AD070000}"/>
    <cellStyle name="Normal 6 4 3 4 2" xfId="908" xr:uid="{00000000-0005-0000-0000-0000AE070000}"/>
    <cellStyle name="Normal 6 4 3 4 2 2" xfId="1940" xr:uid="{00000000-0005-0000-0000-0000AF070000}"/>
    <cellStyle name="Normal 6 4 3 4 3" xfId="1556" xr:uid="{00000000-0005-0000-0000-0000B0070000}"/>
    <cellStyle name="Normal 6 4 3 5" xfId="716" xr:uid="{00000000-0005-0000-0000-0000B1070000}"/>
    <cellStyle name="Normal 6 4 3 5 2" xfId="1748" xr:uid="{00000000-0005-0000-0000-0000B2070000}"/>
    <cellStyle name="Normal 6 4 3 6" xfId="1155" xr:uid="{00000000-0005-0000-0000-0000B3070000}"/>
    <cellStyle name="Normal 6 4 4" xfId="199" xr:uid="{00000000-0005-0000-0000-0000B4070000}"/>
    <cellStyle name="Normal 6 4 4 2" xfId="556" xr:uid="{00000000-0005-0000-0000-0000B5070000}"/>
    <cellStyle name="Normal 6 4 4 2 2" xfId="940" xr:uid="{00000000-0005-0000-0000-0000B6070000}"/>
    <cellStyle name="Normal 6 4 4 2 2 2" xfId="1972" xr:uid="{00000000-0005-0000-0000-0000B7070000}"/>
    <cellStyle name="Normal 6 4 4 2 3" xfId="1588" xr:uid="{00000000-0005-0000-0000-0000B8070000}"/>
    <cellStyle name="Normal 6 4 4 3" xfId="748" xr:uid="{00000000-0005-0000-0000-0000B9070000}"/>
    <cellStyle name="Normal 6 4 4 3 2" xfId="1780" xr:uid="{00000000-0005-0000-0000-0000BA070000}"/>
    <cellStyle name="Normal 6 4 4 4" xfId="1231" xr:uid="{00000000-0005-0000-0000-0000BB070000}"/>
    <cellStyle name="Normal 6 4 5" xfId="351" xr:uid="{00000000-0005-0000-0000-0000BC070000}"/>
    <cellStyle name="Normal 6 4 5 2" xfId="620" xr:uid="{00000000-0005-0000-0000-0000BD070000}"/>
    <cellStyle name="Normal 6 4 5 2 2" xfId="1004" xr:uid="{00000000-0005-0000-0000-0000BE070000}"/>
    <cellStyle name="Normal 6 4 5 2 2 2" xfId="2036" xr:uid="{00000000-0005-0000-0000-0000BF070000}"/>
    <cellStyle name="Normal 6 4 5 2 3" xfId="1652" xr:uid="{00000000-0005-0000-0000-0000C0070000}"/>
    <cellStyle name="Normal 6 4 5 3" xfId="812" xr:uid="{00000000-0005-0000-0000-0000C1070000}"/>
    <cellStyle name="Normal 6 4 5 3 2" xfId="1844" xr:uid="{00000000-0005-0000-0000-0000C2070000}"/>
    <cellStyle name="Normal 6 4 5 4" xfId="1383" xr:uid="{00000000-0005-0000-0000-0000C3070000}"/>
    <cellStyle name="Normal 6 4 6" xfId="492" xr:uid="{00000000-0005-0000-0000-0000C4070000}"/>
    <cellStyle name="Normal 6 4 6 2" xfId="876" xr:uid="{00000000-0005-0000-0000-0000C5070000}"/>
    <cellStyle name="Normal 6 4 6 2 2" xfId="1908" xr:uid="{00000000-0005-0000-0000-0000C6070000}"/>
    <cellStyle name="Normal 6 4 6 3" xfId="1524" xr:uid="{00000000-0005-0000-0000-0000C7070000}"/>
    <cellStyle name="Normal 6 4 7" xfId="684" xr:uid="{00000000-0005-0000-0000-0000C8070000}"/>
    <cellStyle name="Normal 6 4 7 2" xfId="1716" xr:uid="{00000000-0005-0000-0000-0000C9070000}"/>
    <cellStyle name="Normal 6 4 8" xfId="1079" xr:uid="{00000000-0005-0000-0000-0000CA070000}"/>
    <cellStyle name="Normal 6 5" xfId="66" xr:uid="{00000000-0005-0000-0000-0000CB070000}"/>
    <cellStyle name="Normal 6 5 2" xfId="142" xr:uid="{00000000-0005-0000-0000-0000CC070000}"/>
    <cellStyle name="Normal 6 5 2 2" xfId="294" xr:uid="{00000000-0005-0000-0000-0000CD070000}"/>
    <cellStyle name="Normal 6 5 2 2 2" xfId="596" xr:uid="{00000000-0005-0000-0000-0000CE070000}"/>
    <cellStyle name="Normal 6 5 2 2 2 2" xfId="980" xr:uid="{00000000-0005-0000-0000-0000CF070000}"/>
    <cellStyle name="Normal 6 5 2 2 2 2 2" xfId="2012" xr:uid="{00000000-0005-0000-0000-0000D0070000}"/>
    <cellStyle name="Normal 6 5 2 2 2 3" xfId="1628" xr:uid="{00000000-0005-0000-0000-0000D1070000}"/>
    <cellStyle name="Normal 6 5 2 2 3" xfId="788" xr:uid="{00000000-0005-0000-0000-0000D2070000}"/>
    <cellStyle name="Normal 6 5 2 2 3 2" xfId="1820" xr:uid="{00000000-0005-0000-0000-0000D3070000}"/>
    <cellStyle name="Normal 6 5 2 2 4" xfId="1326" xr:uid="{00000000-0005-0000-0000-0000D4070000}"/>
    <cellStyle name="Normal 6 5 2 3" xfId="446" xr:uid="{00000000-0005-0000-0000-0000D5070000}"/>
    <cellStyle name="Normal 6 5 2 3 2" xfId="660" xr:uid="{00000000-0005-0000-0000-0000D6070000}"/>
    <cellStyle name="Normal 6 5 2 3 2 2" xfId="1044" xr:uid="{00000000-0005-0000-0000-0000D7070000}"/>
    <cellStyle name="Normal 6 5 2 3 2 2 2" xfId="2076" xr:uid="{00000000-0005-0000-0000-0000D8070000}"/>
    <cellStyle name="Normal 6 5 2 3 2 3" xfId="1692" xr:uid="{00000000-0005-0000-0000-0000D9070000}"/>
    <cellStyle name="Normal 6 5 2 3 3" xfId="852" xr:uid="{00000000-0005-0000-0000-0000DA070000}"/>
    <cellStyle name="Normal 6 5 2 3 3 2" xfId="1884" xr:uid="{00000000-0005-0000-0000-0000DB070000}"/>
    <cellStyle name="Normal 6 5 2 3 4" xfId="1478" xr:uid="{00000000-0005-0000-0000-0000DC070000}"/>
    <cellStyle name="Normal 6 5 2 4" xfId="532" xr:uid="{00000000-0005-0000-0000-0000DD070000}"/>
    <cellStyle name="Normal 6 5 2 4 2" xfId="916" xr:uid="{00000000-0005-0000-0000-0000DE070000}"/>
    <cellStyle name="Normal 6 5 2 4 2 2" xfId="1948" xr:uid="{00000000-0005-0000-0000-0000DF070000}"/>
    <cellStyle name="Normal 6 5 2 4 3" xfId="1564" xr:uid="{00000000-0005-0000-0000-0000E0070000}"/>
    <cellStyle name="Normal 6 5 2 5" xfId="724" xr:uid="{00000000-0005-0000-0000-0000E1070000}"/>
    <cellStyle name="Normal 6 5 2 5 2" xfId="1756" xr:uid="{00000000-0005-0000-0000-0000E2070000}"/>
    <cellStyle name="Normal 6 5 2 6" xfId="1174" xr:uid="{00000000-0005-0000-0000-0000E3070000}"/>
    <cellStyle name="Normal 6 5 3" xfId="218" xr:uid="{00000000-0005-0000-0000-0000E4070000}"/>
    <cellStyle name="Normal 6 5 3 2" xfId="564" xr:uid="{00000000-0005-0000-0000-0000E5070000}"/>
    <cellStyle name="Normal 6 5 3 2 2" xfId="948" xr:uid="{00000000-0005-0000-0000-0000E6070000}"/>
    <cellStyle name="Normal 6 5 3 2 2 2" xfId="1980" xr:uid="{00000000-0005-0000-0000-0000E7070000}"/>
    <cellStyle name="Normal 6 5 3 2 3" xfId="1596" xr:uid="{00000000-0005-0000-0000-0000E8070000}"/>
    <cellStyle name="Normal 6 5 3 3" xfId="756" xr:uid="{00000000-0005-0000-0000-0000E9070000}"/>
    <cellStyle name="Normal 6 5 3 3 2" xfId="1788" xr:uid="{00000000-0005-0000-0000-0000EA070000}"/>
    <cellStyle name="Normal 6 5 3 4" xfId="1250" xr:uid="{00000000-0005-0000-0000-0000EB070000}"/>
    <cellStyle name="Normal 6 5 4" xfId="370" xr:uid="{00000000-0005-0000-0000-0000EC070000}"/>
    <cellStyle name="Normal 6 5 4 2" xfId="628" xr:uid="{00000000-0005-0000-0000-0000ED070000}"/>
    <cellStyle name="Normal 6 5 4 2 2" xfId="1012" xr:uid="{00000000-0005-0000-0000-0000EE070000}"/>
    <cellStyle name="Normal 6 5 4 2 2 2" xfId="2044" xr:uid="{00000000-0005-0000-0000-0000EF070000}"/>
    <cellStyle name="Normal 6 5 4 2 3" xfId="1660" xr:uid="{00000000-0005-0000-0000-0000F0070000}"/>
    <cellStyle name="Normal 6 5 4 3" xfId="820" xr:uid="{00000000-0005-0000-0000-0000F1070000}"/>
    <cellStyle name="Normal 6 5 4 3 2" xfId="1852" xr:uid="{00000000-0005-0000-0000-0000F2070000}"/>
    <cellStyle name="Normal 6 5 4 4" xfId="1402" xr:uid="{00000000-0005-0000-0000-0000F3070000}"/>
    <cellStyle name="Normal 6 5 5" xfId="500" xr:uid="{00000000-0005-0000-0000-0000F4070000}"/>
    <cellStyle name="Normal 6 5 5 2" xfId="884" xr:uid="{00000000-0005-0000-0000-0000F5070000}"/>
    <cellStyle name="Normal 6 5 5 2 2" xfId="1916" xr:uid="{00000000-0005-0000-0000-0000F6070000}"/>
    <cellStyle name="Normal 6 5 5 3" xfId="1532" xr:uid="{00000000-0005-0000-0000-0000F7070000}"/>
    <cellStyle name="Normal 6 5 6" xfId="692" xr:uid="{00000000-0005-0000-0000-0000F8070000}"/>
    <cellStyle name="Normal 6 5 6 2" xfId="1724" xr:uid="{00000000-0005-0000-0000-0000F9070000}"/>
    <cellStyle name="Normal 6 5 7" xfId="1098" xr:uid="{00000000-0005-0000-0000-0000FA070000}"/>
    <cellStyle name="Normal 6 6" xfId="104" xr:uid="{00000000-0005-0000-0000-0000FB070000}"/>
    <cellStyle name="Normal 6 6 2" xfId="256" xr:uid="{00000000-0005-0000-0000-0000FC070000}"/>
    <cellStyle name="Normal 6 6 2 2" xfId="580" xr:uid="{00000000-0005-0000-0000-0000FD070000}"/>
    <cellStyle name="Normal 6 6 2 2 2" xfId="964" xr:uid="{00000000-0005-0000-0000-0000FE070000}"/>
    <cellStyle name="Normal 6 6 2 2 2 2" xfId="1996" xr:uid="{00000000-0005-0000-0000-0000FF070000}"/>
    <cellStyle name="Normal 6 6 2 2 3" xfId="1612" xr:uid="{00000000-0005-0000-0000-000000080000}"/>
    <cellStyle name="Normal 6 6 2 3" xfId="772" xr:uid="{00000000-0005-0000-0000-000001080000}"/>
    <cellStyle name="Normal 6 6 2 3 2" xfId="1804" xr:uid="{00000000-0005-0000-0000-000002080000}"/>
    <cellStyle name="Normal 6 6 2 4" xfId="1288" xr:uid="{00000000-0005-0000-0000-000003080000}"/>
    <cellStyle name="Normal 6 6 3" xfId="408" xr:uid="{00000000-0005-0000-0000-000004080000}"/>
    <cellStyle name="Normal 6 6 3 2" xfId="644" xr:uid="{00000000-0005-0000-0000-000005080000}"/>
    <cellStyle name="Normal 6 6 3 2 2" xfId="1028" xr:uid="{00000000-0005-0000-0000-000006080000}"/>
    <cellStyle name="Normal 6 6 3 2 2 2" xfId="2060" xr:uid="{00000000-0005-0000-0000-000007080000}"/>
    <cellStyle name="Normal 6 6 3 2 3" xfId="1676" xr:uid="{00000000-0005-0000-0000-000008080000}"/>
    <cellStyle name="Normal 6 6 3 3" xfId="836" xr:uid="{00000000-0005-0000-0000-000009080000}"/>
    <cellStyle name="Normal 6 6 3 3 2" xfId="1868" xr:uid="{00000000-0005-0000-0000-00000A080000}"/>
    <cellStyle name="Normal 6 6 3 4" xfId="1440" xr:uid="{00000000-0005-0000-0000-00000B080000}"/>
    <cellStyle name="Normal 6 6 4" xfId="516" xr:uid="{00000000-0005-0000-0000-00000C080000}"/>
    <cellStyle name="Normal 6 6 4 2" xfId="900" xr:uid="{00000000-0005-0000-0000-00000D080000}"/>
    <cellStyle name="Normal 6 6 4 2 2" xfId="1932" xr:uid="{00000000-0005-0000-0000-00000E080000}"/>
    <cellStyle name="Normal 6 6 4 3" xfId="1548" xr:uid="{00000000-0005-0000-0000-00000F080000}"/>
    <cellStyle name="Normal 6 6 5" xfId="708" xr:uid="{00000000-0005-0000-0000-000010080000}"/>
    <cellStyle name="Normal 6 6 5 2" xfId="1740" xr:uid="{00000000-0005-0000-0000-000011080000}"/>
    <cellStyle name="Normal 6 6 6" xfId="1136" xr:uid="{00000000-0005-0000-0000-000012080000}"/>
    <cellStyle name="Normal 6 7" xfId="180" xr:uid="{00000000-0005-0000-0000-000013080000}"/>
    <cellStyle name="Normal 6 7 2" xfId="548" xr:uid="{00000000-0005-0000-0000-000014080000}"/>
    <cellStyle name="Normal 6 7 2 2" xfId="932" xr:uid="{00000000-0005-0000-0000-000015080000}"/>
    <cellStyle name="Normal 6 7 2 2 2" xfId="1964" xr:uid="{00000000-0005-0000-0000-000016080000}"/>
    <cellStyle name="Normal 6 7 2 3" xfId="1580" xr:uid="{00000000-0005-0000-0000-000017080000}"/>
    <cellStyle name="Normal 6 7 3" xfId="740" xr:uid="{00000000-0005-0000-0000-000018080000}"/>
    <cellStyle name="Normal 6 7 3 2" xfId="1772" xr:uid="{00000000-0005-0000-0000-000019080000}"/>
    <cellStyle name="Normal 6 7 4" xfId="1212" xr:uid="{00000000-0005-0000-0000-00001A080000}"/>
    <cellStyle name="Normal 6 8" xfId="332" xr:uid="{00000000-0005-0000-0000-00001B080000}"/>
    <cellStyle name="Normal 6 8 2" xfId="612" xr:uid="{00000000-0005-0000-0000-00001C080000}"/>
    <cellStyle name="Normal 6 8 2 2" xfId="996" xr:uid="{00000000-0005-0000-0000-00001D080000}"/>
    <cellStyle name="Normal 6 8 2 2 2" xfId="2028" xr:uid="{00000000-0005-0000-0000-00001E080000}"/>
    <cellStyle name="Normal 6 8 2 3" xfId="1644" xr:uid="{00000000-0005-0000-0000-00001F080000}"/>
    <cellStyle name="Normal 6 8 3" xfId="804" xr:uid="{00000000-0005-0000-0000-000020080000}"/>
    <cellStyle name="Normal 6 8 3 2" xfId="1836" xr:uid="{00000000-0005-0000-0000-000021080000}"/>
    <cellStyle name="Normal 6 8 4" xfId="1364" xr:uid="{00000000-0005-0000-0000-000022080000}"/>
    <cellStyle name="Normal 6 9" xfId="484" xr:uid="{00000000-0005-0000-0000-000023080000}"/>
    <cellStyle name="Normal 6 9 2" xfId="868" xr:uid="{00000000-0005-0000-0000-000024080000}"/>
    <cellStyle name="Normal 6 9 2 2" xfId="1900" xr:uid="{00000000-0005-0000-0000-000025080000}"/>
    <cellStyle name="Normal 6 9 3" xfId="1516" xr:uid="{00000000-0005-0000-0000-000026080000}"/>
    <cellStyle name="Normal 7" xfId="2" xr:uid="{00000000-0005-0000-0000-000027080000}"/>
    <cellStyle name="Normal 8" xfId="10" xr:uid="{00000000-0005-0000-0000-000028080000}"/>
    <cellStyle name="Normal 9" xfId="24" xr:uid="{00000000-0005-0000-0000-00002908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7"/>
  <sheetViews>
    <sheetView tabSelected="1" zoomScale="85" zoomScaleNormal="85" zoomScaleSheetLayoutView="80" workbookViewId="0">
      <selection activeCell="L61" sqref="L61"/>
    </sheetView>
  </sheetViews>
  <sheetFormatPr defaultColWidth="9" defaultRowHeight="14.25" x14ac:dyDescent="0.2"/>
  <cols>
    <col min="1" max="1" width="55.5" style="54" customWidth="1"/>
    <col min="2" max="2" width="13.75" style="54" customWidth="1"/>
    <col min="3" max="3" width="10.75" style="54" customWidth="1"/>
    <col min="4" max="5" width="11.125" style="54" customWidth="1"/>
    <col min="6" max="9" width="9" style="54" customWidth="1"/>
    <col min="10" max="10" width="11.5" style="54" customWidth="1"/>
    <col min="11" max="11" width="11" style="54" customWidth="1"/>
    <col min="12" max="13" width="9" style="54" customWidth="1"/>
    <col min="14" max="14" width="11.5" style="54" customWidth="1"/>
    <col min="15" max="15" width="11" style="54" customWidth="1"/>
    <col min="16" max="16" width="9" style="54" customWidth="1"/>
    <col min="17" max="17" width="12.125" style="54" customWidth="1"/>
    <col min="18" max="18" width="11.5" style="54" customWidth="1"/>
    <col min="19" max="19" width="11" style="54" customWidth="1"/>
    <col min="20" max="20" width="9" style="54" customWidth="1"/>
    <col min="21" max="28" width="12.125" style="54" customWidth="1"/>
    <col min="29" max="16384" width="9" style="54"/>
  </cols>
  <sheetData>
    <row r="1" spans="1:30" ht="15" x14ac:dyDescent="0.2">
      <c r="A1" s="84" t="s">
        <v>35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</row>
    <row r="2" spans="1:30" ht="22.5" customHeight="1" x14ac:dyDescent="0.2">
      <c r="A2" s="91" t="s">
        <v>54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</row>
    <row r="3" spans="1:30" ht="15" x14ac:dyDescent="0.2">
      <c r="A3" s="84" t="s">
        <v>3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</row>
    <row r="4" spans="1:30" ht="6" customHeight="1" x14ac:dyDescent="0.2">
      <c r="A4" s="55"/>
      <c r="B4" s="61"/>
    </row>
    <row r="5" spans="1:30" ht="6" customHeight="1" x14ac:dyDescent="0.2"/>
    <row r="6" spans="1:30" ht="39.6" customHeight="1" x14ac:dyDescent="0.2">
      <c r="A6" s="92" t="s">
        <v>4</v>
      </c>
      <c r="B6" s="88" t="s">
        <v>52</v>
      </c>
      <c r="C6" s="89"/>
      <c r="D6" s="89"/>
      <c r="E6" s="90"/>
      <c r="F6" s="88" t="s">
        <v>48</v>
      </c>
      <c r="G6" s="89"/>
      <c r="H6" s="89"/>
      <c r="I6" s="90"/>
      <c r="J6" s="88" t="s">
        <v>50</v>
      </c>
      <c r="K6" s="89"/>
      <c r="L6" s="89"/>
      <c r="M6" s="90"/>
      <c r="N6" s="88" t="s">
        <v>51</v>
      </c>
      <c r="O6" s="89"/>
      <c r="P6" s="89"/>
      <c r="Q6" s="90"/>
      <c r="R6" s="88" t="s">
        <v>53</v>
      </c>
      <c r="S6" s="89"/>
      <c r="T6" s="89"/>
      <c r="U6" s="90"/>
      <c r="V6" s="85" t="s">
        <v>27</v>
      </c>
      <c r="W6" s="86"/>
      <c r="X6" s="86"/>
      <c r="Y6" s="87" t="s">
        <v>42</v>
      </c>
      <c r="Z6" s="87"/>
      <c r="AA6" s="87"/>
    </row>
    <row r="7" spans="1:30" s="62" customFormat="1" ht="29.25" customHeight="1" x14ac:dyDescent="0.15">
      <c r="A7" s="93"/>
      <c r="B7" s="94" t="s">
        <v>30</v>
      </c>
      <c r="C7" s="94" t="s">
        <v>31</v>
      </c>
      <c r="D7" s="97" t="s">
        <v>34</v>
      </c>
      <c r="E7" s="98"/>
      <c r="F7" s="94" t="s">
        <v>30</v>
      </c>
      <c r="G7" s="94" t="s">
        <v>31</v>
      </c>
      <c r="H7" s="97" t="s">
        <v>34</v>
      </c>
      <c r="I7" s="98"/>
      <c r="J7" s="94" t="s">
        <v>30</v>
      </c>
      <c r="K7" s="94" t="s">
        <v>31</v>
      </c>
      <c r="L7" s="97" t="s">
        <v>34</v>
      </c>
      <c r="M7" s="98"/>
      <c r="N7" s="94" t="s">
        <v>30</v>
      </c>
      <c r="O7" s="94" t="s">
        <v>31</v>
      </c>
      <c r="P7" s="97" t="s">
        <v>34</v>
      </c>
      <c r="Q7" s="98"/>
      <c r="R7" s="94" t="s">
        <v>30</v>
      </c>
      <c r="S7" s="94" t="s">
        <v>31</v>
      </c>
      <c r="T7" s="97" t="s">
        <v>34</v>
      </c>
      <c r="U7" s="98"/>
      <c r="V7" s="94" t="s">
        <v>55</v>
      </c>
      <c r="W7" s="94" t="s">
        <v>56</v>
      </c>
      <c r="X7" s="94" t="s">
        <v>57</v>
      </c>
      <c r="Y7" s="94" t="s">
        <v>55</v>
      </c>
      <c r="Z7" s="94" t="s">
        <v>56</v>
      </c>
      <c r="AA7" s="94" t="s">
        <v>57</v>
      </c>
    </row>
    <row r="8" spans="1:30" ht="39" customHeight="1" x14ac:dyDescent="0.2">
      <c r="A8" s="93"/>
      <c r="B8" s="96"/>
      <c r="C8" s="96"/>
      <c r="D8" s="56" t="s">
        <v>32</v>
      </c>
      <c r="E8" s="56" t="s">
        <v>33</v>
      </c>
      <c r="F8" s="96"/>
      <c r="G8" s="96"/>
      <c r="H8" s="56" t="s">
        <v>32</v>
      </c>
      <c r="I8" s="56" t="s">
        <v>33</v>
      </c>
      <c r="J8" s="96"/>
      <c r="K8" s="96"/>
      <c r="L8" s="56" t="s">
        <v>32</v>
      </c>
      <c r="M8" s="56" t="s">
        <v>33</v>
      </c>
      <c r="N8" s="96"/>
      <c r="O8" s="96"/>
      <c r="P8" s="56" t="s">
        <v>32</v>
      </c>
      <c r="Q8" s="56" t="s">
        <v>33</v>
      </c>
      <c r="R8" s="96"/>
      <c r="S8" s="96"/>
      <c r="T8" s="56" t="s">
        <v>32</v>
      </c>
      <c r="U8" s="56" t="s">
        <v>33</v>
      </c>
      <c r="V8" s="95"/>
      <c r="W8" s="95"/>
      <c r="X8" s="95"/>
      <c r="Y8" s="95"/>
      <c r="Z8" s="95"/>
      <c r="AA8" s="95"/>
    </row>
    <row r="9" spans="1:30" s="57" customFormat="1" ht="14.25" customHeight="1" x14ac:dyDescent="0.2">
      <c r="A9" s="13" t="s">
        <v>36</v>
      </c>
      <c r="B9" s="49">
        <v>77104.563999999998</v>
      </c>
      <c r="C9" s="15">
        <v>1225.4849999999999</v>
      </c>
      <c r="D9" s="14">
        <f t="shared" ref="D9:D17" si="0">B9- (C9*1.645)</f>
        <v>75088.641174999997</v>
      </c>
      <c r="E9" s="14">
        <f t="shared" ref="E9:E17" si="1">B9+ (C9*1.645)</f>
        <v>79120.486825</v>
      </c>
      <c r="F9" s="12">
        <v>78050.8</v>
      </c>
      <c r="G9" s="12">
        <v>678.91300000000001</v>
      </c>
      <c r="H9" s="4">
        <f t="shared" ref="H9:H17" si="2">F9- (G9*1.645)</f>
        <v>76933.988115</v>
      </c>
      <c r="I9" s="4">
        <f t="shared" ref="I9:I17" si="3">F9+ (G9*1.645)</f>
        <v>79167.611885000006</v>
      </c>
      <c r="J9" s="4">
        <v>78018.497000000003</v>
      </c>
      <c r="K9" s="4">
        <v>811.29200000000003</v>
      </c>
      <c r="L9" s="4">
        <f t="shared" ref="L9:L17" si="4">J9- (K9*1.645)</f>
        <v>76683.921660000007</v>
      </c>
      <c r="M9" s="4">
        <f t="shared" ref="M9:M17" si="5">J9+ (K9*1.645)</f>
        <v>79353.072339999999</v>
      </c>
      <c r="N9" s="4">
        <v>78211.92</v>
      </c>
      <c r="O9" s="4">
        <v>1640.7739999999999</v>
      </c>
      <c r="P9" s="4">
        <f t="shared" ref="P9:P17" si="6">N9- (O9*1.645)</f>
        <v>75512.846770000004</v>
      </c>
      <c r="Q9" s="4">
        <f t="shared" ref="Q9:Q17" si="7">N9+ (O9*1.645)</f>
        <v>80910.993229999993</v>
      </c>
      <c r="R9" s="4">
        <v>78655.154999999999</v>
      </c>
      <c r="S9" s="4">
        <v>655.10699999999997</v>
      </c>
      <c r="T9" s="4">
        <f t="shared" ref="T9:T17" si="8">R9- (S9*1.645)</f>
        <v>77577.503985000003</v>
      </c>
      <c r="U9" s="4">
        <f t="shared" ref="U9:U17" si="9">R9+ (S9*1.645)</f>
        <v>79732.806014999995</v>
      </c>
      <c r="V9" s="18">
        <f>R9-B9</f>
        <v>1550.5910000000003</v>
      </c>
      <c r="W9" s="18">
        <f>R9-J9</f>
        <v>636.65799999999581</v>
      </c>
      <c r="X9" s="18">
        <f t="shared" ref="X9" si="10">R9-N9</f>
        <v>443.23500000000058</v>
      </c>
      <c r="Y9" s="70">
        <f>((R9/B9)-1)*100</f>
        <v>2.0110236276026372</v>
      </c>
      <c r="Z9" s="70">
        <f>((R9/J9)-1)*100</f>
        <v>0.81603468982489602</v>
      </c>
      <c r="AA9" s="70">
        <f>((R9/N9)-1)*100</f>
        <v>0.56671029173047671</v>
      </c>
    </row>
    <row r="10" spans="1:30" x14ac:dyDescent="0.2">
      <c r="A10" s="24" t="s">
        <v>6</v>
      </c>
      <c r="B10" s="49">
        <v>49729.904000000002</v>
      </c>
      <c r="C10" s="15">
        <v>831.76800000000003</v>
      </c>
      <c r="D10" s="14">
        <f t="shared" si="0"/>
        <v>48361.645640000002</v>
      </c>
      <c r="E10" s="14">
        <f t="shared" si="1"/>
        <v>51098.162360000002</v>
      </c>
      <c r="F10" s="12">
        <v>46903.402000000002</v>
      </c>
      <c r="G10" s="12">
        <v>405.75</v>
      </c>
      <c r="H10" s="4">
        <f t="shared" si="2"/>
        <v>46235.943250000004</v>
      </c>
      <c r="I10" s="4">
        <f t="shared" si="3"/>
        <v>47570.86075</v>
      </c>
      <c r="J10" s="4">
        <v>49891.381999999998</v>
      </c>
      <c r="K10" s="4">
        <v>538.69600000000003</v>
      </c>
      <c r="L10" s="4">
        <f t="shared" si="4"/>
        <v>49005.227079999997</v>
      </c>
      <c r="M10" s="4">
        <f t="shared" si="5"/>
        <v>50777.536919999999</v>
      </c>
      <c r="N10" s="4">
        <v>52126.923000000003</v>
      </c>
      <c r="O10" s="4">
        <v>1138.2819999999999</v>
      </c>
      <c r="P10" s="4">
        <f t="shared" si="6"/>
        <v>50254.449110000001</v>
      </c>
      <c r="Q10" s="4">
        <f t="shared" si="7"/>
        <v>53999.396890000004</v>
      </c>
      <c r="R10" s="4">
        <v>48093.256999999998</v>
      </c>
      <c r="S10" s="4">
        <v>389.44099999999997</v>
      </c>
      <c r="T10" s="4">
        <f t="shared" si="8"/>
        <v>47452.626554999995</v>
      </c>
      <c r="U10" s="4">
        <f t="shared" si="9"/>
        <v>48733.887445</v>
      </c>
      <c r="V10" s="18">
        <f t="shared" ref="V10:V15" si="11">R10-B10</f>
        <v>-1636.6470000000045</v>
      </c>
      <c r="W10" s="18">
        <f t="shared" ref="W10:W15" si="12">R10-J10</f>
        <v>-1798.125</v>
      </c>
      <c r="X10" s="18">
        <f t="shared" ref="X10:X15" si="13">R10-N10</f>
        <v>-4033.6660000000047</v>
      </c>
      <c r="Y10" s="70">
        <f t="shared" ref="Y10:Y15" si="14">((R10/B10)-1)*100</f>
        <v>-3.291072108242965</v>
      </c>
      <c r="Z10" s="70">
        <f t="shared" ref="Z10:Z15" si="15">((R10/J10)-1)*100</f>
        <v>-3.6040793578337893</v>
      </c>
      <c r="AA10" s="70">
        <f t="shared" ref="AA10:AA15" si="16">((R10/N10)-1)*100</f>
        <v>-7.738162484672273</v>
      </c>
      <c r="AB10" s="57"/>
      <c r="AC10" s="57"/>
      <c r="AD10" s="57"/>
    </row>
    <row r="11" spans="1:30" x14ac:dyDescent="0.2">
      <c r="A11" s="7" t="s">
        <v>43</v>
      </c>
      <c r="B11" s="49">
        <v>740.25</v>
      </c>
      <c r="C11" s="15">
        <v>46.095999999999997</v>
      </c>
      <c r="D11" s="14">
        <f t="shared" si="0"/>
        <v>664.42208000000005</v>
      </c>
      <c r="E11" s="14">
        <f t="shared" si="1"/>
        <v>816.07791999999995</v>
      </c>
      <c r="F11" s="12">
        <v>1638.1909999999998</v>
      </c>
      <c r="G11" s="12">
        <v>35.575000000000003</v>
      </c>
      <c r="H11" s="4">
        <f t="shared" si="2"/>
        <v>1579.6701249999999</v>
      </c>
      <c r="I11" s="4">
        <f t="shared" si="3"/>
        <v>1696.7118749999997</v>
      </c>
      <c r="J11" s="4">
        <v>1116.972</v>
      </c>
      <c r="K11" s="4">
        <v>61.918999999999997</v>
      </c>
      <c r="L11" s="4">
        <f t="shared" si="4"/>
        <v>1015.115245</v>
      </c>
      <c r="M11" s="4">
        <f t="shared" si="5"/>
        <v>1218.828755</v>
      </c>
      <c r="N11" s="4">
        <v>568.07399999999996</v>
      </c>
      <c r="O11" s="4">
        <v>64.108999999999995</v>
      </c>
      <c r="P11" s="4">
        <f t="shared" si="6"/>
        <v>462.61469499999998</v>
      </c>
      <c r="Q11" s="4">
        <f t="shared" si="7"/>
        <v>673.53330499999993</v>
      </c>
      <c r="R11" s="4">
        <v>1333.9849999999999</v>
      </c>
      <c r="S11" s="4">
        <v>30.693000000000001</v>
      </c>
      <c r="T11" s="4">
        <f t="shared" si="8"/>
        <v>1283.495015</v>
      </c>
      <c r="U11" s="4">
        <f t="shared" si="9"/>
        <v>1384.4749849999998</v>
      </c>
      <c r="V11" s="18">
        <f t="shared" si="11"/>
        <v>593.7349999999999</v>
      </c>
      <c r="W11" s="18">
        <f t="shared" si="12"/>
        <v>217.01299999999992</v>
      </c>
      <c r="X11" s="18">
        <f t="shared" si="13"/>
        <v>765.91099999999994</v>
      </c>
      <c r="Y11" s="70">
        <f t="shared" si="14"/>
        <v>80.207362377575137</v>
      </c>
      <c r="Z11" s="70">
        <f t="shared" si="15"/>
        <v>19.428687558864489</v>
      </c>
      <c r="AA11" s="70">
        <f t="shared" si="16"/>
        <v>134.8259205666867</v>
      </c>
      <c r="AB11" s="57"/>
      <c r="AC11" s="57"/>
      <c r="AD11" s="57"/>
    </row>
    <row r="12" spans="1:30" x14ac:dyDescent="0.2">
      <c r="A12" s="25" t="s">
        <v>0</v>
      </c>
      <c r="B12" s="49">
        <v>47351.758999999998</v>
      </c>
      <c r="C12" s="15">
        <v>803.98199999999997</v>
      </c>
      <c r="D12" s="14">
        <f t="shared" si="0"/>
        <v>46029.208610000001</v>
      </c>
      <c r="E12" s="14">
        <f t="shared" si="1"/>
        <v>48674.309389999995</v>
      </c>
      <c r="F12" s="12">
        <v>44630.016000000003</v>
      </c>
      <c r="G12" s="12">
        <v>388.14499999999998</v>
      </c>
      <c r="H12" s="4">
        <f t="shared" si="2"/>
        <v>43991.517475000001</v>
      </c>
      <c r="I12" s="4">
        <f t="shared" si="3"/>
        <v>45268.514525000006</v>
      </c>
      <c r="J12" s="4">
        <v>47801.489000000001</v>
      </c>
      <c r="K12" s="4">
        <v>519.26499999999999</v>
      </c>
      <c r="L12" s="4">
        <f t="shared" si="4"/>
        <v>46947.298074999999</v>
      </c>
      <c r="M12" s="4">
        <f t="shared" si="5"/>
        <v>48655.679925000004</v>
      </c>
      <c r="N12" s="4">
        <v>50524.688000000002</v>
      </c>
      <c r="O12" s="4">
        <v>1114.498</v>
      </c>
      <c r="P12" s="4">
        <f t="shared" si="6"/>
        <v>48691.338790000002</v>
      </c>
      <c r="Q12" s="4">
        <f t="shared" si="7"/>
        <v>52358.037210000002</v>
      </c>
      <c r="R12" s="4">
        <v>45942.885999999999</v>
      </c>
      <c r="S12" s="4">
        <v>368.572</v>
      </c>
      <c r="T12" s="4">
        <f t="shared" si="8"/>
        <v>45336.585059999998</v>
      </c>
      <c r="U12" s="4">
        <f t="shared" si="9"/>
        <v>46549.18694</v>
      </c>
      <c r="V12" s="18">
        <f t="shared" si="11"/>
        <v>-1408.8729999999996</v>
      </c>
      <c r="W12" s="18">
        <f t="shared" si="12"/>
        <v>-1858.6030000000028</v>
      </c>
      <c r="X12" s="18">
        <f t="shared" si="13"/>
        <v>-4581.8020000000033</v>
      </c>
      <c r="Y12" s="70">
        <f t="shared" si="14"/>
        <v>-2.9753340314137011</v>
      </c>
      <c r="Z12" s="70">
        <f t="shared" si="15"/>
        <v>-3.888169676053399</v>
      </c>
      <c r="AA12" s="70">
        <f t="shared" si="16"/>
        <v>-9.0684419466380497</v>
      </c>
      <c r="AB12" s="57"/>
      <c r="AC12" s="57"/>
      <c r="AD12" s="57"/>
    </row>
    <row r="13" spans="1:30" x14ac:dyDescent="0.2">
      <c r="A13" s="26" t="s">
        <v>2</v>
      </c>
      <c r="B13" s="49">
        <v>6654.4889999999996</v>
      </c>
      <c r="C13" s="15">
        <v>208.47900000000001</v>
      </c>
      <c r="D13" s="14">
        <f t="shared" si="0"/>
        <v>6311.5410449999999</v>
      </c>
      <c r="E13" s="14">
        <f t="shared" si="1"/>
        <v>6997.4369549999992</v>
      </c>
      <c r="F13" s="12">
        <v>7103.893</v>
      </c>
      <c r="G13" s="12">
        <v>122.02800000000001</v>
      </c>
      <c r="H13" s="4">
        <f t="shared" si="2"/>
        <v>6903.1569399999998</v>
      </c>
      <c r="I13" s="4">
        <f t="shared" si="3"/>
        <v>7304.6290600000002</v>
      </c>
      <c r="J13" s="4">
        <v>5598.4880000000003</v>
      </c>
      <c r="K13" s="4">
        <v>199.61799999999999</v>
      </c>
      <c r="L13" s="4">
        <f t="shared" si="4"/>
        <v>5270.1163900000001</v>
      </c>
      <c r="M13" s="4">
        <f t="shared" si="5"/>
        <v>5926.8596100000004</v>
      </c>
      <c r="N13" s="4">
        <v>6010.3209999999999</v>
      </c>
      <c r="O13" s="4">
        <v>406.22199999999998</v>
      </c>
      <c r="P13" s="4">
        <f t="shared" si="6"/>
        <v>5342.0858099999996</v>
      </c>
      <c r="Q13" s="4">
        <f t="shared" si="7"/>
        <v>6678.5561900000002</v>
      </c>
      <c r="R13" s="4">
        <v>6394.241</v>
      </c>
      <c r="S13" s="4">
        <v>131.125</v>
      </c>
      <c r="T13" s="4">
        <f t="shared" si="8"/>
        <v>6178.5403749999996</v>
      </c>
      <c r="U13" s="4">
        <f t="shared" si="9"/>
        <v>6609.9416250000004</v>
      </c>
      <c r="V13" s="18">
        <f t="shared" si="11"/>
        <v>-260.24799999999959</v>
      </c>
      <c r="W13" s="18">
        <f t="shared" si="12"/>
        <v>795.7529999999997</v>
      </c>
      <c r="X13" s="18">
        <f t="shared" si="13"/>
        <v>383.92000000000007</v>
      </c>
      <c r="Y13" s="70">
        <f t="shared" si="14"/>
        <v>-3.9108637793224932</v>
      </c>
      <c r="Z13" s="70">
        <f t="shared" si="15"/>
        <v>14.21371270242966</v>
      </c>
      <c r="AA13" s="70">
        <f t="shared" si="16"/>
        <v>6.387678794526952</v>
      </c>
      <c r="AB13" s="57"/>
      <c r="AC13" s="57"/>
      <c r="AD13" s="57"/>
    </row>
    <row r="14" spans="1:30" ht="16.5" x14ac:dyDescent="0.2">
      <c r="A14" s="27" t="s">
        <v>37</v>
      </c>
      <c r="B14" s="49">
        <v>4580.9279999999999</v>
      </c>
      <c r="C14" s="15">
        <v>140.166</v>
      </c>
      <c r="D14" s="14">
        <f t="shared" si="0"/>
        <v>4350.3549299999995</v>
      </c>
      <c r="E14" s="14">
        <f t="shared" si="1"/>
        <v>4811.5010700000003</v>
      </c>
      <c r="F14" s="12">
        <v>3585.2130000000002</v>
      </c>
      <c r="G14" s="12">
        <v>73.959999999999994</v>
      </c>
      <c r="H14" s="4">
        <f t="shared" si="2"/>
        <v>3463.5488</v>
      </c>
      <c r="I14" s="4">
        <f t="shared" si="3"/>
        <v>3706.8772000000004</v>
      </c>
      <c r="J14" s="4">
        <v>3296.6149999999998</v>
      </c>
      <c r="K14" s="4">
        <v>113.566</v>
      </c>
      <c r="L14" s="4">
        <f t="shared" si="4"/>
        <v>3109.7989299999999</v>
      </c>
      <c r="M14" s="4">
        <f t="shared" si="5"/>
        <v>3483.4310699999996</v>
      </c>
      <c r="N14" s="4">
        <v>3657.6</v>
      </c>
      <c r="O14" s="4">
        <v>252.279</v>
      </c>
      <c r="P14" s="4">
        <f t="shared" si="6"/>
        <v>3242.6010449999999</v>
      </c>
      <c r="Q14" s="4">
        <f t="shared" si="7"/>
        <v>4072.5989549999999</v>
      </c>
      <c r="R14" s="4">
        <v>3348.7820000000002</v>
      </c>
      <c r="S14" s="4">
        <v>78.843000000000004</v>
      </c>
      <c r="T14" s="4">
        <f t="shared" si="8"/>
        <v>3219.0852650000002</v>
      </c>
      <c r="U14" s="4">
        <f t="shared" si="9"/>
        <v>3478.4787350000001</v>
      </c>
      <c r="V14" s="18">
        <f t="shared" si="11"/>
        <v>-1232.1459999999997</v>
      </c>
      <c r="W14" s="18">
        <f t="shared" si="12"/>
        <v>52.167000000000371</v>
      </c>
      <c r="X14" s="18">
        <f t="shared" si="13"/>
        <v>-308.81799999999976</v>
      </c>
      <c r="Y14" s="70">
        <f t="shared" si="14"/>
        <v>-26.897301158193265</v>
      </c>
      <c r="Z14" s="70">
        <f t="shared" si="15"/>
        <v>1.5824413830550554</v>
      </c>
      <c r="AA14" s="70">
        <f t="shared" si="16"/>
        <v>-8.4431867891513477</v>
      </c>
      <c r="AB14" s="57"/>
      <c r="AC14" s="57"/>
      <c r="AD14" s="57"/>
    </row>
    <row r="15" spans="1:30" ht="16.5" x14ac:dyDescent="0.2">
      <c r="A15" s="27" t="s">
        <v>49</v>
      </c>
      <c r="B15" s="49">
        <v>2073.56</v>
      </c>
      <c r="C15" s="15">
        <v>106.051</v>
      </c>
      <c r="D15" s="14">
        <f t="shared" si="0"/>
        <v>1899.1061049999998</v>
      </c>
      <c r="E15" s="14">
        <f t="shared" si="1"/>
        <v>2248.013895</v>
      </c>
      <c r="F15" s="12">
        <v>3518.6790000000001</v>
      </c>
      <c r="G15" s="12">
        <v>74.144999999999996</v>
      </c>
      <c r="H15" s="4">
        <f t="shared" si="2"/>
        <v>3396.7104749999999</v>
      </c>
      <c r="I15" s="4">
        <f t="shared" si="3"/>
        <v>3640.6475250000003</v>
      </c>
      <c r="J15" s="4">
        <v>2301.873</v>
      </c>
      <c r="K15" s="4">
        <v>120.33799999999999</v>
      </c>
      <c r="L15" s="4">
        <f t="shared" si="4"/>
        <v>2103.9169900000002</v>
      </c>
      <c r="M15" s="4">
        <f t="shared" si="5"/>
        <v>2499.8290099999999</v>
      </c>
      <c r="N15" s="4">
        <v>2352.721</v>
      </c>
      <c r="O15" s="4">
        <v>257.50700000000001</v>
      </c>
      <c r="P15" s="4">
        <f t="shared" si="6"/>
        <v>1929.121985</v>
      </c>
      <c r="Q15" s="4">
        <f t="shared" si="7"/>
        <v>2776.3200150000002</v>
      </c>
      <c r="R15" s="4">
        <v>3045.4589999999998</v>
      </c>
      <c r="S15" s="4">
        <v>74.887</v>
      </c>
      <c r="T15" s="4">
        <f t="shared" si="8"/>
        <v>2922.2698849999997</v>
      </c>
      <c r="U15" s="4">
        <f t="shared" si="9"/>
        <v>3168.648115</v>
      </c>
      <c r="V15" s="18">
        <f t="shared" si="11"/>
        <v>971.89899999999989</v>
      </c>
      <c r="W15" s="18">
        <f t="shared" si="12"/>
        <v>743.58599999999979</v>
      </c>
      <c r="X15" s="18">
        <f t="shared" si="13"/>
        <v>692.73799999999983</v>
      </c>
      <c r="Y15" s="70">
        <f t="shared" si="14"/>
        <v>46.871033391847838</v>
      </c>
      <c r="Z15" s="70">
        <f t="shared" si="15"/>
        <v>32.30351978584396</v>
      </c>
      <c r="AA15" s="70">
        <f t="shared" si="16"/>
        <v>29.444120233550851</v>
      </c>
      <c r="AB15" s="57"/>
      <c r="AC15" s="57"/>
      <c r="AD15" s="57"/>
    </row>
    <row r="16" spans="1:30" x14ac:dyDescent="0.2">
      <c r="A16" s="25" t="s">
        <v>1</v>
      </c>
      <c r="B16" s="49">
        <v>2378.1439999999998</v>
      </c>
      <c r="C16" s="15">
        <v>75.495000000000005</v>
      </c>
      <c r="D16" s="14">
        <f t="shared" si="0"/>
        <v>2253.9547249999996</v>
      </c>
      <c r="E16" s="14">
        <f t="shared" si="1"/>
        <v>2502.333275</v>
      </c>
      <c r="F16" s="12">
        <v>2273.3850000000002</v>
      </c>
      <c r="G16" s="12">
        <v>41.718000000000004</v>
      </c>
      <c r="H16" s="4">
        <f t="shared" si="2"/>
        <v>2204.7588900000001</v>
      </c>
      <c r="I16" s="4">
        <f t="shared" si="3"/>
        <v>2342.0111100000004</v>
      </c>
      <c r="J16" s="4">
        <v>2089.8939999999998</v>
      </c>
      <c r="K16" s="4">
        <v>71.245000000000005</v>
      </c>
      <c r="L16" s="4">
        <f t="shared" si="4"/>
        <v>1972.6959749999999</v>
      </c>
      <c r="M16" s="4">
        <f t="shared" si="5"/>
        <v>2207.0920249999999</v>
      </c>
      <c r="N16" s="4">
        <v>1602.2349999999999</v>
      </c>
      <c r="O16" s="4">
        <v>108.785</v>
      </c>
      <c r="P16" s="4">
        <f t="shared" si="6"/>
        <v>1423.2836749999999</v>
      </c>
      <c r="Q16" s="4">
        <f t="shared" si="7"/>
        <v>1781.1863249999999</v>
      </c>
      <c r="R16" s="4">
        <v>2150.3710000000001</v>
      </c>
      <c r="S16" s="4">
        <v>46.405999999999999</v>
      </c>
      <c r="T16" s="4">
        <f t="shared" si="8"/>
        <v>2074.0331300000003</v>
      </c>
      <c r="U16" s="4">
        <f t="shared" si="9"/>
        <v>2226.7088699999999</v>
      </c>
      <c r="V16" s="18">
        <f>R16-B16</f>
        <v>-227.77299999999968</v>
      </c>
      <c r="W16" s="18">
        <f>R16-J16</f>
        <v>60.477000000000317</v>
      </c>
      <c r="X16" s="18">
        <f>R16-N16</f>
        <v>548.13600000000019</v>
      </c>
      <c r="Y16" s="70">
        <f>((R16/B16)-1)*100</f>
        <v>-9.5777631632062548</v>
      </c>
      <c r="Z16" s="70">
        <f>((R16/J16)-1)*100</f>
        <v>2.8937831296707017</v>
      </c>
      <c r="AA16" s="70">
        <f>((R16/N16)-1)*100</f>
        <v>34.210711911798228</v>
      </c>
      <c r="AB16" s="57"/>
      <c r="AC16" s="57"/>
      <c r="AD16" s="57"/>
    </row>
    <row r="17" spans="1:30" x14ac:dyDescent="0.2">
      <c r="A17" s="24" t="s">
        <v>7</v>
      </c>
      <c r="B17" s="49">
        <v>27374.66</v>
      </c>
      <c r="C17" s="15">
        <v>459.07299999999998</v>
      </c>
      <c r="D17" s="14">
        <f t="shared" si="0"/>
        <v>26619.484915000001</v>
      </c>
      <c r="E17" s="14">
        <f t="shared" si="1"/>
        <v>28129.835084999999</v>
      </c>
      <c r="F17" s="12">
        <v>31147.399000000001</v>
      </c>
      <c r="G17" s="12">
        <v>311.31099999999998</v>
      </c>
      <c r="H17" s="4">
        <f t="shared" si="2"/>
        <v>30635.292405</v>
      </c>
      <c r="I17" s="4">
        <f t="shared" si="3"/>
        <v>31659.505595000002</v>
      </c>
      <c r="J17" s="4">
        <v>28127.115000000002</v>
      </c>
      <c r="K17" s="4">
        <v>357.01400000000001</v>
      </c>
      <c r="L17" s="4">
        <f t="shared" si="4"/>
        <v>27539.826970000002</v>
      </c>
      <c r="M17" s="4">
        <f t="shared" si="5"/>
        <v>28714.403030000001</v>
      </c>
      <c r="N17" s="4">
        <v>26084.998</v>
      </c>
      <c r="O17" s="4">
        <v>680.76700000000005</v>
      </c>
      <c r="P17" s="4">
        <f t="shared" si="6"/>
        <v>24965.136285</v>
      </c>
      <c r="Q17" s="4">
        <f t="shared" si="7"/>
        <v>27204.859714999999</v>
      </c>
      <c r="R17" s="76">
        <v>30561.898000000001</v>
      </c>
      <c r="S17" s="4">
        <v>309.41300000000001</v>
      </c>
      <c r="T17" s="4">
        <f t="shared" si="8"/>
        <v>30052.913615000001</v>
      </c>
      <c r="U17" s="4">
        <f t="shared" si="9"/>
        <v>31070.882385000001</v>
      </c>
      <c r="V17" s="18">
        <f>R17-B17</f>
        <v>3187.2380000000012</v>
      </c>
      <c r="W17" s="18">
        <f>R17-J17</f>
        <v>2434.7829999999994</v>
      </c>
      <c r="X17" s="18">
        <f>R17-N17</f>
        <v>4476.9000000000015</v>
      </c>
      <c r="Y17" s="70">
        <f>((R17/B17)-1)*100</f>
        <v>11.643023146223562</v>
      </c>
      <c r="Z17" s="70">
        <f>((R17/J17)-1)*100</f>
        <v>8.6563552643063488</v>
      </c>
      <c r="AA17" s="70">
        <f>((R17/N17)-1)*100</f>
        <v>17.162738521199049</v>
      </c>
      <c r="AB17" s="57"/>
      <c r="AC17" s="57"/>
      <c r="AD17" s="57"/>
    </row>
    <row r="18" spans="1:30" s="63" customFormat="1" ht="7.5" customHeight="1" x14ac:dyDescent="0.2">
      <c r="A18" s="28"/>
      <c r="B18" s="29"/>
      <c r="C18" s="30"/>
      <c r="D18" s="30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18"/>
      <c r="W18" s="18"/>
      <c r="X18" s="18"/>
      <c r="Y18" s="71"/>
      <c r="Z18" s="71"/>
      <c r="AA18" s="32"/>
      <c r="AC18" s="57"/>
      <c r="AD18" s="57"/>
    </row>
    <row r="19" spans="1:30" x14ac:dyDescent="0.2">
      <c r="A19" s="33" t="s">
        <v>5</v>
      </c>
      <c r="B19" s="36"/>
      <c r="C19" s="34"/>
      <c r="D19" s="34"/>
      <c r="E19" s="34"/>
      <c r="F19" s="50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18"/>
      <c r="W19" s="18"/>
      <c r="X19" s="18"/>
      <c r="Y19" s="71"/>
      <c r="Z19" s="71"/>
      <c r="AA19" s="32"/>
      <c r="AC19" s="57"/>
      <c r="AD19" s="57"/>
    </row>
    <row r="20" spans="1:30" x14ac:dyDescent="0.2">
      <c r="A20" s="35" t="s">
        <v>8</v>
      </c>
      <c r="B20" s="36">
        <v>64.497</v>
      </c>
      <c r="C20" s="17">
        <v>0.252</v>
      </c>
      <c r="D20" s="36">
        <f t="shared" ref="D20:D27" si="17">B20- (C20*1.645)</f>
        <v>64.082459999999998</v>
      </c>
      <c r="E20" s="36">
        <f t="shared" ref="E20:E27" si="18">B20+ (C20*1.645)</f>
        <v>64.911540000000002</v>
      </c>
      <c r="F20" s="36">
        <v>60.093000000000004</v>
      </c>
      <c r="G20" s="36">
        <v>0.14899999999999999</v>
      </c>
      <c r="H20" s="23">
        <f t="shared" ref="H20:H27" si="19">F20- (G20*1.645)</f>
        <v>59.847895000000001</v>
      </c>
      <c r="I20" s="23">
        <f t="shared" ref="I20:I27" si="20">F20+ (G20*1.645)</f>
        <v>60.338105000000006</v>
      </c>
      <c r="J20" s="23">
        <v>63.948</v>
      </c>
      <c r="K20" s="23">
        <v>0.24099999999999999</v>
      </c>
      <c r="L20" s="23">
        <f t="shared" ref="L20:L27" si="21">J20- (K20*1.645)</f>
        <v>63.551555</v>
      </c>
      <c r="M20" s="23">
        <f t="shared" ref="M20:M27" si="22">J20+ (K20*1.645)</f>
        <v>64.344445000000007</v>
      </c>
      <c r="N20" s="36">
        <v>66.647999999999996</v>
      </c>
      <c r="O20" s="23">
        <v>0.48299999999999998</v>
      </c>
      <c r="P20" s="23">
        <f t="shared" ref="P20:P27" si="23">N20- (O20*1.645)</f>
        <v>65.853465</v>
      </c>
      <c r="Q20" s="23">
        <f t="shared" ref="Q20:Q27" si="24">N20+ (O20*1.645)</f>
        <v>67.442534999999992</v>
      </c>
      <c r="R20" s="36">
        <v>61.143999999999998</v>
      </c>
      <c r="S20" s="23">
        <v>0.158</v>
      </c>
      <c r="T20" s="23">
        <f t="shared" ref="T20:T27" si="25">R20- (S20*1.645)</f>
        <v>60.88409</v>
      </c>
      <c r="U20" s="23">
        <f t="shared" ref="U20:U27" si="26">R20+ (S20*1.645)</f>
        <v>61.403909999999996</v>
      </c>
      <c r="V20" s="79">
        <f t="shared" ref="V20:V27" si="27">R20-B20</f>
        <v>-3.3530000000000015</v>
      </c>
      <c r="W20" s="79">
        <f t="shared" ref="W20:W27" si="28">R20-J20</f>
        <v>-2.804000000000002</v>
      </c>
      <c r="X20" s="79">
        <f t="shared" ref="X20:X27" si="29">R20-N20</f>
        <v>-5.5039999999999978</v>
      </c>
      <c r="Y20" s="70">
        <f t="shared" ref="Y20:Y27" si="30">((R20/B20)-1)*100</f>
        <v>-5.1986914120036642</v>
      </c>
      <c r="Z20" s="70">
        <f t="shared" ref="Z20:Z27" si="31">((R20/J20)-1)*100</f>
        <v>-4.3848126602864852</v>
      </c>
      <c r="AA20" s="70">
        <f t="shared" ref="AA20:AA27" si="32">((R20/N20)-1)*100</f>
        <v>-8.258312327451689</v>
      </c>
      <c r="AB20" s="58"/>
      <c r="AC20" s="57"/>
      <c r="AD20" s="57"/>
    </row>
    <row r="21" spans="1:30" x14ac:dyDescent="0.2">
      <c r="A21" s="9" t="s">
        <v>46</v>
      </c>
      <c r="B21" s="36">
        <v>1.4890000000000001</v>
      </c>
      <c r="C21" s="17">
        <v>9.1999999999999998E-2</v>
      </c>
      <c r="D21" s="36">
        <f t="shared" si="17"/>
        <v>1.3376600000000001</v>
      </c>
      <c r="E21" s="36">
        <f t="shared" si="18"/>
        <v>1.6403400000000001</v>
      </c>
      <c r="F21" s="36">
        <v>3.4929999999999999</v>
      </c>
      <c r="G21" s="36">
        <v>7.0999999999999994E-2</v>
      </c>
      <c r="H21" s="23">
        <f t="shared" si="19"/>
        <v>3.3762049999999997</v>
      </c>
      <c r="I21" s="23">
        <f t="shared" si="20"/>
        <v>3.6097950000000001</v>
      </c>
      <c r="J21" s="23">
        <v>2.2389999999999999</v>
      </c>
      <c r="K21" s="23">
        <v>0.121</v>
      </c>
      <c r="L21" s="23">
        <f t="shared" si="21"/>
        <v>2.039955</v>
      </c>
      <c r="M21" s="23">
        <f t="shared" si="22"/>
        <v>2.4380449999999998</v>
      </c>
      <c r="N21" s="36">
        <v>1.0900000000000001</v>
      </c>
      <c r="O21" s="23">
        <v>0.11899999999999999</v>
      </c>
      <c r="P21" s="23">
        <f t="shared" si="23"/>
        <v>0.89424500000000007</v>
      </c>
      <c r="Q21" s="23">
        <f t="shared" si="24"/>
        <v>1.285755</v>
      </c>
      <c r="R21" s="36">
        <v>2.774</v>
      </c>
      <c r="S21" s="23">
        <v>0.06</v>
      </c>
      <c r="T21" s="23">
        <f t="shared" si="25"/>
        <v>2.6753</v>
      </c>
      <c r="U21" s="23">
        <f t="shared" si="26"/>
        <v>2.8727</v>
      </c>
      <c r="V21" s="79">
        <f>R21-B21</f>
        <v>1.2849999999999999</v>
      </c>
      <c r="W21" s="79">
        <f>R21-J21</f>
        <v>0.53500000000000014</v>
      </c>
      <c r="X21" s="79">
        <f>R21-N21</f>
        <v>1.6839999999999999</v>
      </c>
      <c r="Y21" s="70">
        <f>((R21/B21)-1)*100</f>
        <v>86.299529885829401</v>
      </c>
      <c r="Z21" s="70">
        <f>((R21/J21)-1)*100</f>
        <v>23.894595801697193</v>
      </c>
      <c r="AA21" s="70">
        <f>((R21/N21)-1)*100</f>
        <v>154.49541284403671</v>
      </c>
      <c r="AB21" s="58"/>
      <c r="AC21" s="57"/>
      <c r="AD21" s="57"/>
    </row>
    <row r="22" spans="1:30" x14ac:dyDescent="0.2">
      <c r="A22" s="37" t="s">
        <v>9</v>
      </c>
      <c r="B22" s="36">
        <v>95.218000000000004</v>
      </c>
      <c r="C22" s="17">
        <v>0.14000000000000001</v>
      </c>
      <c r="D22" s="36">
        <f t="shared" si="17"/>
        <v>94.987700000000004</v>
      </c>
      <c r="E22" s="36">
        <f t="shared" si="18"/>
        <v>95.448300000000003</v>
      </c>
      <c r="F22" s="36">
        <v>95.153000000000006</v>
      </c>
      <c r="G22" s="36">
        <v>7.9000000000000001E-2</v>
      </c>
      <c r="H22" s="23">
        <f t="shared" si="19"/>
        <v>95.02304500000001</v>
      </c>
      <c r="I22" s="23">
        <f t="shared" si="20"/>
        <v>95.282955000000001</v>
      </c>
      <c r="J22" s="23">
        <v>95.811000000000007</v>
      </c>
      <c r="K22" s="23">
        <v>0.13500000000000001</v>
      </c>
      <c r="L22" s="23">
        <f t="shared" si="21"/>
        <v>95.588925000000003</v>
      </c>
      <c r="M22" s="23">
        <f t="shared" si="22"/>
        <v>96.033075000000011</v>
      </c>
      <c r="N22" s="36">
        <v>96.926000000000002</v>
      </c>
      <c r="O22" s="23">
        <v>0.20200000000000001</v>
      </c>
      <c r="P22" s="23">
        <f t="shared" si="23"/>
        <v>96.593710000000002</v>
      </c>
      <c r="Q22" s="23">
        <f t="shared" si="24"/>
        <v>97.258290000000002</v>
      </c>
      <c r="R22" s="36">
        <v>95.528999999999996</v>
      </c>
      <c r="S22" s="23">
        <v>8.5000000000000006E-2</v>
      </c>
      <c r="T22" s="23">
        <f t="shared" si="25"/>
        <v>95.389174999999994</v>
      </c>
      <c r="U22" s="23">
        <f t="shared" si="26"/>
        <v>95.668824999999998</v>
      </c>
      <c r="V22" s="79">
        <f>R22-B22</f>
        <v>0.31099999999999284</v>
      </c>
      <c r="W22" s="79">
        <f>R22-J22</f>
        <v>-0.28200000000001069</v>
      </c>
      <c r="X22" s="79">
        <f>R22-N22</f>
        <v>-1.3970000000000056</v>
      </c>
      <c r="Y22" s="70">
        <f>((R22/B22)-1)*100</f>
        <v>0.32661891659140352</v>
      </c>
      <c r="Z22" s="70">
        <f>((R22/J22)-1)*100</f>
        <v>-0.29432946112660785</v>
      </c>
      <c r="AA22" s="70">
        <f>((R22/N22)-1)*100</f>
        <v>-1.4413057383983685</v>
      </c>
      <c r="AB22" s="58"/>
      <c r="AC22" s="57"/>
      <c r="AD22" s="57"/>
    </row>
    <row r="23" spans="1:30" x14ac:dyDescent="0.2">
      <c r="A23" s="26" t="s">
        <v>10</v>
      </c>
      <c r="B23" s="17">
        <v>14.053000000000001</v>
      </c>
      <c r="C23" s="17">
        <v>0.374</v>
      </c>
      <c r="D23" s="36">
        <f t="shared" si="17"/>
        <v>13.43777</v>
      </c>
      <c r="E23" s="36">
        <f t="shared" si="18"/>
        <v>14.668230000000001</v>
      </c>
      <c r="F23" s="17">
        <v>15.917</v>
      </c>
      <c r="G23" s="36">
        <v>0.25</v>
      </c>
      <c r="H23" s="23">
        <f t="shared" si="19"/>
        <v>15.505749999999999</v>
      </c>
      <c r="I23" s="23">
        <f t="shared" si="20"/>
        <v>16.328250000000001</v>
      </c>
      <c r="J23" s="23">
        <v>11.712</v>
      </c>
      <c r="K23" s="23">
        <v>0.40100000000000002</v>
      </c>
      <c r="L23" s="23">
        <f t="shared" si="21"/>
        <v>11.052355</v>
      </c>
      <c r="M23" s="23">
        <f t="shared" si="22"/>
        <v>12.371644999999999</v>
      </c>
      <c r="N23" s="17">
        <v>11.896000000000001</v>
      </c>
      <c r="O23" s="23">
        <v>0.77600000000000002</v>
      </c>
      <c r="P23" s="23">
        <f t="shared" si="23"/>
        <v>10.619480000000001</v>
      </c>
      <c r="Q23" s="23">
        <f t="shared" si="24"/>
        <v>13.17252</v>
      </c>
      <c r="R23" s="17">
        <v>13.917999999999999</v>
      </c>
      <c r="S23" s="23">
        <v>0.252</v>
      </c>
      <c r="T23" s="23">
        <f t="shared" si="25"/>
        <v>13.503459999999999</v>
      </c>
      <c r="U23" s="23">
        <f t="shared" si="26"/>
        <v>14.33254</v>
      </c>
      <c r="V23" s="79">
        <f t="shared" si="27"/>
        <v>-0.13500000000000156</v>
      </c>
      <c r="W23" s="79">
        <f t="shared" si="28"/>
        <v>2.2059999999999995</v>
      </c>
      <c r="X23" s="79">
        <f t="shared" si="29"/>
        <v>2.0219999999999985</v>
      </c>
      <c r="Y23" s="70">
        <f t="shared" si="30"/>
        <v>-0.96064897174981123</v>
      </c>
      <c r="Z23" s="70">
        <f t="shared" si="31"/>
        <v>18.835382513661191</v>
      </c>
      <c r="AA23" s="70">
        <f t="shared" si="32"/>
        <v>16.997310020174837</v>
      </c>
      <c r="AB23" s="58"/>
      <c r="AC23" s="57"/>
      <c r="AD23" s="57"/>
    </row>
    <row r="24" spans="1:30" x14ac:dyDescent="0.2">
      <c r="A24" s="26" t="s">
        <v>11</v>
      </c>
      <c r="B24" s="17">
        <v>9.6739999999999995</v>
      </c>
      <c r="C24" s="17">
        <v>0.26300000000000001</v>
      </c>
      <c r="D24" s="36">
        <f t="shared" si="17"/>
        <v>9.2413650000000001</v>
      </c>
      <c r="E24" s="36">
        <f t="shared" si="18"/>
        <v>10.106634999999999</v>
      </c>
      <c r="F24" s="17">
        <v>8.0329999999999995</v>
      </c>
      <c r="G24" s="36">
        <v>0.14799999999999999</v>
      </c>
      <c r="H24" s="23">
        <f t="shared" si="19"/>
        <v>7.7895399999999997</v>
      </c>
      <c r="I24" s="23">
        <f t="shared" si="20"/>
        <v>8.2764600000000002</v>
      </c>
      <c r="J24" s="23">
        <v>6.8959999999999999</v>
      </c>
      <c r="K24" s="23">
        <v>0.23100000000000001</v>
      </c>
      <c r="L24" s="23">
        <f t="shared" si="21"/>
        <v>6.5160049999999998</v>
      </c>
      <c r="M24" s="23">
        <f t="shared" si="22"/>
        <v>7.275995</v>
      </c>
      <c r="N24" s="17">
        <v>7.2389999999999999</v>
      </c>
      <c r="O24" s="23">
        <v>0.49299999999999999</v>
      </c>
      <c r="P24" s="23">
        <f t="shared" si="23"/>
        <v>6.4280150000000003</v>
      </c>
      <c r="Q24" s="23">
        <f t="shared" si="24"/>
        <v>8.0499849999999995</v>
      </c>
      <c r="R24" s="17">
        <v>7.2889999999999997</v>
      </c>
      <c r="S24" s="23">
        <v>0.157</v>
      </c>
      <c r="T24" s="23">
        <f t="shared" si="25"/>
        <v>7.030735</v>
      </c>
      <c r="U24" s="23">
        <f t="shared" si="26"/>
        <v>7.5472649999999994</v>
      </c>
      <c r="V24" s="79">
        <f t="shared" si="27"/>
        <v>-2.3849999999999998</v>
      </c>
      <c r="W24" s="79">
        <f t="shared" si="28"/>
        <v>0.39299999999999979</v>
      </c>
      <c r="X24" s="79">
        <f t="shared" si="29"/>
        <v>4.9999999999999822E-2</v>
      </c>
      <c r="Y24" s="70">
        <f t="shared" si="30"/>
        <v>-24.653710977878852</v>
      </c>
      <c r="Z24" s="70">
        <f t="shared" si="31"/>
        <v>5.6989559164733139</v>
      </c>
      <c r="AA24" s="70">
        <f t="shared" si="32"/>
        <v>0.69070313579222553</v>
      </c>
      <c r="AB24" s="58"/>
      <c r="AC24" s="57"/>
      <c r="AD24" s="57"/>
    </row>
    <row r="25" spans="1:30" x14ac:dyDescent="0.2">
      <c r="A25" s="26" t="s">
        <v>12</v>
      </c>
      <c r="B25" s="17">
        <v>4.3789999999999996</v>
      </c>
      <c r="C25" s="17">
        <v>0.20499999999999999</v>
      </c>
      <c r="D25" s="36">
        <f t="shared" si="17"/>
        <v>4.0417749999999995</v>
      </c>
      <c r="E25" s="36">
        <f t="shared" si="18"/>
        <v>4.7162249999999997</v>
      </c>
      <c r="F25" s="17">
        <v>7.8840000000000003</v>
      </c>
      <c r="G25" s="36">
        <v>0.16500000000000001</v>
      </c>
      <c r="H25" s="23">
        <f t="shared" si="19"/>
        <v>7.6125750000000005</v>
      </c>
      <c r="I25" s="23">
        <f t="shared" si="20"/>
        <v>8.155425000000001</v>
      </c>
      <c r="J25" s="23">
        <v>4.8150000000000004</v>
      </c>
      <c r="K25" s="23">
        <v>0.245</v>
      </c>
      <c r="L25" s="23">
        <f t="shared" si="21"/>
        <v>4.411975</v>
      </c>
      <c r="M25" s="23">
        <f t="shared" si="22"/>
        <v>5.2180250000000008</v>
      </c>
      <c r="N25" s="17">
        <v>4.657</v>
      </c>
      <c r="O25" s="23">
        <v>0.497</v>
      </c>
      <c r="P25" s="23">
        <f t="shared" si="23"/>
        <v>3.8394349999999999</v>
      </c>
      <c r="Q25" s="23">
        <f t="shared" si="24"/>
        <v>5.4745650000000001</v>
      </c>
      <c r="R25" s="17">
        <v>6.6289999999999996</v>
      </c>
      <c r="S25" s="23">
        <v>0.14899999999999999</v>
      </c>
      <c r="T25" s="23">
        <f t="shared" si="25"/>
        <v>6.3838949999999999</v>
      </c>
      <c r="U25" s="23">
        <f t="shared" si="26"/>
        <v>6.8741049999999992</v>
      </c>
      <c r="V25" s="79">
        <f t="shared" si="27"/>
        <v>2.25</v>
      </c>
      <c r="W25" s="79">
        <f t="shared" si="28"/>
        <v>1.8139999999999992</v>
      </c>
      <c r="X25" s="79">
        <f t="shared" si="29"/>
        <v>1.9719999999999995</v>
      </c>
      <c r="Y25" s="70">
        <f t="shared" si="30"/>
        <v>51.381593971226302</v>
      </c>
      <c r="Z25" s="70">
        <f t="shared" si="31"/>
        <v>37.673935617860835</v>
      </c>
      <c r="AA25" s="70">
        <f t="shared" si="32"/>
        <v>42.344857204208708</v>
      </c>
      <c r="AB25" s="58"/>
      <c r="AC25" s="57"/>
      <c r="AD25" s="57"/>
    </row>
    <row r="26" spans="1:30" x14ac:dyDescent="0.2">
      <c r="A26" s="37" t="s">
        <v>13</v>
      </c>
      <c r="B26" s="17">
        <v>4.782</v>
      </c>
      <c r="C26" s="17">
        <v>0.14000000000000001</v>
      </c>
      <c r="D26" s="36">
        <f t="shared" si="17"/>
        <v>4.5517000000000003</v>
      </c>
      <c r="E26" s="36">
        <f t="shared" si="18"/>
        <v>5.0122999999999998</v>
      </c>
      <c r="F26" s="17">
        <v>4.8470000000000004</v>
      </c>
      <c r="G26" s="36">
        <v>7.9000000000000001E-2</v>
      </c>
      <c r="H26" s="23">
        <f t="shared" si="19"/>
        <v>4.7170450000000006</v>
      </c>
      <c r="I26" s="23">
        <f t="shared" si="20"/>
        <v>4.9769550000000002</v>
      </c>
      <c r="J26" s="23">
        <v>4.1890000000000001</v>
      </c>
      <c r="K26" s="23">
        <v>0.13500000000000001</v>
      </c>
      <c r="L26" s="23">
        <f t="shared" si="21"/>
        <v>3.9669249999999998</v>
      </c>
      <c r="M26" s="23">
        <f t="shared" si="22"/>
        <v>4.4110750000000003</v>
      </c>
      <c r="N26" s="17">
        <v>3.0739999999999998</v>
      </c>
      <c r="O26" s="23">
        <v>0.20200000000000001</v>
      </c>
      <c r="P26" s="23">
        <f t="shared" si="23"/>
        <v>2.7417099999999999</v>
      </c>
      <c r="Q26" s="23">
        <f t="shared" si="24"/>
        <v>3.4062899999999998</v>
      </c>
      <c r="R26" s="17">
        <v>4.4710000000000001</v>
      </c>
      <c r="S26" s="23">
        <v>8.5000000000000006E-2</v>
      </c>
      <c r="T26" s="23">
        <f t="shared" si="25"/>
        <v>4.331175</v>
      </c>
      <c r="U26" s="23">
        <f t="shared" si="26"/>
        <v>4.6108250000000002</v>
      </c>
      <c r="V26" s="79">
        <f t="shared" si="27"/>
        <v>-0.31099999999999994</v>
      </c>
      <c r="W26" s="79">
        <f t="shared" si="28"/>
        <v>0.28200000000000003</v>
      </c>
      <c r="X26" s="79">
        <f t="shared" si="29"/>
        <v>1.3970000000000002</v>
      </c>
      <c r="Y26" s="70">
        <f t="shared" si="30"/>
        <v>-6.5035549979088225</v>
      </c>
      <c r="Z26" s="70">
        <f t="shared" si="31"/>
        <v>6.7319169252805011</v>
      </c>
      <c r="AA26" s="70">
        <f t="shared" si="32"/>
        <v>45.445673389720255</v>
      </c>
      <c r="AB26" s="58"/>
      <c r="AC26" s="57"/>
      <c r="AD26" s="57"/>
    </row>
    <row r="27" spans="1:30" x14ac:dyDescent="0.2">
      <c r="A27" s="35" t="s">
        <v>14</v>
      </c>
      <c r="B27" s="48">
        <v>39.545999999999999</v>
      </c>
      <c r="C27" s="20">
        <v>0.158</v>
      </c>
      <c r="D27" s="36">
        <f t="shared" si="17"/>
        <v>39.286090000000002</v>
      </c>
      <c r="E27" s="36">
        <f t="shared" si="18"/>
        <v>39.805909999999997</v>
      </c>
      <c r="F27" s="17">
        <v>42.264000000000003</v>
      </c>
      <c r="G27" s="36">
        <v>0.106</v>
      </c>
      <c r="H27" s="23">
        <f t="shared" si="19"/>
        <v>42.08963</v>
      </c>
      <c r="I27" s="23">
        <f t="shared" si="20"/>
        <v>42.438370000000006</v>
      </c>
      <c r="J27" s="23">
        <v>41.223999999999997</v>
      </c>
      <c r="K27" s="23">
        <v>0.14699999999999999</v>
      </c>
      <c r="L27" s="23">
        <f t="shared" si="21"/>
        <v>40.982184999999994</v>
      </c>
      <c r="M27" s="23">
        <f t="shared" si="22"/>
        <v>41.465814999999999</v>
      </c>
      <c r="N27" s="23">
        <v>40.630000000000003</v>
      </c>
      <c r="O27" s="23">
        <v>0.35899999999999999</v>
      </c>
      <c r="P27" s="23">
        <f t="shared" si="23"/>
        <v>40.039445000000001</v>
      </c>
      <c r="Q27" s="23">
        <f t="shared" si="24"/>
        <v>41.220555000000004</v>
      </c>
      <c r="R27" s="23">
        <v>42.115000000000002</v>
      </c>
      <c r="S27" s="23">
        <v>8.7999999999999995E-2</v>
      </c>
      <c r="T27" s="23">
        <f t="shared" si="25"/>
        <v>41.970240000000004</v>
      </c>
      <c r="U27" s="23">
        <f t="shared" si="26"/>
        <v>42.25976</v>
      </c>
      <c r="V27" s="79">
        <f t="shared" si="27"/>
        <v>2.5690000000000026</v>
      </c>
      <c r="W27" s="79">
        <f t="shared" si="28"/>
        <v>0.89100000000000534</v>
      </c>
      <c r="X27" s="79">
        <f t="shared" si="29"/>
        <v>1.4849999999999994</v>
      </c>
      <c r="Y27" s="70">
        <f t="shared" si="30"/>
        <v>6.4962322358772084</v>
      </c>
      <c r="Z27" s="70">
        <f t="shared" si="31"/>
        <v>2.1613623132156201</v>
      </c>
      <c r="AA27" s="70">
        <f t="shared" si="32"/>
        <v>3.6549347772581786</v>
      </c>
      <c r="AB27" s="58"/>
      <c r="AC27" s="57"/>
      <c r="AD27" s="57"/>
    </row>
    <row r="28" spans="1:30" ht="9" customHeight="1" thickBot="1" x14ac:dyDescent="0.25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19"/>
      <c r="W28" s="19"/>
      <c r="X28" s="19"/>
      <c r="Y28" s="72"/>
      <c r="Z28" s="72"/>
      <c r="AA28" s="41"/>
      <c r="AC28" s="57"/>
      <c r="AD28" s="57"/>
    </row>
    <row r="29" spans="1:30" ht="9" customHeight="1" x14ac:dyDescent="0.2">
      <c r="A29" s="35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18"/>
      <c r="W29" s="18"/>
      <c r="X29" s="18"/>
      <c r="Y29" s="71"/>
      <c r="Z29" s="71"/>
      <c r="AA29" s="32"/>
      <c r="AC29" s="57"/>
      <c r="AD29" s="57"/>
    </row>
    <row r="30" spans="1:30" ht="15" x14ac:dyDescent="0.25">
      <c r="A30" s="42" t="s">
        <v>15</v>
      </c>
      <c r="B30" s="2">
        <v>20137.984</v>
      </c>
      <c r="C30" s="2">
        <v>357.81700000000001</v>
      </c>
      <c r="D30" s="2">
        <f t="shared" ref="D30:D38" si="33">B30- (C30*1.645)</f>
        <v>19549.375035000001</v>
      </c>
      <c r="E30" s="2">
        <f t="shared" ref="E30:E38" si="34">B30+ (C30*1.645)</f>
        <v>20726.592965</v>
      </c>
      <c r="F30" s="2">
        <v>20162.307000000001</v>
      </c>
      <c r="G30" s="12">
        <v>232.67400000000001</v>
      </c>
      <c r="H30" s="4">
        <f t="shared" ref="H30:H35" si="35">F30- (G30*1.645)</f>
        <v>19779.558270000001</v>
      </c>
      <c r="I30" s="4">
        <f t="shared" ref="I30:I35" si="36">F30+ (G30*1.645)</f>
        <v>20545.05573</v>
      </c>
      <c r="J30" s="4">
        <v>20151.97</v>
      </c>
      <c r="K30" s="4">
        <v>281.65499999999997</v>
      </c>
      <c r="L30" s="4">
        <f t="shared" ref="L30:L36" si="37">J30- (K30*1.645)</f>
        <v>19688.647525</v>
      </c>
      <c r="M30" s="4">
        <f t="shared" ref="M30:M36" si="38">J30+ (K30*1.645)</f>
        <v>20615.292475000002</v>
      </c>
      <c r="N30" s="4">
        <v>20152.471000000001</v>
      </c>
      <c r="O30" s="4">
        <v>524.89700000000005</v>
      </c>
      <c r="P30" s="4">
        <f t="shared" ref="P30:P35" si="39">N30- (O30*1.645)</f>
        <v>19289.015435000001</v>
      </c>
      <c r="Q30" s="4">
        <f t="shared" ref="Q30:Q35" si="40">N30+ (O30*1.645)</f>
        <v>21015.926565000002</v>
      </c>
      <c r="R30" s="4">
        <v>20167.144</v>
      </c>
      <c r="S30" s="4">
        <v>212.37100000000001</v>
      </c>
      <c r="T30" s="4">
        <f t="shared" ref="T30:T38" si="41">R30- (S30*1.645)</f>
        <v>19817.793705</v>
      </c>
      <c r="U30" s="4">
        <f t="shared" ref="U30:U38" si="42">R30+ (S30*1.645)</f>
        <v>20516.494295</v>
      </c>
      <c r="V30" s="18">
        <f t="shared" ref="V30:V38" si="43">R30-B30</f>
        <v>29.159999999999854</v>
      </c>
      <c r="W30" s="18">
        <f t="shared" ref="W30:W38" si="44">R30-J30</f>
        <v>15.173999999999069</v>
      </c>
      <c r="X30" s="18">
        <f t="shared" ref="X30:X37" si="45">R30-N30</f>
        <v>14.672999999998865</v>
      </c>
      <c r="Y30" s="70">
        <f t="shared" ref="Y30:Y38" si="46">((R30/B30)-1)*100</f>
        <v>0.14480098901656913</v>
      </c>
      <c r="Z30" s="70">
        <f t="shared" ref="Z30:Z38" si="47">((R30/J30)-1)*100</f>
        <v>7.5297849292144114E-2</v>
      </c>
      <c r="AA30" s="70">
        <f t="shared" ref="AA30:AA37" si="48">((R30/N30)-1)*100</f>
        <v>7.2809929859207756E-2</v>
      </c>
      <c r="AC30" s="57"/>
      <c r="AD30" s="57"/>
    </row>
    <row r="31" spans="1:30" x14ac:dyDescent="0.2">
      <c r="A31" s="24" t="s">
        <v>16</v>
      </c>
      <c r="B31" s="2">
        <v>7016.4809999999998</v>
      </c>
      <c r="C31" s="2">
        <v>169.19499999999999</v>
      </c>
      <c r="D31" s="10">
        <f t="shared" si="33"/>
        <v>6738.1552249999995</v>
      </c>
      <c r="E31" s="10">
        <f t="shared" si="34"/>
        <v>7294.806775</v>
      </c>
      <c r="F31" s="10">
        <v>5968.6170000000002</v>
      </c>
      <c r="G31" s="12">
        <v>79.085999999999999</v>
      </c>
      <c r="H31" s="4">
        <f t="shared" si="35"/>
        <v>5838.5205299999998</v>
      </c>
      <c r="I31" s="4">
        <f t="shared" si="36"/>
        <v>6098.7134700000006</v>
      </c>
      <c r="J31" s="4">
        <v>6878.125</v>
      </c>
      <c r="K31" s="4">
        <v>135.446</v>
      </c>
      <c r="L31" s="4">
        <f t="shared" si="37"/>
        <v>6655.3163299999997</v>
      </c>
      <c r="M31" s="4">
        <f t="shared" si="38"/>
        <v>7100.9336700000003</v>
      </c>
      <c r="N31" s="4">
        <v>6953.6049999999996</v>
      </c>
      <c r="O31" s="4">
        <v>245.184</v>
      </c>
      <c r="P31" s="4">
        <f t="shared" si="39"/>
        <v>6550.2773199999992</v>
      </c>
      <c r="Q31" s="4">
        <f t="shared" si="40"/>
        <v>7356.9326799999999</v>
      </c>
      <c r="R31" s="4">
        <v>5978.6009999999997</v>
      </c>
      <c r="S31" s="4">
        <v>71.186000000000007</v>
      </c>
      <c r="T31" s="4">
        <f t="shared" si="41"/>
        <v>5861.5000299999992</v>
      </c>
      <c r="U31" s="4">
        <f t="shared" si="42"/>
        <v>6095.7019700000001</v>
      </c>
      <c r="V31" s="18">
        <f t="shared" si="43"/>
        <v>-1037.8800000000001</v>
      </c>
      <c r="W31" s="18">
        <f t="shared" si="44"/>
        <v>-899.52400000000034</v>
      </c>
      <c r="X31" s="18">
        <f t="shared" si="45"/>
        <v>-975.00399999999991</v>
      </c>
      <c r="Y31" s="70">
        <f t="shared" si="46"/>
        <v>-14.792030363938846</v>
      </c>
      <c r="Z31" s="70">
        <f t="shared" si="47"/>
        <v>-13.078040890504317</v>
      </c>
      <c r="AA31" s="70">
        <f t="shared" si="48"/>
        <v>-14.021561477823374</v>
      </c>
      <c r="AC31" s="57"/>
      <c r="AD31" s="57"/>
    </row>
    <row r="32" spans="1:30" x14ac:dyDescent="0.2">
      <c r="A32" s="24" t="s">
        <v>47</v>
      </c>
      <c r="B32" s="2">
        <v>671.649</v>
      </c>
      <c r="C32" s="2">
        <v>41.843000000000004</v>
      </c>
      <c r="D32" s="14">
        <f t="shared" si="33"/>
        <v>602.81726500000002</v>
      </c>
      <c r="E32" s="14">
        <f t="shared" si="34"/>
        <v>740.48073499999998</v>
      </c>
      <c r="F32" s="10">
        <v>1128.6210000000001</v>
      </c>
      <c r="G32" s="12">
        <v>25.530999999999999</v>
      </c>
      <c r="H32" s="4">
        <f t="shared" si="35"/>
        <v>1086.622505</v>
      </c>
      <c r="I32" s="4">
        <f t="shared" si="36"/>
        <v>1170.6194950000001</v>
      </c>
      <c r="J32" s="4">
        <v>859.70299999999997</v>
      </c>
      <c r="K32" s="4">
        <v>44.755000000000003</v>
      </c>
      <c r="L32" s="4">
        <f t="shared" si="37"/>
        <v>786.08102499999995</v>
      </c>
      <c r="M32" s="4">
        <f t="shared" si="38"/>
        <v>933.32497499999999</v>
      </c>
      <c r="N32" s="4">
        <v>530.10599999999999</v>
      </c>
      <c r="O32" s="4">
        <v>58.895000000000003</v>
      </c>
      <c r="P32" s="4">
        <f t="shared" si="39"/>
        <v>433.223725</v>
      </c>
      <c r="Q32" s="4">
        <f t="shared" si="40"/>
        <v>626.98827500000004</v>
      </c>
      <c r="R32" s="4">
        <v>924.86199999999997</v>
      </c>
      <c r="S32" s="4">
        <v>20.933</v>
      </c>
      <c r="T32" s="4">
        <f t="shared" si="41"/>
        <v>890.42721499999993</v>
      </c>
      <c r="U32" s="4">
        <f t="shared" si="42"/>
        <v>959.296785</v>
      </c>
      <c r="V32" s="18">
        <f t="shared" si="43"/>
        <v>253.21299999999997</v>
      </c>
      <c r="W32" s="18">
        <f t="shared" si="44"/>
        <v>65.158999999999992</v>
      </c>
      <c r="X32" s="18">
        <f t="shared" si="45"/>
        <v>394.75599999999997</v>
      </c>
      <c r="Y32" s="70">
        <f t="shared" si="46"/>
        <v>37.70019757343492</v>
      </c>
      <c r="Z32" s="70">
        <f t="shared" si="47"/>
        <v>7.5792453905592971</v>
      </c>
      <c r="AA32" s="70">
        <f t="shared" si="48"/>
        <v>74.467370676808017</v>
      </c>
      <c r="AC32" s="57"/>
      <c r="AD32" s="57"/>
    </row>
    <row r="33" spans="1:30" x14ac:dyDescent="0.2">
      <c r="A33" s="25" t="s">
        <v>17</v>
      </c>
      <c r="B33" s="2">
        <v>6258.6809999999996</v>
      </c>
      <c r="C33" s="2">
        <v>154.601</v>
      </c>
      <c r="D33" s="10">
        <f t="shared" si="33"/>
        <v>6004.3623549999993</v>
      </c>
      <c r="E33" s="10">
        <f t="shared" si="34"/>
        <v>6512.9996449999999</v>
      </c>
      <c r="F33" s="2">
        <v>5134.6949999999997</v>
      </c>
      <c r="G33" s="12">
        <v>71.576999999999998</v>
      </c>
      <c r="H33" s="4">
        <f t="shared" si="35"/>
        <v>5016.9508349999996</v>
      </c>
      <c r="I33" s="4">
        <f t="shared" si="36"/>
        <v>5252.4391649999998</v>
      </c>
      <c r="J33" s="4">
        <v>6093.4369999999999</v>
      </c>
      <c r="K33" s="4">
        <v>118.033</v>
      </c>
      <c r="L33" s="4">
        <f t="shared" si="37"/>
        <v>5899.2727150000001</v>
      </c>
      <c r="M33" s="4">
        <f t="shared" si="38"/>
        <v>6287.6012849999997</v>
      </c>
      <c r="N33" s="4">
        <v>6386.7049999999999</v>
      </c>
      <c r="O33" s="4">
        <v>203.29900000000001</v>
      </c>
      <c r="P33" s="4">
        <f t="shared" si="39"/>
        <v>6052.2781450000002</v>
      </c>
      <c r="Q33" s="4">
        <f t="shared" si="40"/>
        <v>6721.1318549999996</v>
      </c>
      <c r="R33" s="4">
        <v>5173.55</v>
      </c>
      <c r="S33" s="4">
        <v>60.237000000000002</v>
      </c>
      <c r="T33" s="4">
        <f t="shared" si="41"/>
        <v>5074.4601350000003</v>
      </c>
      <c r="U33" s="4">
        <f t="shared" si="42"/>
        <v>5272.6398650000001</v>
      </c>
      <c r="V33" s="18">
        <f t="shared" si="43"/>
        <v>-1085.1309999999994</v>
      </c>
      <c r="W33" s="18">
        <f t="shared" si="44"/>
        <v>-919.88699999999972</v>
      </c>
      <c r="X33" s="18">
        <f t="shared" si="45"/>
        <v>-1213.1549999999997</v>
      </c>
      <c r="Y33" s="70">
        <f t="shared" si="46"/>
        <v>-17.338014191808139</v>
      </c>
      <c r="Z33" s="70">
        <f t="shared" si="47"/>
        <v>-15.096356949288225</v>
      </c>
      <c r="AA33" s="70">
        <f t="shared" si="48"/>
        <v>-18.995006032061912</v>
      </c>
      <c r="AC33" s="57"/>
      <c r="AD33" s="57"/>
    </row>
    <row r="34" spans="1:30" x14ac:dyDescent="0.2">
      <c r="A34" s="26" t="s">
        <v>18</v>
      </c>
      <c r="B34" s="11">
        <v>719.72900000000004</v>
      </c>
      <c r="C34" s="2">
        <v>36.923000000000002</v>
      </c>
      <c r="D34" s="10">
        <f t="shared" si="33"/>
        <v>658.99066500000004</v>
      </c>
      <c r="E34" s="10">
        <f t="shared" si="34"/>
        <v>780.46733500000005</v>
      </c>
      <c r="F34" s="2">
        <v>758.66300000000001</v>
      </c>
      <c r="G34" s="12">
        <v>22.35</v>
      </c>
      <c r="H34" s="4">
        <f t="shared" si="35"/>
        <v>721.89724999999999</v>
      </c>
      <c r="I34" s="4">
        <f t="shared" si="36"/>
        <v>795.42875000000004</v>
      </c>
      <c r="J34" s="4">
        <v>627.11599999999999</v>
      </c>
      <c r="K34" s="4">
        <v>37.015999999999998</v>
      </c>
      <c r="L34" s="4">
        <f t="shared" si="37"/>
        <v>566.22468000000003</v>
      </c>
      <c r="M34" s="4">
        <f t="shared" si="38"/>
        <v>688.00731999999994</v>
      </c>
      <c r="N34" s="4">
        <v>742.00400000000002</v>
      </c>
      <c r="O34" s="4">
        <v>89.593999999999994</v>
      </c>
      <c r="P34" s="4">
        <f t="shared" si="39"/>
        <v>594.62187000000006</v>
      </c>
      <c r="Q34" s="4">
        <f t="shared" si="40"/>
        <v>889.38612999999998</v>
      </c>
      <c r="R34" s="4">
        <v>651.17899999999997</v>
      </c>
      <c r="S34" s="4">
        <v>18.928000000000001</v>
      </c>
      <c r="T34" s="4">
        <f t="shared" si="41"/>
        <v>620.04243999999994</v>
      </c>
      <c r="U34" s="4">
        <f t="shared" si="42"/>
        <v>682.31556</v>
      </c>
      <c r="V34" s="18">
        <f t="shared" si="43"/>
        <v>-68.550000000000068</v>
      </c>
      <c r="W34" s="18">
        <f t="shared" si="44"/>
        <v>24.062999999999988</v>
      </c>
      <c r="X34" s="18">
        <f t="shared" si="45"/>
        <v>-90.825000000000045</v>
      </c>
      <c r="Y34" s="70">
        <f t="shared" si="46"/>
        <v>-9.5244182185239232</v>
      </c>
      <c r="Z34" s="70">
        <f t="shared" si="47"/>
        <v>3.8370891509704741</v>
      </c>
      <c r="AA34" s="70">
        <f t="shared" si="48"/>
        <v>-12.240500051212667</v>
      </c>
      <c r="AC34" s="57"/>
      <c r="AD34" s="57"/>
    </row>
    <row r="35" spans="1:30" x14ac:dyDescent="0.2">
      <c r="A35" s="25" t="s">
        <v>19</v>
      </c>
      <c r="B35" s="2">
        <v>757.8</v>
      </c>
      <c r="C35" s="2">
        <v>34.085000000000001</v>
      </c>
      <c r="D35" s="10">
        <f t="shared" si="33"/>
        <v>701.73017499999992</v>
      </c>
      <c r="E35" s="10">
        <f t="shared" si="34"/>
        <v>813.86982499999999</v>
      </c>
      <c r="F35" s="2">
        <v>833.92200000000003</v>
      </c>
      <c r="G35" s="12">
        <v>19.039000000000001</v>
      </c>
      <c r="H35" s="4">
        <f t="shared" si="35"/>
        <v>802.602845</v>
      </c>
      <c r="I35" s="4">
        <f t="shared" si="36"/>
        <v>865.24115500000005</v>
      </c>
      <c r="J35" s="4">
        <v>784.68799999999999</v>
      </c>
      <c r="K35" s="4">
        <v>38.19</v>
      </c>
      <c r="L35" s="4">
        <f t="shared" si="37"/>
        <v>721.86545000000001</v>
      </c>
      <c r="M35" s="4">
        <f t="shared" si="38"/>
        <v>847.51054999999997</v>
      </c>
      <c r="N35" s="4">
        <v>566.9</v>
      </c>
      <c r="O35" s="4">
        <v>50.154000000000003</v>
      </c>
      <c r="P35" s="4">
        <f t="shared" si="39"/>
        <v>484.39666999999997</v>
      </c>
      <c r="Q35" s="4">
        <f t="shared" si="40"/>
        <v>649.40332999999998</v>
      </c>
      <c r="R35" s="4">
        <v>805.05100000000004</v>
      </c>
      <c r="S35" s="4">
        <v>23.776</v>
      </c>
      <c r="T35" s="4">
        <f t="shared" si="41"/>
        <v>765.93948</v>
      </c>
      <c r="U35" s="4">
        <f t="shared" si="42"/>
        <v>844.16252000000009</v>
      </c>
      <c r="V35" s="18">
        <f t="shared" si="43"/>
        <v>47.25100000000009</v>
      </c>
      <c r="W35" s="18">
        <f t="shared" si="44"/>
        <v>20.363000000000056</v>
      </c>
      <c r="X35" s="18">
        <f t="shared" si="45"/>
        <v>238.15100000000007</v>
      </c>
      <c r="Y35" s="70">
        <f t="shared" si="46"/>
        <v>6.2352863552388671</v>
      </c>
      <c r="Z35" s="70">
        <f t="shared" si="47"/>
        <v>2.5950441449340556</v>
      </c>
      <c r="AA35" s="70">
        <f t="shared" si="48"/>
        <v>42.00934909155054</v>
      </c>
      <c r="AC35" s="57"/>
      <c r="AD35" s="57"/>
    </row>
    <row r="36" spans="1:30" x14ac:dyDescent="0.2">
      <c r="A36" s="8" t="s">
        <v>39</v>
      </c>
      <c r="B36" s="2">
        <v>737.55399999999997</v>
      </c>
      <c r="C36" s="2">
        <v>33.003999999999998</v>
      </c>
      <c r="D36" s="2">
        <f t="shared" si="33"/>
        <v>683.26242000000002</v>
      </c>
      <c r="E36" s="2">
        <f t="shared" si="34"/>
        <v>791.84557999999993</v>
      </c>
      <c r="F36" s="2">
        <v>767.80799999999999</v>
      </c>
      <c r="G36" s="12">
        <v>17.236999999999998</v>
      </c>
      <c r="H36" s="4">
        <f t="shared" ref="H36:H38" si="49">F36- (G36*1.645)</f>
        <v>739.45313499999997</v>
      </c>
      <c r="I36" s="4">
        <f t="shared" ref="I36:I38" si="50">F36+ (G36*1.645)</f>
        <v>796.16286500000001</v>
      </c>
      <c r="J36" s="4">
        <v>761.54700000000003</v>
      </c>
      <c r="K36" s="4">
        <v>35.226999999999997</v>
      </c>
      <c r="L36" s="4">
        <f t="shared" si="37"/>
        <v>703.59858500000007</v>
      </c>
      <c r="M36" s="4">
        <f t="shared" si="38"/>
        <v>819.49541499999998</v>
      </c>
      <c r="N36" s="53"/>
      <c r="O36" s="53"/>
      <c r="P36" s="53"/>
      <c r="Q36" s="53"/>
      <c r="R36" s="4">
        <v>774.74800000000005</v>
      </c>
      <c r="S36" s="4">
        <v>23.353000000000002</v>
      </c>
      <c r="T36" s="4">
        <f t="shared" si="41"/>
        <v>736.33231499999999</v>
      </c>
      <c r="U36" s="4">
        <f t="shared" si="42"/>
        <v>813.1636850000001</v>
      </c>
      <c r="V36" s="18">
        <f t="shared" si="43"/>
        <v>37.194000000000074</v>
      </c>
      <c r="W36" s="18">
        <f t="shared" si="44"/>
        <v>13.201000000000022</v>
      </c>
      <c r="X36" s="75"/>
      <c r="Y36" s="70">
        <f t="shared" si="46"/>
        <v>5.0428849955393096</v>
      </c>
      <c r="Z36" s="70">
        <f t="shared" si="47"/>
        <v>1.7334452108668241</v>
      </c>
      <c r="AA36" s="75"/>
      <c r="AB36" s="1"/>
      <c r="AC36" s="57"/>
      <c r="AD36" s="57"/>
    </row>
    <row r="37" spans="1:30" x14ac:dyDescent="0.2">
      <c r="A37" s="7" t="s">
        <v>40</v>
      </c>
      <c r="B37" s="2">
        <v>13121.503000000001</v>
      </c>
      <c r="C37" s="2">
        <v>242.554</v>
      </c>
      <c r="D37" s="10">
        <f t="shared" si="33"/>
        <v>12722.501670000001</v>
      </c>
      <c r="E37" s="10">
        <f t="shared" si="34"/>
        <v>13520.50433</v>
      </c>
      <c r="F37" s="10">
        <v>14193.69</v>
      </c>
      <c r="G37" s="10">
        <v>184.93600000000001</v>
      </c>
      <c r="H37" s="4">
        <f t="shared" si="49"/>
        <v>13889.470280000001</v>
      </c>
      <c r="I37" s="4">
        <f t="shared" si="50"/>
        <v>14497.90972</v>
      </c>
      <c r="J37" s="4">
        <v>13273.844999999999</v>
      </c>
      <c r="K37" s="4">
        <v>201.011</v>
      </c>
      <c r="L37" s="4">
        <f t="shared" ref="L37:L38" si="51">J37- (K37*1.645)</f>
        <v>12943.181904999999</v>
      </c>
      <c r="M37" s="4">
        <f t="shared" ref="M37:M38" si="52">J37+ (K37*1.645)</f>
        <v>13604.508094999999</v>
      </c>
      <c r="N37" s="4">
        <v>13198.866</v>
      </c>
      <c r="O37" s="4">
        <v>403.46499999999997</v>
      </c>
      <c r="P37" s="4">
        <f t="shared" ref="P37" si="53">N37- (O37*1.645)</f>
        <v>12535.166074999999</v>
      </c>
      <c r="Q37" s="4">
        <f t="shared" ref="Q37" si="54">N37+ (O37*1.645)</f>
        <v>13862.565925000001</v>
      </c>
      <c r="R37" s="4">
        <v>14188.543</v>
      </c>
      <c r="S37" s="4">
        <v>167.23500000000001</v>
      </c>
      <c r="T37" s="4">
        <f t="shared" si="41"/>
        <v>13913.441424999999</v>
      </c>
      <c r="U37" s="4">
        <f t="shared" si="42"/>
        <v>14463.644575</v>
      </c>
      <c r="V37" s="18">
        <f t="shared" si="43"/>
        <v>1067.0399999999991</v>
      </c>
      <c r="W37" s="18">
        <f t="shared" si="44"/>
        <v>914.69800000000032</v>
      </c>
      <c r="X37" s="18">
        <f t="shared" si="45"/>
        <v>989.67699999999968</v>
      </c>
      <c r="Y37" s="70">
        <f t="shared" si="46"/>
        <v>8.1319952447520549</v>
      </c>
      <c r="Z37" s="70">
        <f t="shared" si="47"/>
        <v>6.8909799685019646</v>
      </c>
      <c r="AA37" s="70">
        <f t="shared" si="48"/>
        <v>7.498197193607381</v>
      </c>
      <c r="AC37" s="57"/>
      <c r="AD37" s="57"/>
    </row>
    <row r="38" spans="1:30" x14ac:dyDescent="0.2">
      <c r="A38" s="8" t="s">
        <v>41</v>
      </c>
      <c r="B38" s="2">
        <v>1569.992</v>
      </c>
      <c r="C38" s="2">
        <v>39.456000000000003</v>
      </c>
      <c r="D38" s="2">
        <f t="shared" si="33"/>
        <v>1505.0868799999998</v>
      </c>
      <c r="E38" s="2">
        <f t="shared" si="34"/>
        <v>1634.8971200000001</v>
      </c>
      <c r="F38" s="2">
        <v>2202.2869999999998</v>
      </c>
      <c r="G38" s="12">
        <v>35.707000000000001</v>
      </c>
      <c r="H38" s="4">
        <f t="shared" si="49"/>
        <v>2143.5489849999999</v>
      </c>
      <c r="I38" s="4">
        <f t="shared" si="50"/>
        <v>2261.0250149999997</v>
      </c>
      <c r="J38" s="4">
        <v>1588.452</v>
      </c>
      <c r="K38" s="4">
        <v>38.865000000000002</v>
      </c>
      <c r="L38" s="4">
        <f t="shared" si="51"/>
        <v>1524.5190749999999</v>
      </c>
      <c r="M38" s="4">
        <f t="shared" si="52"/>
        <v>1652.3849250000001</v>
      </c>
      <c r="N38" s="53"/>
      <c r="O38" s="53"/>
      <c r="P38" s="53"/>
      <c r="Q38" s="53"/>
      <c r="R38" s="4">
        <v>2013.9190000000001</v>
      </c>
      <c r="S38" s="4">
        <v>44.698999999999998</v>
      </c>
      <c r="T38" s="4">
        <f t="shared" si="41"/>
        <v>1940.3891450000001</v>
      </c>
      <c r="U38" s="4">
        <f t="shared" si="42"/>
        <v>2087.4488550000001</v>
      </c>
      <c r="V38" s="18">
        <f t="shared" si="43"/>
        <v>443.92700000000013</v>
      </c>
      <c r="W38" s="18">
        <f t="shared" si="44"/>
        <v>425.4670000000001</v>
      </c>
      <c r="X38" s="75"/>
      <c r="Y38" s="70">
        <f t="shared" si="46"/>
        <v>28.275749175791987</v>
      </c>
      <c r="Z38" s="70">
        <f t="shared" si="47"/>
        <v>26.785008297386391</v>
      </c>
      <c r="AA38" s="75"/>
      <c r="AC38" s="57"/>
      <c r="AD38" s="57"/>
    </row>
    <row r="39" spans="1:30" ht="15" customHeight="1" x14ac:dyDescent="0.2">
      <c r="A39" s="27"/>
      <c r="B39" s="77"/>
      <c r="C39" s="16"/>
      <c r="D39" s="14"/>
      <c r="E39" s="14"/>
      <c r="F39" s="16"/>
      <c r="G39" s="43"/>
      <c r="H39" s="43"/>
      <c r="I39" s="43"/>
      <c r="J39" s="73"/>
      <c r="K39" s="74"/>
      <c r="L39" s="74"/>
      <c r="M39" s="43"/>
      <c r="N39" s="73"/>
      <c r="O39" s="74"/>
      <c r="P39" s="74"/>
      <c r="Q39" s="43"/>
      <c r="R39" s="73"/>
      <c r="S39" s="74"/>
      <c r="T39" s="74"/>
      <c r="U39" s="43"/>
      <c r="V39" s="43"/>
      <c r="W39" s="43"/>
      <c r="X39" s="43"/>
      <c r="Y39" s="71"/>
      <c r="Z39" s="71"/>
      <c r="AA39" s="32"/>
      <c r="AC39" s="57"/>
      <c r="AD39" s="57"/>
    </row>
    <row r="40" spans="1:30" x14ac:dyDescent="0.2">
      <c r="A40" s="33"/>
      <c r="B40" s="3"/>
      <c r="C40" s="3"/>
      <c r="D40" s="51"/>
      <c r="E40" s="3"/>
      <c r="F40" s="3">
        <f>F32/F31*100</f>
        <v>18.909254857532325</v>
      </c>
      <c r="G40" s="12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18"/>
      <c r="W40" s="18"/>
      <c r="X40" s="18"/>
      <c r="Y40" s="70"/>
      <c r="Z40" s="70"/>
      <c r="AA40" s="32"/>
      <c r="AC40" s="57"/>
      <c r="AD40" s="57"/>
    </row>
    <row r="41" spans="1:30" x14ac:dyDescent="0.2">
      <c r="A41" s="35" t="s">
        <v>20</v>
      </c>
      <c r="B41" s="3">
        <v>34.841999999999999</v>
      </c>
      <c r="C41" s="3">
        <v>0.499</v>
      </c>
      <c r="D41" s="22">
        <f t="shared" ref="D41:D47" si="55">B41- (C41*1.645)</f>
        <v>34.021144999999997</v>
      </c>
      <c r="E41" s="22">
        <f t="shared" ref="E41:E47" si="56">B41+ (C41*1.645)</f>
        <v>35.662855</v>
      </c>
      <c r="F41" s="3">
        <v>29.603000000000002</v>
      </c>
      <c r="G41" s="21">
        <v>0.28399999999999997</v>
      </c>
      <c r="H41" s="23">
        <f t="shared" ref="H41:H47" si="57">F41- (G41*1.645)</f>
        <v>29.135820000000002</v>
      </c>
      <c r="I41" s="23">
        <f t="shared" ref="I41:I47" si="58">F41+ (G41*1.645)</f>
        <v>30.070180000000001</v>
      </c>
      <c r="J41" s="23">
        <v>34.131</v>
      </c>
      <c r="K41" s="23">
        <v>0.45900000000000002</v>
      </c>
      <c r="L41" s="23">
        <f t="shared" ref="L41:L44" si="59">J41- (K41*1.645)</f>
        <v>33.375945000000002</v>
      </c>
      <c r="M41" s="23">
        <f t="shared" ref="M41:M44" si="60">J41+ (K41*1.645)</f>
        <v>34.886054999999999</v>
      </c>
      <c r="N41" s="3">
        <v>34.505000000000003</v>
      </c>
      <c r="O41" s="23">
        <v>0.90500000000000003</v>
      </c>
      <c r="P41" s="23">
        <f t="shared" ref="P41:P44" si="61">N41- (O41*1.645)</f>
        <v>33.016275</v>
      </c>
      <c r="Q41" s="23">
        <f t="shared" ref="Q41:Q44" si="62">N41+ (O41*1.645)</f>
        <v>35.993725000000005</v>
      </c>
      <c r="R41" s="3">
        <v>29.645</v>
      </c>
      <c r="S41" s="23">
        <v>0.245</v>
      </c>
      <c r="T41" s="23">
        <f t="shared" ref="T41:T47" si="63">R41- (S41*1.645)</f>
        <v>29.241975</v>
      </c>
      <c r="U41" s="23">
        <f t="shared" ref="U41:U47" si="64">R41+ (S41*1.645)</f>
        <v>30.048024999999999</v>
      </c>
      <c r="V41" s="18">
        <f t="shared" ref="V41:V47" si="65">R41-B41</f>
        <v>-5.1969999999999992</v>
      </c>
      <c r="W41" s="18">
        <f t="shared" ref="W41:W47" si="66">R41-J41</f>
        <v>-4.4860000000000007</v>
      </c>
      <c r="X41" s="18">
        <f t="shared" ref="X41:X47" si="67">R41-N41</f>
        <v>-4.860000000000003</v>
      </c>
      <c r="Y41" s="70">
        <f t="shared" ref="Y41:Y47" si="68">((R41/B41)-1)*100</f>
        <v>-14.915906090350727</v>
      </c>
      <c r="Z41" s="70">
        <f t="shared" ref="Z41:Z47" si="69">((R41/J41)-1)*100</f>
        <v>-13.143476604846038</v>
      </c>
      <c r="AA41" s="70">
        <f t="shared" ref="AA41:AA47" si="70">((R41/N41)-1)*100</f>
        <v>-14.084915229676865</v>
      </c>
      <c r="AB41" s="58"/>
      <c r="AC41" s="57"/>
      <c r="AD41" s="57"/>
    </row>
    <row r="42" spans="1:30" x14ac:dyDescent="0.2">
      <c r="A42" s="37" t="s">
        <v>21</v>
      </c>
      <c r="B42" s="3">
        <v>89.2</v>
      </c>
      <c r="C42" s="3">
        <v>0.47399999999999998</v>
      </c>
      <c r="D42" s="22">
        <f t="shared" si="55"/>
        <v>88.420270000000002</v>
      </c>
      <c r="E42" s="22">
        <f t="shared" si="56"/>
        <v>89.979730000000004</v>
      </c>
      <c r="F42" s="3">
        <v>86.028000000000006</v>
      </c>
      <c r="G42" s="21">
        <v>0.31</v>
      </c>
      <c r="H42" s="23">
        <f t="shared" si="57"/>
        <v>85.518050000000002</v>
      </c>
      <c r="I42" s="23">
        <f t="shared" si="58"/>
        <v>86.537950000000009</v>
      </c>
      <c r="J42" s="23">
        <v>88.591999999999999</v>
      </c>
      <c r="K42" s="23">
        <v>0.52200000000000002</v>
      </c>
      <c r="L42" s="23">
        <f t="shared" si="59"/>
        <v>87.733310000000003</v>
      </c>
      <c r="M42" s="23">
        <f t="shared" si="60"/>
        <v>89.450689999999994</v>
      </c>
      <c r="N42" s="3">
        <v>91.846999999999994</v>
      </c>
      <c r="O42" s="23">
        <v>0.68200000000000005</v>
      </c>
      <c r="P42" s="23">
        <f t="shared" si="61"/>
        <v>90.725110000000001</v>
      </c>
      <c r="Q42" s="23">
        <f t="shared" si="62"/>
        <v>92.968889999999988</v>
      </c>
      <c r="R42" s="3">
        <v>86.534000000000006</v>
      </c>
      <c r="S42" s="23">
        <v>0.35599999999999998</v>
      </c>
      <c r="T42" s="23">
        <f t="shared" si="63"/>
        <v>85.94838</v>
      </c>
      <c r="U42" s="23">
        <f t="shared" si="64"/>
        <v>87.119620000000012</v>
      </c>
      <c r="V42" s="18">
        <f t="shared" si="65"/>
        <v>-2.6659999999999968</v>
      </c>
      <c r="W42" s="18">
        <f t="shared" si="66"/>
        <v>-2.0579999999999927</v>
      </c>
      <c r="X42" s="18">
        <f t="shared" si="67"/>
        <v>-5.3129999999999882</v>
      </c>
      <c r="Y42" s="70">
        <f t="shared" si="68"/>
        <v>-2.9887892376681546</v>
      </c>
      <c r="Z42" s="70">
        <f t="shared" si="69"/>
        <v>-2.3230088495575174</v>
      </c>
      <c r="AA42" s="70">
        <f t="shared" si="70"/>
        <v>-5.7846200746894176</v>
      </c>
      <c r="AB42" s="58"/>
      <c r="AC42" s="57"/>
      <c r="AD42" s="57"/>
    </row>
    <row r="43" spans="1:30" x14ac:dyDescent="0.2">
      <c r="A43" s="44" t="s">
        <v>22</v>
      </c>
      <c r="B43" s="3">
        <v>11.5</v>
      </c>
      <c r="C43" s="3">
        <v>0.53800000000000003</v>
      </c>
      <c r="D43" s="22">
        <f t="shared" si="55"/>
        <v>10.614990000000001</v>
      </c>
      <c r="E43" s="22">
        <f t="shared" si="56"/>
        <v>12.385009999999999</v>
      </c>
      <c r="F43" s="3">
        <v>14.775</v>
      </c>
      <c r="G43" s="21">
        <v>0.376</v>
      </c>
      <c r="H43" s="23">
        <f t="shared" si="57"/>
        <v>14.15648</v>
      </c>
      <c r="I43" s="23">
        <f t="shared" si="58"/>
        <v>15.393520000000001</v>
      </c>
      <c r="J43" s="23">
        <v>10.292</v>
      </c>
      <c r="K43" s="23">
        <v>0.57599999999999996</v>
      </c>
      <c r="L43" s="23">
        <f t="shared" si="59"/>
        <v>9.3444800000000008</v>
      </c>
      <c r="M43" s="23">
        <f t="shared" si="60"/>
        <v>11.239519999999999</v>
      </c>
      <c r="N43" s="3">
        <v>11.618</v>
      </c>
      <c r="O43" s="23">
        <v>1.3120000000000001</v>
      </c>
      <c r="P43" s="23">
        <f t="shared" si="61"/>
        <v>9.4597599999999993</v>
      </c>
      <c r="Q43" s="23">
        <f t="shared" si="62"/>
        <v>13.776240000000001</v>
      </c>
      <c r="R43" s="3">
        <v>12.587</v>
      </c>
      <c r="S43" s="23">
        <v>0.34799999999999998</v>
      </c>
      <c r="T43" s="23">
        <f t="shared" si="63"/>
        <v>12.01454</v>
      </c>
      <c r="U43" s="23">
        <f t="shared" si="64"/>
        <v>13.159459999999999</v>
      </c>
      <c r="V43" s="18">
        <f t="shared" si="65"/>
        <v>1.0869999999999997</v>
      </c>
      <c r="W43" s="18">
        <f t="shared" si="66"/>
        <v>2.2949999999999999</v>
      </c>
      <c r="X43" s="18">
        <f t="shared" si="67"/>
        <v>0.96899999999999942</v>
      </c>
      <c r="Y43" s="70">
        <f t="shared" si="68"/>
        <v>9.4521739130434703</v>
      </c>
      <c r="Z43" s="70">
        <f t="shared" si="69"/>
        <v>22.298872910998835</v>
      </c>
      <c r="AA43" s="70">
        <f t="shared" si="70"/>
        <v>8.3405061112067358</v>
      </c>
      <c r="AB43" s="58"/>
      <c r="AC43" s="57"/>
      <c r="AD43" s="57"/>
    </row>
    <row r="44" spans="1:30" x14ac:dyDescent="0.2">
      <c r="A44" s="37" t="s">
        <v>23</v>
      </c>
      <c r="B44" s="3">
        <v>10.8</v>
      </c>
      <c r="C44" s="3">
        <v>0.47399999999999998</v>
      </c>
      <c r="D44" s="78">
        <f t="shared" si="55"/>
        <v>10.02027</v>
      </c>
      <c r="E44" s="78">
        <f t="shared" si="56"/>
        <v>11.579730000000001</v>
      </c>
      <c r="F44" s="3">
        <v>13.972</v>
      </c>
      <c r="G44" s="21">
        <v>0.31</v>
      </c>
      <c r="H44" s="23">
        <f t="shared" si="57"/>
        <v>13.46205</v>
      </c>
      <c r="I44" s="23">
        <f t="shared" si="58"/>
        <v>14.481949999999999</v>
      </c>
      <c r="J44" s="23">
        <v>11.407999999999999</v>
      </c>
      <c r="K44" s="23">
        <v>0.52200000000000002</v>
      </c>
      <c r="L44" s="23">
        <f t="shared" si="59"/>
        <v>10.54931</v>
      </c>
      <c r="M44" s="23">
        <f t="shared" si="60"/>
        <v>12.266689999999999</v>
      </c>
      <c r="N44" s="3">
        <v>8.1530000000000005</v>
      </c>
      <c r="O44" s="23">
        <v>0.68200000000000005</v>
      </c>
      <c r="P44" s="23">
        <f t="shared" si="61"/>
        <v>7.03111</v>
      </c>
      <c r="Q44" s="23">
        <f t="shared" si="62"/>
        <v>9.274890000000001</v>
      </c>
      <c r="R44" s="3">
        <v>13.465999999999999</v>
      </c>
      <c r="S44" s="23">
        <v>0.35599999999999998</v>
      </c>
      <c r="T44" s="23">
        <f t="shared" si="63"/>
        <v>12.880379999999999</v>
      </c>
      <c r="U44" s="23">
        <f t="shared" si="64"/>
        <v>14.05162</v>
      </c>
      <c r="V44" s="18">
        <f t="shared" si="65"/>
        <v>2.6659999999999986</v>
      </c>
      <c r="W44" s="18">
        <f t="shared" si="66"/>
        <v>2.0579999999999998</v>
      </c>
      <c r="X44" s="18">
        <f t="shared" si="67"/>
        <v>5.3129999999999988</v>
      </c>
      <c r="Y44" s="70">
        <f t="shared" si="68"/>
        <v>24.685185185185166</v>
      </c>
      <c r="Z44" s="70">
        <f t="shared" si="69"/>
        <v>18.039971949509127</v>
      </c>
      <c r="AA44" s="70">
        <f t="shared" si="70"/>
        <v>65.166196492088787</v>
      </c>
      <c r="AB44" s="58"/>
      <c r="AC44" s="57"/>
      <c r="AD44" s="57"/>
    </row>
    <row r="45" spans="1:30" x14ac:dyDescent="0.2">
      <c r="A45" s="69" t="s">
        <v>44</v>
      </c>
      <c r="B45" s="3">
        <v>11.459</v>
      </c>
      <c r="C45" s="3">
        <v>0.252</v>
      </c>
      <c r="D45" s="3">
        <f t="shared" si="55"/>
        <v>11.044459999999999</v>
      </c>
      <c r="E45" s="3">
        <f t="shared" si="56"/>
        <v>11.87354</v>
      </c>
      <c r="F45" s="3">
        <v>14.731</v>
      </c>
      <c r="G45" s="21">
        <v>0.20899999999999999</v>
      </c>
      <c r="H45" s="23">
        <f t="shared" si="57"/>
        <v>14.387195</v>
      </c>
      <c r="I45" s="23">
        <f t="shared" si="58"/>
        <v>15.074805</v>
      </c>
      <c r="J45" s="23">
        <v>11.661</v>
      </c>
      <c r="K45" s="23">
        <v>0.26600000000000001</v>
      </c>
      <c r="L45" s="23">
        <f t="shared" ref="L45" si="71">J45- (K45*1.645)</f>
        <v>11.22343</v>
      </c>
      <c r="M45" s="23">
        <f t="shared" ref="M45" si="72">J45+ (K45*1.645)</f>
        <v>12.098569999999999</v>
      </c>
      <c r="N45" s="53"/>
      <c r="O45" s="53"/>
      <c r="P45" s="53"/>
      <c r="Q45" s="53"/>
      <c r="R45" s="3">
        <v>13.827999999999999</v>
      </c>
      <c r="S45" s="99">
        <v>0.20326</v>
      </c>
      <c r="T45" s="23">
        <f t="shared" si="63"/>
        <v>13.4936373</v>
      </c>
      <c r="U45" s="23">
        <f t="shared" si="64"/>
        <v>14.162362699999999</v>
      </c>
      <c r="V45" s="18">
        <f t="shared" si="65"/>
        <v>2.3689999999999998</v>
      </c>
      <c r="W45" s="18">
        <f t="shared" si="66"/>
        <v>2.1669999999999998</v>
      </c>
      <c r="X45" s="75"/>
      <c r="Y45" s="70">
        <f t="shared" si="68"/>
        <v>20.673706257090487</v>
      </c>
      <c r="Z45" s="70">
        <f t="shared" si="69"/>
        <v>18.583311894348675</v>
      </c>
      <c r="AA45" s="75"/>
      <c r="AB45" s="58"/>
      <c r="AC45" s="57"/>
      <c r="AD45" s="57"/>
    </row>
    <row r="46" spans="1:30" x14ac:dyDescent="0.2">
      <c r="A46" s="52" t="s">
        <v>45</v>
      </c>
      <c r="B46" s="45">
        <v>9.5719999999999992</v>
      </c>
      <c r="C46" s="3">
        <v>0.58399999999999996</v>
      </c>
      <c r="D46" s="22">
        <f t="shared" si="55"/>
        <v>8.6113199999999992</v>
      </c>
      <c r="E46" s="45">
        <f t="shared" si="56"/>
        <v>10.532679999999999</v>
      </c>
      <c r="F46" s="45">
        <v>18.908999999999999</v>
      </c>
      <c r="G46" s="21">
        <v>0.377</v>
      </c>
      <c r="H46" s="23">
        <f t="shared" si="57"/>
        <v>18.288834999999999</v>
      </c>
      <c r="I46" s="23">
        <f t="shared" si="58"/>
        <v>19.529164999999999</v>
      </c>
      <c r="J46" s="23">
        <v>12.499000000000001</v>
      </c>
      <c r="K46" s="23">
        <v>0.61699999999999999</v>
      </c>
      <c r="L46" s="23">
        <f t="shared" ref="L46:L47" si="73">J46- (K46*1.645)</f>
        <v>11.484035</v>
      </c>
      <c r="M46" s="23">
        <f t="shared" ref="M46:M47" si="74">J46+ (K46*1.645)</f>
        <v>13.513965000000001</v>
      </c>
      <c r="N46" s="45">
        <v>7.6230000000000002</v>
      </c>
      <c r="O46" s="23">
        <v>0.81399999999999995</v>
      </c>
      <c r="P46" s="23">
        <f t="shared" ref="P46:P47" si="75">N46- (O46*1.645)</f>
        <v>6.2839700000000001</v>
      </c>
      <c r="Q46" s="23">
        <f t="shared" ref="Q46:Q47" si="76">N46+ (O46*1.645)</f>
        <v>8.9620300000000004</v>
      </c>
      <c r="R46" s="3">
        <v>15.47</v>
      </c>
      <c r="S46" s="23">
        <v>0.33600000000000002</v>
      </c>
      <c r="T46" s="23">
        <f t="shared" si="63"/>
        <v>14.91728</v>
      </c>
      <c r="U46" s="23">
        <f t="shared" si="64"/>
        <v>16.02272</v>
      </c>
      <c r="V46" s="18">
        <f t="shared" si="65"/>
        <v>5.8980000000000015</v>
      </c>
      <c r="W46" s="18">
        <f t="shared" si="66"/>
        <v>2.9710000000000001</v>
      </c>
      <c r="X46" s="18">
        <f t="shared" si="67"/>
        <v>7.8470000000000004</v>
      </c>
      <c r="Y46" s="70">
        <f t="shared" si="68"/>
        <v>61.617216882574198</v>
      </c>
      <c r="Z46" s="70">
        <f t="shared" si="69"/>
        <v>23.769901592127376</v>
      </c>
      <c r="AA46" s="70">
        <f t="shared" si="70"/>
        <v>102.93847566574841</v>
      </c>
      <c r="AB46" s="58"/>
      <c r="AC46" s="57"/>
      <c r="AD46" s="57"/>
    </row>
    <row r="47" spans="1:30" x14ac:dyDescent="0.2">
      <c r="A47" s="35" t="s">
        <v>24</v>
      </c>
      <c r="B47" s="45">
        <v>33.731000000000002</v>
      </c>
      <c r="C47" s="3">
        <v>0.32500000000000001</v>
      </c>
      <c r="D47" s="22">
        <f t="shared" si="55"/>
        <v>33.196375000000003</v>
      </c>
      <c r="E47" s="22">
        <f t="shared" si="56"/>
        <v>34.265625</v>
      </c>
      <c r="F47" s="45">
        <v>39.106999999999999</v>
      </c>
      <c r="G47" s="21">
        <v>0.19800000000000001</v>
      </c>
      <c r="H47" s="23">
        <f t="shared" si="57"/>
        <v>38.781289999999998</v>
      </c>
      <c r="I47" s="23">
        <f t="shared" si="58"/>
        <v>39.43271</v>
      </c>
      <c r="J47" s="23">
        <v>36.584000000000003</v>
      </c>
      <c r="K47" s="23">
        <v>0.316</v>
      </c>
      <c r="L47" s="23">
        <f t="shared" si="73"/>
        <v>36.06418</v>
      </c>
      <c r="M47" s="23">
        <f t="shared" si="74"/>
        <v>37.103820000000006</v>
      </c>
      <c r="N47" s="23">
        <v>34.796999999999997</v>
      </c>
      <c r="O47" s="23">
        <v>0.63600000000000001</v>
      </c>
      <c r="P47" s="23">
        <f t="shared" si="75"/>
        <v>33.750779999999999</v>
      </c>
      <c r="Q47" s="23">
        <f t="shared" si="76"/>
        <v>35.843219999999995</v>
      </c>
      <c r="R47" s="23">
        <v>38.066000000000003</v>
      </c>
      <c r="S47" s="23">
        <v>0.187</v>
      </c>
      <c r="T47" s="23">
        <f t="shared" si="63"/>
        <v>37.758385000000004</v>
      </c>
      <c r="U47" s="23">
        <f t="shared" si="64"/>
        <v>38.373615000000001</v>
      </c>
      <c r="V47" s="18">
        <f t="shared" si="65"/>
        <v>4.3350000000000009</v>
      </c>
      <c r="W47" s="18">
        <f t="shared" si="66"/>
        <v>1.4819999999999993</v>
      </c>
      <c r="X47" s="18">
        <f t="shared" si="67"/>
        <v>3.2690000000000055</v>
      </c>
      <c r="Y47" s="70">
        <f t="shared" si="68"/>
        <v>12.851679463994547</v>
      </c>
      <c r="Z47" s="70">
        <f t="shared" si="69"/>
        <v>4.0509512355128008</v>
      </c>
      <c r="AA47" s="70">
        <f t="shared" si="70"/>
        <v>9.3944880305773637</v>
      </c>
      <c r="AB47" s="58"/>
      <c r="AC47" s="57"/>
      <c r="AD47" s="57"/>
    </row>
    <row r="48" spans="1:30" ht="6.75" customHeight="1" x14ac:dyDescent="0.2">
      <c r="A48" s="64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65"/>
      <c r="W48" s="65"/>
      <c r="X48" s="65"/>
      <c r="Y48" s="66"/>
      <c r="Z48" s="66"/>
      <c r="AA48" s="66"/>
      <c r="AC48" s="57"/>
      <c r="AD48" s="57"/>
    </row>
    <row r="49" spans="1:30" s="1" customFormat="1" ht="12" customHeight="1" x14ac:dyDescent="0.2">
      <c r="A49" s="82" t="s">
        <v>28</v>
      </c>
      <c r="B49" s="4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AC49" s="57"/>
      <c r="AD49" s="57"/>
    </row>
    <row r="50" spans="1:30" s="1" customFormat="1" ht="9" customHeight="1" x14ac:dyDescent="0.25">
      <c r="A50" s="82" t="s">
        <v>29</v>
      </c>
      <c r="B50" s="47"/>
      <c r="V50" s="5"/>
      <c r="W50" s="5"/>
      <c r="X50" s="5"/>
      <c r="AC50" s="57"/>
      <c r="AD50" s="57"/>
    </row>
    <row r="51" spans="1:30" s="1" customFormat="1" ht="10.5" customHeight="1" x14ac:dyDescent="0.25">
      <c r="A51" s="80" t="s">
        <v>38</v>
      </c>
      <c r="B51" s="47"/>
      <c r="V51" s="5"/>
      <c r="W51" s="5"/>
      <c r="X51" s="5"/>
      <c r="AC51" s="57"/>
      <c r="AD51" s="57"/>
    </row>
    <row r="52" spans="1:30" x14ac:dyDescent="0.2">
      <c r="A52" s="82" t="s">
        <v>59</v>
      </c>
      <c r="AC52" s="57"/>
      <c r="AD52" s="57"/>
    </row>
    <row r="53" spans="1:30" x14ac:dyDescent="0.2">
      <c r="A53" s="82" t="s">
        <v>60</v>
      </c>
      <c r="AC53" s="57"/>
      <c r="AD53" s="57"/>
    </row>
    <row r="54" spans="1:30" ht="11.25" customHeight="1" x14ac:dyDescent="0.2">
      <c r="A54" s="83" t="s">
        <v>26</v>
      </c>
      <c r="AC54" s="57"/>
      <c r="AD54" s="57"/>
    </row>
    <row r="55" spans="1:30" ht="11.25" customHeight="1" x14ac:dyDescent="0.2">
      <c r="A55" s="81" t="s">
        <v>25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AC55" s="57"/>
      <c r="AD55" s="57"/>
    </row>
    <row r="56" spans="1:30" ht="15" x14ac:dyDescent="0.2">
      <c r="A56" s="82" t="s">
        <v>58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AC56" s="57"/>
      <c r="AD56" s="57"/>
    </row>
    <row r="57" spans="1:30" x14ac:dyDescent="0.2">
      <c r="AC57" s="57"/>
      <c r="AD57" s="57"/>
    </row>
    <row r="58" spans="1:30" x14ac:dyDescent="0.2">
      <c r="A58" s="3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AC58" s="57"/>
      <c r="AD58" s="57"/>
    </row>
    <row r="59" spans="1:30" x14ac:dyDescent="0.2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AC59" s="57"/>
      <c r="AD59" s="57"/>
    </row>
    <row r="60" spans="1:30" x14ac:dyDescent="0.2">
      <c r="A60" s="2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AC60" s="57"/>
      <c r="AD60" s="57"/>
    </row>
    <row r="61" spans="1:30" x14ac:dyDescent="0.2">
      <c r="A61" s="7"/>
      <c r="AC61" s="57"/>
      <c r="AD61" s="57"/>
    </row>
    <row r="62" spans="1:30" x14ac:dyDescent="0.2">
      <c r="A62" s="25"/>
      <c r="AC62" s="57"/>
      <c r="AD62" s="57"/>
    </row>
    <row r="63" spans="1:30" x14ac:dyDescent="0.2">
      <c r="A63" s="26"/>
      <c r="AC63" s="57"/>
      <c r="AD63" s="57"/>
    </row>
    <row r="64" spans="1:30" x14ac:dyDescent="0.2">
      <c r="A64" s="27"/>
    </row>
    <row r="65" spans="1:4" x14ac:dyDescent="0.2">
      <c r="A65" s="27"/>
    </row>
    <row r="66" spans="1:4" x14ac:dyDescent="0.2">
      <c r="A66" s="25"/>
    </row>
    <row r="67" spans="1:4" x14ac:dyDescent="0.2">
      <c r="A67" s="24"/>
    </row>
    <row r="68" spans="1:4" x14ac:dyDescent="0.2">
      <c r="A68" s="28"/>
    </row>
    <row r="69" spans="1:4" x14ac:dyDescent="0.2">
      <c r="A69" s="33"/>
    </row>
    <row r="70" spans="1:4" x14ac:dyDescent="0.2">
      <c r="A70" s="35"/>
      <c r="D70" s="68"/>
    </row>
    <row r="71" spans="1:4" x14ac:dyDescent="0.2">
      <c r="A71" s="9"/>
    </row>
    <row r="72" spans="1:4" x14ac:dyDescent="0.2">
      <c r="A72" s="37"/>
    </row>
    <row r="73" spans="1:4" x14ac:dyDescent="0.2">
      <c r="A73" s="26"/>
    </row>
    <row r="74" spans="1:4" x14ac:dyDescent="0.2">
      <c r="A74" s="26"/>
    </row>
    <row r="75" spans="1:4" x14ac:dyDescent="0.2">
      <c r="A75" s="26"/>
    </row>
    <row r="76" spans="1:4" x14ac:dyDescent="0.2">
      <c r="A76" s="37"/>
    </row>
    <row r="77" spans="1:4" x14ac:dyDescent="0.2">
      <c r="A77" s="35"/>
    </row>
    <row r="78" spans="1:4" ht="15" thickBot="1" x14ac:dyDescent="0.25">
      <c r="A78" s="39"/>
    </row>
    <row r="79" spans="1:4" x14ac:dyDescent="0.2">
      <c r="A79" s="35"/>
    </row>
    <row r="80" spans="1:4" ht="15" x14ac:dyDescent="0.25">
      <c r="A80" s="42"/>
    </row>
    <row r="81" spans="1:1" x14ac:dyDescent="0.2">
      <c r="A81" s="24"/>
    </row>
    <row r="82" spans="1:1" x14ac:dyDescent="0.2">
      <c r="A82" s="24"/>
    </row>
    <row r="83" spans="1:1" x14ac:dyDescent="0.2">
      <c r="A83" s="25"/>
    </row>
    <row r="84" spans="1:1" x14ac:dyDescent="0.2">
      <c r="A84" s="26"/>
    </row>
    <row r="85" spans="1:1" x14ac:dyDescent="0.2">
      <c r="A85" s="25"/>
    </row>
    <row r="86" spans="1:1" x14ac:dyDescent="0.2">
      <c r="A86" s="8"/>
    </row>
    <row r="87" spans="1:1" x14ac:dyDescent="0.2">
      <c r="A87" s="7"/>
    </row>
    <row r="88" spans="1:1" x14ac:dyDescent="0.2">
      <c r="A88" s="8"/>
    </row>
    <row r="89" spans="1:1" x14ac:dyDescent="0.2">
      <c r="A89" s="27"/>
    </row>
    <row r="90" spans="1:1" x14ac:dyDescent="0.2">
      <c r="A90" s="33"/>
    </row>
    <row r="91" spans="1:1" x14ac:dyDescent="0.2">
      <c r="A91" s="35"/>
    </row>
    <row r="92" spans="1:1" x14ac:dyDescent="0.2">
      <c r="A92" s="37"/>
    </row>
    <row r="93" spans="1:1" x14ac:dyDescent="0.2">
      <c r="A93" s="44"/>
    </row>
    <row r="94" spans="1:1" x14ac:dyDescent="0.2">
      <c r="A94" s="37"/>
    </row>
    <row r="95" spans="1:1" x14ac:dyDescent="0.2">
      <c r="A95" s="69"/>
    </row>
    <row r="96" spans="1:1" x14ac:dyDescent="0.2">
      <c r="A96" s="52"/>
    </row>
    <row r="97" spans="1:1" x14ac:dyDescent="0.2">
      <c r="A97" s="35"/>
    </row>
  </sheetData>
  <mergeCells count="32">
    <mergeCell ref="AA7:AA8"/>
    <mergeCell ref="Y7:Y8"/>
    <mergeCell ref="F7:F8"/>
    <mergeCell ref="G7:G8"/>
    <mergeCell ref="H7:I7"/>
    <mergeCell ref="X7:X8"/>
    <mergeCell ref="J7:J8"/>
    <mergeCell ref="W7:W8"/>
    <mergeCell ref="Z7:Z8"/>
    <mergeCell ref="J6:M6"/>
    <mergeCell ref="K7:K8"/>
    <mergeCell ref="L7:M7"/>
    <mergeCell ref="N6:Q6"/>
    <mergeCell ref="N7:N8"/>
    <mergeCell ref="O7:O8"/>
    <mergeCell ref="P7:Q7"/>
    <mergeCell ref="A1:AA1"/>
    <mergeCell ref="A3:AA3"/>
    <mergeCell ref="V6:X6"/>
    <mergeCell ref="Y6:AA6"/>
    <mergeCell ref="R6:U6"/>
    <mergeCell ref="A2:AA2"/>
    <mergeCell ref="F6:I6"/>
    <mergeCell ref="A6:A8"/>
    <mergeCell ref="B6:E6"/>
    <mergeCell ref="V7:V8"/>
    <mergeCell ref="R7:R8"/>
    <mergeCell ref="B7:B8"/>
    <mergeCell ref="C7:C8"/>
    <mergeCell ref="D7:E7"/>
    <mergeCell ref="S7:S8"/>
    <mergeCell ref="T7:U7"/>
  </mergeCells>
  <pageMargins left="0" right="0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A </vt:lpstr>
      <vt:lpstr>'Table A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Nizeth Manalili</cp:lastModifiedBy>
  <cp:lastPrinted>2023-04-27T05:44:47Z</cp:lastPrinted>
  <dcterms:created xsi:type="dcterms:W3CDTF">2000-03-01T16:14:28Z</dcterms:created>
  <dcterms:modified xsi:type="dcterms:W3CDTF">2024-03-07T05:01:13Z</dcterms:modified>
</cp:coreProperties>
</file>