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January LFS PR\final official tables\"/>
    </mc:Choice>
  </mc:AlternateContent>
  <xr:revisionPtr revIDLastSave="0" documentId="8_{0CA35C08-8DC6-4EC8-81A7-DAE056CF78B4}" xr6:coauthVersionLast="47" xr6:coauthVersionMax="47" xr10:uidLastSave="{00000000-0000-0000-0000-000000000000}"/>
  <bookViews>
    <workbookView xWindow="-120" yWindow="-120" windowWidth="29040" windowHeight="15840" tabRatio="876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8" i="141" l="1"/>
  <c r="T29" i="141"/>
  <c r="U37" i="141"/>
  <c r="T37" i="141"/>
  <c r="U36" i="141"/>
  <c r="T36" i="141"/>
  <c r="U35" i="141"/>
  <c r="T35" i="141"/>
  <c r="U34" i="141"/>
  <c r="T34" i="141"/>
  <c r="U33" i="141"/>
  <c r="T33" i="141"/>
  <c r="U32" i="141"/>
  <c r="T32" i="141"/>
  <c r="U31" i="141"/>
  <c r="T31" i="141"/>
  <c r="U30" i="141"/>
  <c r="T30" i="141"/>
  <c r="U29" i="141"/>
  <c r="U28" i="141"/>
  <c r="T28" i="141"/>
  <c r="U27" i="141"/>
  <c r="T27" i="141"/>
  <c r="U26" i="141"/>
  <c r="T26" i="141"/>
  <c r="U23" i="141"/>
  <c r="T23" i="141"/>
  <c r="U22" i="141"/>
  <c r="T22" i="141"/>
  <c r="U21" i="141"/>
  <c r="T21" i="141"/>
  <c r="U20" i="141"/>
  <c r="T20" i="141"/>
  <c r="U19" i="141"/>
  <c r="T19" i="141"/>
  <c r="U18" i="141"/>
  <c r="U17" i="141"/>
  <c r="T17" i="141"/>
  <c r="U16" i="141"/>
  <c r="T16" i="141"/>
  <c r="U15" i="141"/>
  <c r="T15" i="141"/>
  <c r="U14" i="141"/>
  <c r="T14" i="141"/>
  <c r="U13" i="141"/>
  <c r="T13" i="141"/>
  <c r="U12" i="141"/>
  <c r="T12" i="141"/>
  <c r="U11" i="141"/>
  <c r="T11" i="141"/>
  <c r="U10" i="141"/>
  <c r="T10" i="141"/>
  <c r="U9" i="141"/>
  <c r="T9" i="141"/>
  <c r="E26" i="141"/>
  <c r="E37" i="141"/>
  <c r="D37" i="141"/>
  <c r="E36" i="141"/>
  <c r="D36" i="141"/>
  <c r="E35" i="141"/>
  <c r="D35" i="141"/>
  <c r="E34" i="141"/>
  <c r="D34" i="141"/>
  <c r="E33" i="141"/>
  <c r="D33" i="141"/>
  <c r="E32" i="141"/>
  <c r="D32" i="141"/>
  <c r="E31" i="141"/>
  <c r="D31" i="141"/>
  <c r="E30" i="141"/>
  <c r="D30" i="141"/>
  <c r="E29" i="141"/>
  <c r="D29" i="141"/>
  <c r="E28" i="141"/>
  <c r="D28" i="141"/>
  <c r="E27" i="141"/>
  <c r="D27" i="141"/>
  <c r="D26" i="141"/>
  <c r="E23" i="141"/>
  <c r="D23" i="141"/>
  <c r="E22" i="141"/>
  <c r="D22" i="141"/>
  <c r="E21" i="141"/>
  <c r="D21" i="141"/>
  <c r="E20" i="141"/>
  <c r="D20" i="141"/>
  <c r="E19" i="141"/>
  <c r="D19" i="141"/>
  <c r="E18" i="141"/>
  <c r="D18" i="141"/>
  <c r="E17" i="141"/>
  <c r="D17" i="141"/>
  <c r="E16" i="141"/>
  <c r="D16" i="141"/>
  <c r="E15" i="141"/>
  <c r="D15" i="141"/>
  <c r="E14" i="141"/>
  <c r="D14" i="141"/>
  <c r="E13" i="141"/>
  <c r="D13" i="141"/>
  <c r="E12" i="141"/>
  <c r="D12" i="141"/>
  <c r="E11" i="141"/>
  <c r="D11" i="141"/>
  <c r="E10" i="141"/>
  <c r="D10" i="141"/>
  <c r="D9" i="141"/>
  <c r="E9" i="141"/>
  <c r="X37" i="141" l="1"/>
  <c r="W37" i="141"/>
  <c r="V37" i="141"/>
  <c r="X36" i="141"/>
  <c r="W36" i="141"/>
  <c r="V36" i="141"/>
  <c r="X35" i="141"/>
  <c r="W35" i="141"/>
  <c r="V35" i="141"/>
  <c r="X34" i="141"/>
  <c r="W34" i="141"/>
  <c r="V34" i="141"/>
  <c r="X33" i="141"/>
  <c r="W33" i="141"/>
  <c r="V33" i="141"/>
  <c r="X32" i="141"/>
  <c r="W32" i="141"/>
  <c r="V32" i="141"/>
  <c r="X31" i="141"/>
  <c r="W31" i="141"/>
  <c r="V31" i="141"/>
  <c r="X30" i="141"/>
  <c r="W30" i="141"/>
  <c r="V30" i="141"/>
  <c r="X29" i="141"/>
  <c r="W29" i="141"/>
  <c r="V29" i="141"/>
  <c r="X28" i="141"/>
  <c r="W28" i="141"/>
  <c r="V28" i="141"/>
  <c r="X27" i="141"/>
  <c r="W27" i="141"/>
  <c r="V27" i="141"/>
  <c r="X26" i="141"/>
  <c r="W26" i="141"/>
  <c r="V26" i="141"/>
  <c r="X23" i="141"/>
  <c r="W23" i="141"/>
  <c r="V23" i="141"/>
  <c r="X22" i="141"/>
  <c r="W22" i="141"/>
  <c r="V22" i="141"/>
  <c r="X21" i="141"/>
  <c r="W21" i="141"/>
  <c r="V21" i="141"/>
  <c r="X20" i="141"/>
  <c r="W20" i="141"/>
  <c r="V20" i="141"/>
  <c r="X19" i="141"/>
  <c r="W19" i="141"/>
  <c r="V19" i="141"/>
  <c r="X18" i="141"/>
  <c r="W18" i="141"/>
  <c r="V18" i="141"/>
  <c r="X17" i="141"/>
  <c r="W17" i="141"/>
  <c r="V17" i="141"/>
  <c r="X16" i="141"/>
  <c r="W16" i="141"/>
  <c r="V16" i="141"/>
  <c r="X15" i="141"/>
  <c r="W15" i="141"/>
  <c r="V15" i="141"/>
  <c r="X14" i="141"/>
  <c r="W14" i="141"/>
  <c r="V14" i="141"/>
  <c r="X13" i="141"/>
  <c r="W13" i="141"/>
  <c r="V13" i="141"/>
  <c r="X12" i="141"/>
  <c r="W12" i="141"/>
  <c r="V12" i="141"/>
  <c r="X11" i="141"/>
  <c r="W11" i="141"/>
  <c r="V11" i="141"/>
  <c r="X10" i="141"/>
  <c r="W10" i="141"/>
  <c r="V10" i="141"/>
  <c r="X9" i="141"/>
  <c r="W9" i="141"/>
  <c r="Q37" i="141"/>
  <c r="P37" i="141"/>
  <c r="Q36" i="141"/>
  <c r="P36" i="141"/>
  <c r="Q35" i="141"/>
  <c r="P35" i="141"/>
  <c r="Q34" i="141"/>
  <c r="P34" i="141"/>
  <c r="Q33" i="141"/>
  <c r="P33" i="141"/>
  <c r="Q32" i="141"/>
  <c r="P32" i="141"/>
  <c r="Q31" i="141"/>
  <c r="P31" i="141"/>
  <c r="Q30" i="141"/>
  <c r="P30" i="141"/>
  <c r="Q29" i="141"/>
  <c r="P29" i="141"/>
  <c r="Q28" i="141"/>
  <c r="P28" i="141"/>
  <c r="Q27" i="141"/>
  <c r="P27" i="141"/>
  <c r="Q26" i="141"/>
  <c r="P26" i="141"/>
  <c r="Q23" i="141"/>
  <c r="P23" i="141"/>
  <c r="Q22" i="141"/>
  <c r="P22" i="141"/>
  <c r="Q21" i="141"/>
  <c r="P21" i="141"/>
  <c r="Q20" i="141"/>
  <c r="P20" i="141"/>
  <c r="Q19" i="141"/>
  <c r="P19" i="141"/>
  <c r="Q18" i="141"/>
  <c r="P18" i="141"/>
  <c r="Q17" i="141"/>
  <c r="P17" i="141"/>
  <c r="Q16" i="141"/>
  <c r="P16" i="141"/>
  <c r="Q15" i="141"/>
  <c r="P15" i="141"/>
  <c r="Q14" i="141"/>
  <c r="P14" i="141"/>
  <c r="Q13" i="141"/>
  <c r="P13" i="141"/>
  <c r="Q12" i="141"/>
  <c r="P12" i="141"/>
  <c r="Q11" i="141"/>
  <c r="P11" i="141"/>
  <c r="Q10" i="141"/>
  <c r="P10" i="141"/>
  <c r="Q9" i="141"/>
  <c r="P9" i="141"/>
  <c r="V9" i="141" l="1"/>
  <c r="M37" i="141" l="1"/>
  <c r="L37" i="141"/>
  <c r="M36" i="141"/>
  <c r="L36" i="141"/>
  <c r="M35" i="141"/>
  <c r="L35" i="141"/>
  <c r="M34" i="141"/>
  <c r="L34" i="141"/>
  <c r="M33" i="141"/>
  <c r="L33" i="141"/>
  <c r="M32" i="141"/>
  <c r="L32" i="141"/>
  <c r="M31" i="141"/>
  <c r="L31" i="141"/>
  <c r="M30" i="141"/>
  <c r="L30" i="141"/>
  <c r="M29" i="141"/>
  <c r="L29" i="141"/>
  <c r="M28" i="141"/>
  <c r="L28" i="141"/>
  <c r="M27" i="141"/>
  <c r="L27" i="141"/>
  <c r="M26" i="141"/>
  <c r="L26" i="141"/>
  <c r="M23" i="141"/>
  <c r="L23" i="141"/>
  <c r="M22" i="141"/>
  <c r="L22" i="141"/>
  <c r="M21" i="141"/>
  <c r="L21" i="141"/>
  <c r="M20" i="141"/>
  <c r="L20" i="141"/>
  <c r="M19" i="141"/>
  <c r="L19" i="141"/>
  <c r="M18" i="141"/>
  <c r="L18" i="141"/>
  <c r="M17" i="141"/>
  <c r="L17" i="141"/>
  <c r="M16" i="141"/>
  <c r="L16" i="141"/>
  <c r="M15" i="141"/>
  <c r="L15" i="141"/>
  <c r="M14" i="141"/>
  <c r="L14" i="141"/>
  <c r="M13" i="141"/>
  <c r="L13" i="141"/>
  <c r="M12" i="141"/>
  <c r="L12" i="141"/>
  <c r="M11" i="141"/>
  <c r="L11" i="141"/>
  <c r="M10" i="141"/>
  <c r="L10" i="141"/>
  <c r="M9" i="141"/>
  <c r="L9" i="141"/>
  <c r="I37" i="141" l="1"/>
  <c r="H37" i="141"/>
  <c r="I36" i="141"/>
  <c r="H36" i="141"/>
  <c r="I35" i="141"/>
  <c r="H35" i="141"/>
  <c r="I34" i="141"/>
  <c r="H34" i="141"/>
  <c r="I33" i="141"/>
  <c r="H33" i="141"/>
  <c r="I32" i="141"/>
  <c r="H32" i="141"/>
  <c r="I31" i="141"/>
  <c r="H31" i="141"/>
  <c r="I30" i="141"/>
  <c r="H30" i="141"/>
  <c r="I29" i="141"/>
  <c r="H29" i="141"/>
  <c r="I28" i="141"/>
  <c r="H28" i="141"/>
  <c r="I27" i="141"/>
  <c r="H27" i="141"/>
  <c r="I26" i="141"/>
  <c r="H26" i="141"/>
  <c r="I23" i="141"/>
  <c r="H23" i="141"/>
  <c r="I22" i="141"/>
  <c r="H22" i="141"/>
  <c r="I21" i="141"/>
  <c r="H21" i="141"/>
  <c r="I20" i="141"/>
  <c r="H20" i="141"/>
  <c r="I19" i="141"/>
  <c r="H19" i="141"/>
  <c r="I18" i="141"/>
  <c r="H18" i="141"/>
  <c r="I17" i="141"/>
  <c r="H17" i="141"/>
  <c r="I16" i="141"/>
  <c r="H16" i="141"/>
  <c r="I15" i="141"/>
  <c r="H15" i="141"/>
  <c r="I14" i="141"/>
  <c r="H14" i="141"/>
  <c r="I13" i="141"/>
  <c r="H13" i="141"/>
  <c r="I12" i="141"/>
  <c r="H12" i="141"/>
  <c r="I11" i="141"/>
  <c r="H11" i="141"/>
  <c r="I10" i="141"/>
  <c r="H10" i="141"/>
  <c r="I9" i="141"/>
  <c r="H9" i="141"/>
</calcChain>
</file>

<file path=xl/sharedStrings.xml><?xml version="1.0" encoding="utf-8"?>
<sst xmlns="http://schemas.openxmlformats.org/spreadsheetml/2006/main" count="74" uniqueCount="52">
  <si>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</si>
  <si>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</si>
  <si>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</si>
  <si>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</si>
  <si>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</si>
  <si>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</si>
  <si>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</si>
  <si>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</si>
  <si>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</si>
  <si>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</si>
  <si>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</si>
  <si>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</si>
  <si>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</si>
  <si>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</si>
  <si>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</si>
  <si>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</si>
  <si>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</si>
  <si>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</si>
  <si>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</si>
  <si>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</si>
  <si>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</si>
  <si>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</si>
  <si>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</si>
  <si>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</si>
  <si>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</si>
  <si>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</si>
  <si>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</si>
  <si>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</si>
  <si>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</si>
  <si>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</si>
  <si>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</si>
  <si>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</si>
  <si>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</si>
  <si>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</si>
  <si>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</si>
  <si>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</si>
  <si>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</si>
  <si>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</si>
  <si>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t>90% Confidence Interval</t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</si>
  <si>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</si>
  <si>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</si>
  <si>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</si>
  <si>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</si>
  <si>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</si>
  <si>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</si>
  <si>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-January 2023</t>
    </r>
    <r>
      <rPr>
        <b/>
        <vertAlign val="superscript"/>
        <sz val="11"/>
        <rFont val="Arial"/>
        <family val="2"/>
      </rPr>
      <t>f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</si>
  <si>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2023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</si>
  <si>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December 2023</t>
    </r>
    <r>
      <rPr>
        <b/>
        <vertAlign val="superscript"/>
        <sz val="11"/>
        <rFont val="Arial"/>
        <family val="2"/>
      </rPr>
      <t>p</t>
    </r>
  </si>
  <si>
    <r>
      <t>Jauary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</si>
  <si>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Source: Philippine Statistics Authority,</t>
    </r>
    <r>
      <rPr>
        <b/>
        <i/>
        <sz val="9"/>
        <rFont val="Arial"/>
        <family val="2"/>
      </rPr>
      <t xml:space="preserve"> Labor Force Survey</t>
    </r>
  </si>
  <si>
    <r>
      <rPr>
        <b/>
        <vertAlign val="superscript"/>
        <sz val="9"/>
        <rFont val="Arial"/>
        <family val="2"/>
      </rPr>
      <t>1 -</t>
    </r>
    <r>
      <rPr>
        <b/>
        <sz val="9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</si>
  <si>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9"/>
        <rFont val="Arial"/>
        <family val="2"/>
      </rPr>
      <t xml:space="preserve">2 - </t>
    </r>
    <r>
      <rPr>
        <b/>
        <sz val="9"/>
        <rFont val="Arial"/>
        <family val="2"/>
      </rPr>
      <t>Includes number of underemployed persons but with unreported hours worked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</si>
</sst>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name val="Tahoma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5" fillId="0" borderId="0" xfId="0" applyNumberFormat="1" applyFont="1" applyAlignment="1">
      <alignment horizontal="center" vertical="center"/>
    </xf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5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  <xf numFmtId="169" fontId="18" fillId="0" borderId="2" xfId="1" applyNumberFormat="1" applyFont="1" applyFill="1" applyBorder="1" applyAlignment="1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21" fillId="0" borderId="0" xfId="0" applyFont="1" applyAlignment="1">
      <alignment vertical="center"/>
    </xf>
    <xf numFmtId="37" fontId="19" fillId="0" borderId="0" xfId="0" applyFont="1"/>
    <xf numFmtId="37" fontId="21" fillId="0" borderId="0" xfId="0" applyFont="1"/>
    <xf numFmtId="0" fontId="19" fillId="0" borderId="0" xfId="0" applyNumberFormat="1" applyFont="1" applyAlignment="1">
      <alignment horizontal="left" vertical="center" indent="1"/>
    </xf>
    <xf numFmtId="0" fontId="21" fillId="0" borderId="0" xfId="0" applyNumberFormat="1" applyFont="1"/>
    <xf numFmtId="37" fontId="21" fillId="0" borderId="0" xfId="14" applyFont="1" applyAlignment="1">
      <alignment vertical="center"/>
    </xf>
    <xf numFmtId="37" fontId="21" fillId="0" borderId="0" xfId="14" applyFont="1"/>
    <xf numFmtId="171" fontId="15" fillId="0" borderId="6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/>
    </xf>
    <xf numFmtId="171" fontId="15" fillId="0" borderId="9" xfId="14" applyNumberFormat="1" applyFont="1" applyBorder="1" applyAlignment="1">
      <alignment horizontal="center" vertical="center" wrapText="1"/>
    </xf>
    <xf numFmtId="171" fontId="15" fillId="0" borderId="8" xfId="14" applyNumberFormat="1" applyFont="1" applyBorder="1" applyAlignment="1">
      <alignment horizontal="center" vertical="center" wrapText="1"/>
    </xf>
    <xf numFmtId="37" fontId="15" fillId="0" borderId="6" xfId="0" applyFont="1" applyBorder="1" applyAlignment="1">
      <alignment horizontal="center" vertical="center" wrapText="1"/>
    </xf>
    <xf numFmtId="37" fontId="15" fillId="0" borderId="1" xfId="0" applyFont="1" applyBorder="1" applyAlignment="1">
      <alignment horizontal="center" vertical="center" wrapText="1"/>
    </xf>
    <xf numFmtId="37" fontId="15" fillId="0" borderId="7" xfId="0" applyFont="1" applyBorder="1" applyAlignment="1">
      <alignment horizontal="center" vertical="center" wrapText="1"/>
    </xf>
    <xf numFmtId="171" fontId="15" fillId="0" borderId="5" xfId="0" applyNumberFormat="1" applyFont="1" applyBorder="1" applyAlignment="1">
      <alignment horizontal="center" vertical="center"/>
    </xf>
    <xf numFmtId="0" fontId="15" fillId="0" borderId="9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2"/>
  <sheetViews>
    <sheetView tabSelected="1" zoomScale="89" zoomScaleNormal="89" zoomScaleSheetLayoutView="70" workbookViewId="0">
      <selection activeCell="AB22" sqref="AB22"/>
    </sheetView>
  </sheetViews>
  <sheetFormatPr defaultColWidth="9" defaultRowHeight="14.25" x14ac:dyDescent="0.2"/>
  <cols>
    <col min="1" max="1" width="45.5" style="21" customWidth="1"/>
    <col min="2" max="2" width="9.5" style="21" customWidth="1"/>
    <col min="3" max="3" width="10.5" style="21" customWidth="1"/>
    <col min="4" max="5" width="9.5" style="21" customWidth="1"/>
    <col min="6" max="6" width="9.5" style="21" hidden="1" customWidth="1"/>
    <col min="7" max="7" width="10.5" style="21" hidden="1" customWidth="1"/>
    <col min="8" max="9" width="8" style="21" hidden="1" customWidth="1"/>
    <col min="10" max="11" width="11.125" style="21" hidden="1" customWidth="1"/>
    <col min="12" max="12" width="8" style="21" hidden="1" customWidth="1"/>
    <col min="13" max="13" width="10.125" style="21" hidden="1" customWidth="1"/>
    <col min="14" max="15" width="11.125" style="21" hidden="1" customWidth="1"/>
    <col min="16" max="16" width="9.5" style="21" hidden="1" customWidth="1"/>
    <col min="17" max="17" width="8" style="21" hidden="1" customWidth="1"/>
    <col min="18" max="19" width="11.125" style="21" customWidth="1"/>
    <col min="20" max="20" width="9.5" style="21" customWidth="1"/>
    <col min="21" max="21" width="8" style="21" customWidth="1"/>
    <col min="22" max="23" width="12.5" style="21" customWidth="1"/>
    <col min="24" max="24" width="11.75" style="21" customWidth="1"/>
    <col min="25" max="16384" width="9" style="21"/>
  </cols>
  <sheetData>
    <row r="1" spans="1:27" ht="15" x14ac:dyDescent="0.2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27" ht="21" customHeight="1" x14ac:dyDescent="0.2">
      <c r="A2" s="46" t="s">
        <v>44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spans="1:27" ht="15" x14ac:dyDescent="0.2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7" ht="15" x14ac:dyDescent="0.2">
      <c r="A4" s="14"/>
      <c r="B4" s="22"/>
      <c r="V4" s="22"/>
      <c r="W4" s="22"/>
      <c r="X4" s="22"/>
    </row>
    <row r="6" spans="1:27" ht="30.75" customHeight="1" x14ac:dyDescent="0.2">
      <c r="A6" s="53" t="s">
        <v>3</v>
      </c>
      <c r="B6" s="49" t="s">
        <v>43</v>
      </c>
      <c r="C6" s="50"/>
      <c r="D6" s="50"/>
      <c r="E6" s="51"/>
      <c r="F6" s="49" t="s">
        <v>39</v>
      </c>
      <c r="G6" s="50"/>
      <c r="H6" s="50"/>
      <c r="I6" s="51"/>
      <c r="J6" s="49" t="s">
        <v>41</v>
      </c>
      <c r="K6" s="50"/>
      <c r="L6" s="50"/>
      <c r="M6" s="51"/>
      <c r="N6" s="49" t="s">
        <v>42</v>
      </c>
      <c r="O6" s="50"/>
      <c r="P6" s="50"/>
      <c r="Q6" s="51"/>
      <c r="R6" s="49" t="s">
        <v>48</v>
      </c>
      <c r="S6" s="50"/>
      <c r="T6" s="50"/>
      <c r="U6" s="51"/>
      <c r="V6" s="52" t="s">
        <v>20</v>
      </c>
      <c r="W6" s="52"/>
      <c r="X6" s="52"/>
    </row>
    <row r="7" spans="1:27" s="23" customFormat="1" ht="36.6" customHeight="1" x14ac:dyDescent="0.15">
      <c r="A7" s="54"/>
      <c r="B7" s="44" t="s">
        <v>23</v>
      </c>
      <c r="C7" s="44" t="s">
        <v>24</v>
      </c>
      <c r="D7" s="42" t="s">
        <v>38</v>
      </c>
      <c r="E7" s="43"/>
      <c r="F7" s="44" t="s">
        <v>23</v>
      </c>
      <c r="G7" s="44" t="s">
        <v>24</v>
      </c>
      <c r="H7" s="42" t="s">
        <v>38</v>
      </c>
      <c r="I7" s="43"/>
      <c r="J7" s="44" t="s">
        <v>23</v>
      </c>
      <c r="K7" s="44" t="s">
        <v>24</v>
      </c>
      <c r="L7" s="42" t="s">
        <v>38</v>
      </c>
      <c r="M7" s="43"/>
      <c r="N7" s="44" t="s">
        <v>23</v>
      </c>
      <c r="O7" s="44" t="s">
        <v>24</v>
      </c>
      <c r="P7" s="42" t="s">
        <v>38</v>
      </c>
      <c r="Q7" s="43"/>
      <c r="R7" s="44" t="s">
        <v>23</v>
      </c>
      <c r="S7" s="44" t="s">
        <v>24</v>
      </c>
      <c r="T7" s="42" t="s">
        <v>38</v>
      </c>
      <c r="U7" s="43"/>
      <c r="V7" s="47" t="s">
        <v>45</v>
      </c>
      <c r="W7" s="47" t="s">
        <v>46</v>
      </c>
      <c r="X7" s="47" t="s">
        <v>47</v>
      </c>
    </row>
    <row r="8" spans="1:27" ht="33.75" customHeight="1" x14ac:dyDescent="0.2">
      <c r="A8" s="55"/>
      <c r="B8" s="45"/>
      <c r="C8" s="45"/>
      <c r="D8" s="24" t="s">
        <v>25</v>
      </c>
      <c r="E8" s="24" t="s">
        <v>26</v>
      </c>
      <c r="F8" s="45"/>
      <c r="G8" s="45"/>
      <c r="H8" s="24" t="s">
        <v>25</v>
      </c>
      <c r="I8" s="24" t="s">
        <v>26</v>
      </c>
      <c r="J8" s="45"/>
      <c r="K8" s="45"/>
      <c r="L8" s="24" t="s">
        <v>25</v>
      </c>
      <c r="M8" s="24" t="s">
        <v>26</v>
      </c>
      <c r="N8" s="45"/>
      <c r="O8" s="45"/>
      <c r="P8" s="24" t="s">
        <v>25</v>
      </c>
      <c r="Q8" s="24" t="s">
        <v>26</v>
      </c>
      <c r="R8" s="45"/>
      <c r="S8" s="45"/>
      <c r="T8" s="24" t="s">
        <v>25</v>
      </c>
      <c r="U8" s="24" t="s">
        <v>26</v>
      </c>
      <c r="V8" s="48"/>
      <c r="W8" s="48"/>
      <c r="X8" s="48"/>
    </row>
    <row r="9" spans="1:27" ht="14.25" customHeight="1" x14ac:dyDescent="0.2">
      <c r="A9" s="8" t="s">
        <v>33</v>
      </c>
      <c r="B9" s="9">
        <v>77104.563999999998</v>
      </c>
      <c r="C9" s="9">
        <v>1225.4849999999999</v>
      </c>
      <c r="D9" s="6">
        <f t="shared" ref="D9:D23" si="0">B9- (C9*1.645)</f>
        <v>75088.641174999997</v>
      </c>
      <c r="E9" s="6">
        <f t="shared" ref="E9:E23" si="1">B9+ (C9*1.645)</f>
        <v>79120.486825</v>
      </c>
      <c r="F9" s="1">
        <v>78050.8</v>
      </c>
      <c r="G9" s="1">
        <v>678.91300000000001</v>
      </c>
      <c r="H9" s="1">
        <f t="shared" ref="H9:H23" si="2">F9- (G9*1.645)</f>
        <v>76933.988115</v>
      </c>
      <c r="I9" s="1">
        <f t="shared" ref="I9:I23" si="3">F9+ (G9*1.645)</f>
        <v>79167.611885000006</v>
      </c>
      <c r="J9" s="1">
        <v>78018.497000000003</v>
      </c>
      <c r="K9" s="1">
        <v>811.29200000000003</v>
      </c>
      <c r="L9" s="1">
        <f t="shared" ref="L9:L21" si="4">J9- (K9*1.645)</f>
        <v>76683.921660000007</v>
      </c>
      <c r="M9" s="1">
        <f t="shared" ref="M9:M23" si="5">J9+ (K9*1.645)</f>
        <v>79353.072339999999</v>
      </c>
      <c r="N9" s="1">
        <v>78211.92</v>
      </c>
      <c r="O9" s="1">
        <v>1640.7739999999999</v>
      </c>
      <c r="P9" s="1">
        <f t="shared" ref="P9:P21" si="6">N9- (O9*1.645)</f>
        <v>75512.846770000004</v>
      </c>
      <c r="Q9" s="1">
        <f t="shared" ref="Q9:Q23" si="7">N9+ (O9*1.645)</f>
        <v>80910.993229999993</v>
      </c>
      <c r="R9" s="1">
        <v>78655.154999999999</v>
      </c>
      <c r="S9" s="1">
        <v>655.10699999999997</v>
      </c>
      <c r="T9" s="1">
        <f t="shared" ref="T9:T21" si="8">R9- (S9*1.645)</f>
        <v>77577.503985000003</v>
      </c>
      <c r="U9" s="1">
        <f t="shared" ref="U9:U23" si="9">R9+ (S9*1.645)</f>
        <v>79732.806014999995</v>
      </c>
      <c r="V9" s="7">
        <f>R9-B9</f>
        <v>1550.5910000000003</v>
      </c>
      <c r="W9" s="7">
        <f>R9-J9</f>
        <v>636.65799999999581</v>
      </c>
      <c r="X9" s="7">
        <f>R9-N9</f>
        <v>443.23500000000058</v>
      </c>
      <c r="Y9" s="22"/>
      <c r="Z9" s="22"/>
      <c r="AA9" s="22"/>
    </row>
    <row r="10" spans="1:27" ht="14.25" customHeight="1" x14ac:dyDescent="0.2">
      <c r="A10" s="10" t="s">
        <v>34</v>
      </c>
      <c r="B10" s="9">
        <v>38725.144999999997</v>
      </c>
      <c r="C10" s="9">
        <v>606.53099999999995</v>
      </c>
      <c r="D10" s="6">
        <f t="shared" si="0"/>
        <v>37727.401504999994</v>
      </c>
      <c r="E10" s="6">
        <f t="shared" si="1"/>
        <v>39722.888494999999</v>
      </c>
      <c r="F10" s="1">
        <v>39145.398000000001</v>
      </c>
      <c r="G10" s="1">
        <v>357.05200000000002</v>
      </c>
      <c r="H10" s="1">
        <f t="shared" si="2"/>
        <v>38558.047460000002</v>
      </c>
      <c r="I10" s="1">
        <f t="shared" si="3"/>
        <v>39732.748540000001</v>
      </c>
      <c r="J10" s="1">
        <v>39176.188000000002</v>
      </c>
      <c r="K10" s="1">
        <v>415.23599999999999</v>
      </c>
      <c r="L10" s="1">
        <f t="shared" si="4"/>
        <v>38493.124779999998</v>
      </c>
      <c r="M10" s="1">
        <f t="shared" si="5"/>
        <v>39859.251220000006</v>
      </c>
      <c r="N10" s="1">
        <v>39221.017999999996</v>
      </c>
      <c r="O10" s="1">
        <v>836.25</v>
      </c>
      <c r="P10" s="1">
        <f t="shared" si="6"/>
        <v>37845.386749999998</v>
      </c>
      <c r="Q10" s="1">
        <f t="shared" si="7"/>
        <v>40596.649249999995</v>
      </c>
      <c r="R10" s="1">
        <v>39437.692999999999</v>
      </c>
      <c r="S10" s="1">
        <v>350.62400000000002</v>
      </c>
      <c r="T10" s="1">
        <f t="shared" si="8"/>
        <v>38860.916519999999</v>
      </c>
      <c r="U10" s="1">
        <f t="shared" si="9"/>
        <v>40014.46948</v>
      </c>
      <c r="V10" s="7">
        <f t="shared" ref="V10:V23" si="10">R10-B10</f>
        <v>712.5480000000025</v>
      </c>
      <c r="W10" s="7">
        <f t="shared" ref="W10:W23" si="11">R10-J10</f>
        <v>261.50499999999738</v>
      </c>
      <c r="X10" s="7">
        <f t="shared" ref="X10:X23" si="12">R10-N10</f>
        <v>216.67500000000291</v>
      </c>
      <c r="Y10" s="22"/>
      <c r="Z10" s="22"/>
      <c r="AA10" s="22"/>
    </row>
    <row r="11" spans="1:27" ht="14.25" customHeight="1" x14ac:dyDescent="0.2">
      <c r="A11" s="10" t="s">
        <v>35</v>
      </c>
      <c r="B11" s="9">
        <v>38379.419000000002</v>
      </c>
      <c r="C11" s="9">
        <v>638.01599999999996</v>
      </c>
      <c r="D11" s="6">
        <f t="shared" si="0"/>
        <v>37329.882680000002</v>
      </c>
      <c r="E11" s="6">
        <f t="shared" si="1"/>
        <v>39428.955320000001</v>
      </c>
      <c r="F11" s="1">
        <v>38905.402000000002</v>
      </c>
      <c r="G11" s="1">
        <v>333.96499999999997</v>
      </c>
      <c r="H11" s="1">
        <f t="shared" si="2"/>
        <v>38356.029575</v>
      </c>
      <c r="I11" s="1">
        <f t="shared" si="3"/>
        <v>39454.774425000003</v>
      </c>
      <c r="J11" s="1">
        <v>38842.309000000001</v>
      </c>
      <c r="K11" s="1">
        <v>427.27100000000002</v>
      </c>
      <c r="L11" s="1">
        <f t="shared" si="4"/>
        <v>38139.448205000001</v>
      </c>
      <c r="M11" s="1">
        <f t="shared" si="5"/>
        <v>39545.169795000002</v>
      </c>
      <c r="N11" s="1">
        <v>38990.902999999998</v>
      </c>
      <c r="O11" s="1">
        <v>862.66399999999999</v>
      </c>
      <c r="P11" s="1">
        <f t="shared" si="6"/>
        <v>37571.820719999996</v>
      </c>
      <c r="Q11" s="1">
        <f t="shared" si="7"/>
        <v>40409.985280000001</v>
      </c>
      <c r="R11" s="1">
        <v>39217.462</v>
      </c>
      <c r="S11" s="1">
        <v>316.27300000000002</v>
      </c>
      <c r="T11" s="1">
        <f t="shared" si="8"/>
        <v>38697.192915</v>
      </c>
      <c r="U11" s="1">
        <f t="shared" si="9"/>
        <v>39737.731084999999</v>
      </c>
      <c r="V11" s="7">
        <f t="shared" si="10"/>
        <v>838.04299999999785</v>
      </c>
      <c r="W11" s="7">
        <f t="shared" si="11"/>
        <v>375.15299999999843</v>
      </c>
      <c r="X11" s="7">
        <f t="shared" si="12"/>
        <v>226.55900000000111</v>
      </c>
      <c r="Y11" s="22"/>
      <c r="Z11" s="22"/>
      <c r="AA11" s="22"/>
    </row>
    <row r="12" spans="1:27" x14ac:dyDescent="0.2">
      <c r="A12" s="11" t="s">
        <v>5</v>
      </c>
      <c r="B12" s="1">
        <v>49729.904000000002</v>
      </c>
      <c r="C12" s="1">
        <v>831.76800000000003</v>
      </c>
      <c r="D12" s="6">
        <f t="shared" si="0"/>
        <v>48361.645640000002</v>
      </c>
      <c r="E12" s="6">
        <f t="shared" si="1"/>
        <v>51098.162360000002</v>
      </c>
      <c r="F12" s="1">
        <v>46903.402000000002</v>
      </c>
      <c r="G12" s="1">
        <v>405.75</v>
      </c>
      <c r="H12" s="1">
        <f t="shared" si="2"/>
        <v>46235.943250000004</v>
      </c>
      <c r="I12" s="1">
        <f t="shared" si="3"/>
        <v>47570.86075</v>
      </c>
      <c r="J12" s="1">
        <v>49891.381999999998</v>
      </c>
      <c r="K12" s="1">
        <v>538.69600000000003</v>
      </c>
      <c r="L12" s="1">
        <f t="shared" si="4"/>
        <v>49005.227079999997</v>
      </c>
      <c r="M12" s="1">
        <f t="shared" si="5"/>
        <v>50777.536919999999</v>
      </c>
      <c r="N12" s="1">
        <v>52126.923000000003</v>
      </c>
      <c r="O12" s="1">
        <v>1138.2819999999999</v>
      </c>
      <c r="P12" s="1">
        <f t="shared" si="6"/>
        <v>50254.449110000001</v>
      </c>
      <c r="Q12" s="1">
        <f t="shared" si="7"/>
        <v>53999.396890000004</v>
      </c>
      <c r="R12" s="1">
        <v>48093.256999999998</v>
      </c>
      <c r="S12" s="1">
        <v>389.44099999999997</v>
      </c>
      <c r="T12" s="1">
        <f t="shared" si="8"/>
        <v>47452.626554999995</v>
      </c>
      <c r="U12" s="1">
        <f t="shared" si="9"/>
        <v>48733.887445</v>
      </c>
      <c r="V12" s="7">
        <f t="shared" si="10"/>
        <v>-1636.6470000000045</v>
      </c>
      <c r="W12" s="7">
        <f t="shared" si="11"/>
        <v>-1798.125</v>
      </c>
      <c r="X12" s="7">
        <f t="shared" si="12"/>
        <v>-4033.6660000000047</v>
      </c>
      <c r="Y12" s="22"/>
      <c r="Z12" s="22"/>
      <c r="AA12" s="22"/>
    </row>
    <row r="13" spans="1:27" x14ac:dyDescent="0.2">
      <c r="A13" s="12" t="s">
        <v>31</v>
      </c>
      <c r="B13" s="1">
        <v>29112.563999999998</v>
      </c>
      <c r="C13" s="1">
        <v>489.27100000000002</v>
      </c>
      <c r="D13" s="6">
        <f t="shared" si="0"/>
        <v>28307.713205</v>
      </c>
      <c r="E13" s="6">
        <f t="shared" si="1"/>
        <v>29917.414794999997</v>
      </c>
      <c r="F13" s="1">
        <v>28325.763999999999</v>
      </c>
      <c r="G13" s="1">
        <v>261.10700000000003</v>
      </c>
      <c r="H13" s="1">
        <f t="shared" si="2"/>
        <v>27896.242985000001</v>
      </c>
      <c r="I13" s="1">
        <f t="shared" si="3"/>
        <v>28755.285014999998</v>
      </c>
      <c r="J13" s="1">
        <v>29370.591</v>
      </c>
      <c r="K13" s="1">
        <v>323.44799999999998</v>
      </c>
      <c r="L13" s="1">
        <f t="shared" si="4"/>
        <v>28838.519039999999</v>
      </c>
      <c r="M13" s="1">
        <f t="shared" si="5"/>
        <v>29902.662960000001</v>
      </c>
      <c r="N13" s="1">
        <v>30186.606</v>
      </c>
      <c r="O13" s="1">
        <v>664.52300000000002</v>
      </c>
      <c r="P13" s="1">
        <f t="shared" si="6"/>
        <v>29093.465665</v>
      </c>
      <c r="Q13" s="1">
        <f t="shared" si="7"/>
        <v>31279.746335</v>
      </c>
      <c r="R13" s="1">
        <v>28757.218000000001</v>
      </c>
      <c r="S13" s="1">
        <v>247.863</v>
      </c>
      <c r="T13" s="1">
        <f t="shared" si="8"/>
        <v>28349.483365</v>
      </c>
      <c r="U13" s="1">
        <f t="shared" si="9"/>
        <v>29164.952635000001</v>
      </c>
      <c r="V13" s="7">
        <f t="shared" si="10"/>
        <v>-355.34599999999773</v>
      </c>
      <c r="W13" s="7">
        <f t="shared" si="11"/>
        <v>-613.37299999999959</v>
      </c>
      <c r="X13" s="7">
        <f t="shared" si="12"/>
        <v>-1429.387999999999</v>
      </c>
      <c r="Y13" s="22"/>
      <c r="Z13" s="22"/>
      <c r="AA13" s="22"/>
    </row>
    <row r="14" spans="1:27" x14ac:dyDescent="0.2">
      <c r="A14" s="12" t="s">
        <v>32</v>
      </c>
      <c r="B14" s="1">
        <v>20617.34</v>
      </c>
      <c r="C14" s="1">
        <v>368.78500000000003</v>
      </c>
      <c r="D14" s="6">
        <f t="shared" si="0"/>
        <v>20010.688675000001</v>
      </c>
      <c r="E14" s="6">
        <f t="shared" si="1"/>
        <v>21223.991324999999</v>
      </c>
      <c r="F14" s="1">
        <v>18577.636999999999</v>
      </c>
      <c r="G14" s="1">
        <v>163.53299999999999</v>
      </c>
      <c r="H14" s="1">
        <f t="shared" si="2"/>
        <v>18308.625215</v>
      </c>
      <c r="I14" s="1">
        <f t="shared" si="3"/>
        <v>18846.648784999998</v>
      </c>
      <c r="J14" s="1">
        <v>20520.791000000001</v>
      </c>
      <c r="K14" s="1">
        <v>254.51499999999999</v>
      </c>
      <c r="L14" s="1">
        <f t="shared" si="4"/>
        <v>20102.113825</v>
      </c>
      <c r="M14" s="1">
        <f t="shared" si="5"/>
        <v>20939.468175000002</v>
      </c>
      <c r="N14" s="1">
        <v>21940.316999999999</v>
      </c>
      <c r="O14" s="1">
        <v>554.94500000000005</v>
      </c>
      <c r="P14" s="1">
        <f t="shared" si="6"/>
        <v>21027.432474999998</v>
      </c>
      <c r="Q14" s="1">
        <f t="shared" si="7"/>
        <v>22853.201525</v>
      </c>
      <c r="R14" s="1">
        <v>19336.039000000001</v>
      </c>
      <c r="S14" s="1">
        <v>162.20699999999999</v>
      </c>
      <c r="T14" s="1">
        <f t="shared" si="8"/>
        <v>19069.208484999999</v>
      </c>
      <c r="U14" s="1">
        <f t="shared" si="9"/>
        <v>19602.869515000002</v>
      </c>
      <c r="V14" s="7">
        <f t="shared" si="10"/>
        <v>-1281.3009999999995</v>
      </c>
      <c r="W14" s="7">
        <f t="shared" si="11"/>
        <v>-1184.7520000000004</v>
      </c>
      <c r="X14" s="7">
        <f t="shared" si="12"/>
        <v>-2604.2779999999984</v>
      </c>
      <c r="Y14" s="22"/>
      <c r="Z14" s="22"/>
      <c r="AA14" s="22"/>
    </row>
    <row r="15" spans="1:27" x14ac:dyDescent="0.2">
      <c r="A15" s="3" t="s">
        <v>0</v>
      </c>
      <c r="B15" s="13">
        <v>47351.758999999998</v>
      </c>
      <c r="C15" s="1">
        <v>803.98199999999997</v>
      </c>
      <c r="D15" s="6">
        <f t="shared" si="0"/>
        <v>46029.208610000001</v>
      </c>
      <c r="E15" s="6">
        <f t="shared" si="1"/>
        <v>48674.309389999995</v>
      </c>
      <c r="F15" s="1">
        <v>44630.016000000003</v>
      </c>
      <c r="G15" s="1">
        <v>388.14499999999998</v>
      </c>
      <c r="H15" s="1">
        <f t="shared" si="2"/>
        <v>43991.517475000001</v>
      </c>
      <c r="I15" s="1">
        <f t="shared" si="3"/>
        <v>45268.514525000006</v>
      </c>
      <c r="J15" s="1">
        <v>47801.489000000001</v>
      </c>
      <c r="K15" s="1">
        <v>519.26499999999999</v>
      </c>
      <c r="L15" s="1">
        <f t="shared" si="4"/>
        <v>46947.298074999999</v>
      </c>
      <c r="M15" s="1">
        <f t="shared" si="5"/>
        <v>48655.679925000004</v>
      </c>
      <c r="N15" s="1">
        <v>50524.688000000002</v>
      </c>
      <c r="O15" s="1">
        <v>1114.498</v>
      </c>
      <c r="P15" s="1">
        <f t="shared" si="6"/>
        <v>48691.338790000002</v>
      </c>
      <c r="Q15" s="1">
        <f t="shared" si="7"/>
        <v>52358.037210000002</v>
      </c>
      <c r="R15" s="1">
        <v>45942.885999999999</v>
      </c>
      <c r="S15" s="1">
        <v>368.572</v>
      </c>
      <c r="T15" s="1">
        <f t="shared" si="8"/>
        <v>45336.585059999998</v>
      </c>
      <c r="U15" s="1">
        <f t="shared" si="9"/>
        <v>46549.18694</v>
      </c>
      <c r="V15" s="7">
        <f t="shared" si="10"/>
        <v>-1408.8729999999996</v>
      </c>
      <c r="W15" s="7">
        <f t="shared" si="11"/>
        <v>-1858.6030000000028</v>
      </c>
      <c r="X15" s="7">
        <f t="shared" si="12"/>
        <v>-4581.8020000000033</v>
      </c>
      <c r="Y15" s="22"/>
      <c r="Z15" s="22"/>
      <c r="AA15" s="22"/>
    </row>
    <row r="16" spans="1:27" x14ac:dyDescent="0.2">
      <c r="A16" s="3" t="s">
        <v>27</v>
      </c>
      <c r="B16" s="1">
        <v>27650.655999999999</v>
      </c>
      <c r="C16" s="1">
        <v>472.37099999999998</v>
      </c>
      <c r="D16" s="6">
        <f t="shared" si="0"/>
        <v>26873.605704999998</v>
      </c>
      <c r="E16" s="6">
        <f t="shared" si="1"/>
        <v>28427.706295</v>
      </c>
      <c r="F16" s="1">
        <v>27033.855</v>
      </c>
      <c r="G16" s="1">
        <v>253.03800000000001</v>
      </c>
      <c r="H16" s="1">
        <f t="shared" si="2"/>
        <v>26617.607489999999</v>
      </c>
      <c r="I16" s="1">
        <f t="shared" si="3"/>
        <v>27450.102510000001</v>
      </c>
      <c r="J16" s="1">
        <v>28139.246999999999</v>
      </c>
      <c r="K16" s="1">
        <v>311.202</v>
      </c>
      <c r="L16" s="1">
        <f t="shared" si="4"/>
        <v>27627.31971</v>
      </c>
      <c r="M16" s="1">
        <f t="shared" si="5"/>
        <v>28651.174289999999</v>
      </c>
      <c r="N16" s="1">
        <v>29317.183000000001</v>
      </c>
      <c r="O16" s="1">
        <v>650.73400000000004</v>
      </c>
      <c r="P16" s="1">
        <f t="shared" si="6"/>
        <v>28246.725570000002</v>
      </c>
      <c r="Q16" s="1">
        <f t="shared" si="7"/>
        <v>30387.640429999999</v>
      </c>
      <c r="R16" s="1">
        <v>27502.623</v>
      </c>
      <c r="S16" s="1">
        <v>235.61500000000001</v>
      </c>
      <c r="T16" s="1">
        <f t="shared" si="8"/>
        <v>27115.036325000001</v>
      </c>
      <c r="U16" s="1">
        <f t="shared" si="9"/>
        <v>27890.209674999998</v>
      </c>
      <c r="V16" s="7">
        <f t="shared" si="10"/>
        <v>-148.03299999999945</v>
      </c>
      <c r="W16" s="7">
        <f t="shared" si="11"/>
        <v>-636.6239999999998</v>
      </c>
      <c r="X16" s="7">
        <f t="shared" si="12"/>
        <v>-1814.5600000000013</v>
      </c>
      <c r="Y16" s="22"/>
      <c r="Z16" s="22"/>
      <c r="AA16" s="22"/>
    </row>
    <row r="17" spans="1:27" x14ac:dyDescent="0.2">
      <c r="A17" s="3" t="s">
        <v>28</v>
      </c>
      <c r="B17" s="1">
        <v>19701.103999999999</v>
      </c>
      <c r="C17" s="1">
        <v>357.173</v>
      </c>
      <c r="D17" s="6">
        <f t="shared" si="0"/>
        <v>19113.554414999999</v>
      </c>
      <c r="E17" s="6">
        <f t="shared" si="1"/>
        <v>20288.653585</v>
      </c>
      <c r="F17" s="1">
        <v>17596.161</v>
      </c>
      <c r="G17" s="1">
        <v>154.82499999999999</v>
      </c>
      <c r="H17" s="1">
        <f t="shared" si="2"/>
        <v>17341.473875</v>
      </c>
      <c r="I17" s="1">
        <f t="shared" si="3"/>
        <v>17850.848125</v>
      </c>
      <c r="J17" s="1">
        <v>19662.241000000002</v>
      </c>
      <c r="K17" s="1">
        <v>247.673</v>
      </c>
      <c r="L17" s="1">
        <f t="shared" si="4"/>
        <v>19254.818915000003</v>
      </c>
      <c r="M17" s="1">
        <f t="shared" si="5"/>
        <v>20069.663085</v>
      </c>
      <c r="N17" s="1">
        <v>21207.505000000001</v>
      </c>
      <c r="O17" s="1">
        <v>548.96299999999997</v>
      </c>
      <c r="P17" s="1">
        <f t="shared" si="6"/>
        <v>20304.460865000001</v>
      </c>
      <c r="Q17" s="1">
        <f t="shared" si="7"/>
        <v>22110.549135000001</v>
      </c>
      <c r="R17" s="1">
        <v>18440.262999999999</v>
      </c>
      <c r="S17" s="1">
        <v>154.44300000000001</v>
      </c>
      <c r="T17" s="1">
        <f t="shared" si="8"/>
        <v>18186.204265</v>
      </c>
      <c r="U17" s="1">
        <f t="shared" si="9"/>
        <v>18694.321734999998</v>
      </c>
      <c r="V17" s="7">
        <f t="shared" si="10"/>
        <v>-1260.8410000000003</v>
      </c>
      <c r="W17" s="7">
        <f t="shared" si="11"/>
        <v>-1221.9780000000028</v>
      </c>
      <c r="X17" s="7">
        <f t="shared" si="12"/>
        <v>-2767.242000000002</v>
      </c>
      <c r="Y17" s="22"/>
      <c r="Z17" s="22"/>
      <c r="AA17" s="22"/>
    </row>
    <row r="18" spans="1:27" ht="16.5" x14ac:dyDescent="0.2">
      <c r="A18" s="4" t="s">
        <v>40</v>
      </c>
      <c r="B18" s="1">
        <v>6654.4889999999996</v>
      </c>
      <c r="C18" s="1">
        <v>208.47900000000001</v>
      </c>
      <c r="D18" s="6">
        <f t="shared" si="0"/>
        <v>6311.5410449999999</v>
      </c>
      <c r="E18" s="6">
        <f t="shared" si="1"/>
        <v>6997.4369549999992</v>
      </c>
      <c r="F18" s="1">
        <v>7103.893</v>
      </c>
      <c r="G18" s="1">
        <v>122.02800000000001</v>
      </c>
      <c r="H18" s="1">
        <f t="shared" si="2"/>
        <v>6903.1569399999998</v>
      </c>
      <c r="I18" s="1">
        <f t="shared" si="3"/>
        <v>7304.6290600000002</v>
      </c>
      <c r="J18" s="1">
        <v>5598.4880000000003</v>
      </c>
      <c r="K18" s="1">
        <v>199.61799999999999</v>
      </c>
      <c r="L18" s="1">
        <f t="shared" si="4"/>
        <v>5270.1163900000001</v>
      </c>
      <c r="M18" s="1">
        <f t="shared" si="5"/>
        <v>5926.8596100000004</v>
      </c>
      <c r="N18" s="1">
        <v>6010.3209999999999</v>
      </c>
      <c r="O18" s="1">
        <v>406.22199999999998</v>
      </c>
      <c r="P18" s="1">
        <f t="shared" si="6"/>
        <v>5342.0858099999996</v>
      </c>
      <c r="Q18" s="1">
        <f t="shared" si="7"/>
        <v>6678.5561900000002</v>
      </c>
      <c r="R18" s="1">
        <v>6394.241</v>
      </c>
      <c r="S18" s="1">
        <v>131.125</v>
      </c>
      <c r="T18" s="1">
        <f t="shared" si="8"/>
        <v>6178.5403749999996</v>
      </c>
      <c r="U18" s="1">
        <f t="shared" si="9"/>
        <v>6609.9416250000004</v>
      </c>
      <c r="V18" s="7">
        <f t="shared" si="10"/>
        <v>-260.24799999999959</v>
      </c>
      <c r="W18" s="7">
        <f t="shared" si="11"/>
        <v>795.7529999999997</v>
      </c>
      <c r="X18" s="7">
        <f t="shared" si="12"/>
        <v>383.92000000000007</v>
      </c>
      <c r="Y18" s="22"/>
      <c r="Z18" s="22"/>
      <c r="AA18" s="22"/>
    </row>
    <row r="19" spans="1:27" x14ac:dyDescent="0.2">
      <c r="A19" s="3" t="s">
        <v>29</v>
      </c>
      <c r="B19" s="1">
        <v>4441.8860000000004</v>
      </c>
      <c r="C19" s="1">
        <v>141.91900000000001</v>
      </c>
      <c r="D19" s="6">
        <f t="shared" si="0"/>
        <v>4208.4292450000003</v>
      </c>
      <c r="E19" s="6">
        <f t="shared" si="1"/>
        <v>4675.3427550000006</v>
      </c>
      <c r="F19" s="1">
        <v>4730.0190000000002</v>
      </c>
      <c r="G19" s="1">
        <v>82.587000000000003</v>
      </c>
      <c r="H19" s="1">
        <f t="shared" si="2"/>
        <v>4594.1633849999998</v>
      </c>
      <c r="I19" s="1">
        <f t="shared" si="3"/>
        <v>4865.8746150000006</v>
      </c>
      <c r="J19" s="1">
        <v>3713.2689999999998</v>
      </c>
      <c r="K19" s="1">
        <v>136.31899999999999</v>
      </c>
      <c r="L19" s="1">
        <f t="shared" si="4"/>
        <v>3489.0242449999996</v>
      </c>
      <c r="M19" s="1">
        <f t="shared" si="5"/>
        <v>3937.5137549999999</v>
      </c>
      <c r="N19" s="1">
        <v>3902.835</v>
      </c>
      <c r="O19" s="1">
        <v>274.75599999999997</v>
      </c>
      <c r="P19" s="1">
        <f t="shared" si="6"/>
        <v>3450.8613800000003</v>
      </c>
      <c r="Q19" s="1">
        <f t="shared" si="7"/>
        <v>4354.8086199999998</v>
      </c>
      <c r="R19" s="1">
        <v>4260.3739999999998</v>
      </c>
      <c r="S19" s="1">
        <v>86.412000000000006</v>
      </c>
      <c r="T19" s="1">
        <f t="shared" si="8"/>
        <v>4118.2262599999995</v>
      </c>
      <c r="U19" s="1">
        <f t="shared" si="9"/>
        <v>4402.5217400000001</v>
      </c>
      <c r="V19" s="7">
        <f t="shared" si="10"/>
        <v>-181.51200000000063</v>
      </c>
      <c r="W19" s="7">
        <f t="shared" si="11"/>
        <v>547.10500000000002</v>
      </c>
      <c r="X19" s="7">
        <f t="shared" si="12"/>
        <v>357.53899999999976</v>
      </c>
      <c r="Y19" s="22"/>
      <c r="Z19" s="22"/>
      <c r="AA19" s="22"/>
    </row>
    <row r="20" spans="1:27" x14ac:dyDescent="0.2">
      <c r="A20" s="3" t="s">
        <v>30</v>
      </c>
      <c r="B20" s="1">
        <v>2212.6019999999999</v>
      </c>
      <c r="C20" s="1">
        <v>83.283000000000001</v>
      </c>
      <c r="D20" s="6">
        <f t="shared" si="0"/>
        <v>2075.6014649999997</v>
      </c>
      <c r="E20" s="6">
        <f t="shared" si="1"/>
        <v>2349.602535</v>
      </c>
      <c r="F20" s="1">
        <v>2373.8739999999998</v>
      </c>
      <c r="G20" s="1">
        <v>47.591999999999999</v>
      </c>
      <c r="H20" s="1">
        <f t="shared" si="2"/>
        <v>2295.5851599999996</v>
      </c>
      <c r="I20" s="1">
        <f t="shared" si="3"/>
        <v>2452.16284</v>
      </c>
      <c r="J20" s="1">
        <v>1885.22</v>
      </c>
      <c r="K20" s="1">
        <v>76.093000000000004</v>
      </c>
      <c r="L20" s="1">
        <f t="shared" si="4"/>
        <v>1760.0470150000001</v>
      </c>
      <c r="M20" s="1">
        <f t="shared" si="5"/>
        <v>2010.392985</v>
      </c>
      <c r="N20" s="1">
        <v>2107.4859999999999</v>
      </c>
      <c r="O20" s="1">
        <v>165.58600000000001</v>
      </c>
      <c r="P20" s="1">
        <f t="shared" si="6"/>
        <v>1835.0970299999999</v>
      </c>
      <c r="Q20" s="1">
        <f t="shared" si="7"/>
        <v>2379.8749699999998</v>
      </c>
      <c r="R20" s="1">
        <v>2133.8670000000002</v>
      </c>
      <c r="S20" s="1">
        <v>52.646000000000001</v>
      </c>
      <c r="T20" s="1">
        <f t="shared" si="8"/>
        <v>2047.2643300000002</v>
      </c>
      <c r="U20" s="1">
        <f t="shared" si="9"/>
        <v>2220.4696700000004</v>
      </c>
      <c r="V20" s="7">
        <f t="shared" si="10"/>
        <v>-78.734999999999673</v>
      </c>
      <c r="W20" s="7">
        <f t="shared" si="11"/>
        <v>248.64700000000016</v>
      </c>
      <c r="X20" s="7">
        <f t="shared" si="12"/>
        <v>26.381000000000313</v>
      </c>
      <c r="Y20" s="22"/>
      <c r="Z20" s="22"/>
      <c r="AA20" s="22"/>
    </row>
    <row r="21" spans="1:27" x14ac:dyDescent="0.2">
      <c r="A21" s="3" t="s">
        <v>1</v>
      </c>
      <c r="B21" s="1">
        <v>2378.1439999999998</v>
      </c>
      <c r="C21" s="1">
        <v>75.495000000000005</v>
      </c>
      <c r="D21" s="6">
        <f t="shared" si="0"/>
        <v>2253.9547249999996</v>
      </c>
      <c r="E21" s="6">
        <f t="shared" si="1"/>
        <v>2502.333275</v>
      </c>
      <c r="F21" s="1">
        <v>2273.3850000000002</v>
      </c>
      <c r="G21" s="1">
        <v>41.718000000000004</v>
      </c>
      <c r="H21" s="1">
        <f t="shared" si="2"/>
        <v>2204.7588900000001</v>
      </c>
      <c r="I21" s="1">
        <f t="shared" si="3"/>
        <v>2342.0111100000004</v>
      </c>
      <c r="J21" s="1">
        <v>2089.8939999999998</v>
      </c>
      <c r="K21" s="1">
        <v>71.245000000000005</v>
      </c>
      <c r="L21" s="1">
        <f t="shared" si="4"/>
        <v>1972.6959749999999</v>
      </c>
      <c r="M21" s="1">
        <f t="shared" si="5"/>
        <v>2207.0920249999999</v>
      </c>
      <c r="N21" s="1">
        <v>1602.2349999999999</v>
      </c>
      <c r="O21" s="1">
        <v>108.785</v>
      </c>
      <c r="P21" s="1">
        <f t="shared" si="6"/>
        <v>1423.2836749999999</v>
      </c>
      <c r="Q21" s="1">
        <f t="shared" si="7"/>
        <v>1781.1863249999999</v>
      </c>
      <c r="R21" s="1">
        <v>2150.3710000000001</v>
      </c>
      <c r="S21" s="1">
        <v>46.405999999999999</v>
      </c>
      <c r="T21" s="1">
        <f t="shared" si="8"/>
        <v>2074.0331300000003</v>
      </c>
      <c r="U21" s="1">
        <f t="shared" si="9"/>
        <v>2226.7088699999999</v>
      </c>
      <c r="V21" s="7">
        <f>R21-B21</f>
        <v>-227.77299999999968</v>
      </c>
      <c r="W21" s="7">
        <f>R21-J21</f>
        <v>60.477000000000317</v>
      </c>
      <c r="X21" s="7">
        <f>R21-N21</f>
        <v>548.13600000000019</v>
      </c>
      <c r="Y21" s="22"/>
      <c r="Z21" s="22"/>
      <c r="AA21" s="22"/>
    </row>
    <row r="22" spans="1:27" x14ac:dyDescent="0.2">
      <c r="A22" s="3" t="s">
        <v>27</v>
      </c>
      <c r="B22" s="1">
        <v>1461.9079999999999</v>
      </c>
      <c r="C22" s="1">
        <v>57.198999999999998</v>
      </c>
      <c r="D22" s="6">
        <f t="shared" si="0"/>
        <v>1367.8156449999999</v>
      </c>
      <c r="E22" s="6">
        <f t="shared" si="1"/>
        <v>1556.0003549999999</v>
      </c>
      <c r="F22" s="1">
        <v>1291.9090000000001</v>
      </c>
      <c r="G22" s="1">
        <v>26.689</v>
      </c>
      <c r="H22" s="21">
        <f t="shared" si="2"/>
        <v>1248.0055950000001</v>
      </c>
      <c r="I22" s="1">
        <f t="shared" si="3"/>
        <v>1335.8124050000001</v>
      </c>
      <c r="J22" s="1">
        <v>1231.3440000000001</v>
      </c>
      <c r="K22" s="1">
        <v>46.457000000000001</v>
      </c>
      <c r="L22" s="1">
        <f>J22- (K22*1.645)</f>
        <v>1154.922235</v>
      </c>
      <c r="M22" s="1">
        <f t="shared" si="5"/>
        <v>1307.7657650000001</v>
      </c>
      <c r="N22" s="1">
        <v>869.423</v>
      </c>
      <c r="O22" s="1">
        <v>71.495999999999995</v>
      </c>
      <c r="P22" s="1">
        <f>N22- (O22*1.645)</f>
        <v>751.81208000000004</v>
      </c>
      <c r="Q22" s="1">
        <f t="shared" si="7"/>
        <v>987.03391999999997</v>
      </c>
      <c r="R22" s="1">
        <v>1254.595</v>
      </c>
      <c r="S22" s="1">
        <v>29.542000000000002</v>
      </c>
      <c r="T22" s="1">
        <f>R22- (S22*1.645)</f>
        <v>1205.9984099999999</v>
      </c>
      <c r="U22" s="1">
        <f t="shared" si="9"/>
        <v>1303.1915900000001</v>
      </c>
      <c r="V22" s="7">
        <f>R22-B22</f>
        <v>-207.31299999999987</v>
      </c>
      <c r="W22" s="7">
        <f>R22-J22</f>
        <v>23.250999999999976</v>
      </c>
      <c r="X22" s="7">
        <f>R22-N22</f>
        <v>385.17200000000003</v>
      </c>
      <c r="Y22" s="22"/>
      <c r="Z22" s="22"/>
      <c r="AA22" s="22"/>
    </row>
    <row r="23" spans="1:27" x14ac:dyDescent="0.2">
      <c r="A23" s="3" t="s">
        <v>28</v>
      </c>
      <c r="B23" s="1">
        <v>916.23599999999999</v>
      </c>
      <c r="C23" s="1">
        <v>37.177</v>
      </c>
      <c r="D23" s="6">
        <f t="shared" si="0"/>
        <v>855.079835</v>
      </c>
      <c r="E23" s="6">
        <f t="shared" si="1"/>
        <v>977.39216499999998</v>
      </c>
      <c r="F23" s="1">
        <v>981.476</v>
      </c>
      <c r="G23" s="1">
        <v>23.373999999999999</v>
      </c>
      <c r="H23" s="1">
        <f t="shared" si="2"/>
        <v>943.02576999999997</v>
      </c>
      <c r="I23" s="1">
        <f t="shared" si="3"/>
        <v>1019.92623</v>
      </c>
      <c r="J23" s="1">
        <v>858.55</v>
      </c>
      <c r="K23" s="1">
        <v>38.712000000000003</v>
      </c>
      <c r="L23" s="1">
        <f t="shared" ref="L23" si="13">J23- (K23*1.645)</f>
        <v>794.86875999999995</v>
      </c>
      <c r="M23" s="1">
        <f t="shared" si="5"/>
        <v>922.23123999999996</v>
      </c>
      <c r="N23" s="1">
        <v>732.81100000000004</v>
      </c>
      <c r="O23" s="1">
        <v>74.484999999999999</v>
      </c>
      <c r="P23" s="1">
        <f t="shared" ref="P23" si="14">N23- (O23*1.645)</f>
        <v>610.28317500000003</v>
      </c>
      <c r="Q23" s="1">
        <f t="shared" si="7"/>
        <v>855.33882500000004</v>
      </c>
      <c r="R23" s="1">
        <v>895.77700000000004</v>
      </c>
      <c r="S23" s="1">
        <v>24.766999999999999</v>
      </c>
      <c r="T23" s="1">
        <f t="shared" ref="T23" si="15">R23- (S23*1.645)</f>
        <v>855.03528500000004</v>
      </c>
      <c r="U23" s="1">
        <f t="shared" si="9"/>
        <v>936.51871500000004</v>
      </c>
      <c r="V23" s="7">
        <f t="shared" si="10"/>
        <v>-20.458999999999946</v>
      </c>
      <c r="W23" s="7">
        <f t="shared" si="11"/>
        <v>37.227000000000089</v>
      </c>
      <c r="X23" s="7">
        <f t="shared" si="12"/>
        <v>162.96600000000001</v>
      </c>
      <c r="Y23" s="22"/>
      <c r="Z23" s="22"/>
      <c r="AA23" s="22"/>
    </row>
    <row r="24" spans="1:27" x14ac:dyDescent="0.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6"/>
      <c r="W24" s="26"/>
      <c r="X24" s="26"/>
      <c r="Z24" s="25"/>
      <c r="AA24" s="25"/>
    </row>
    <row r="25" spans="1:27" x14ac:dyDescent="0.2">
      <c r="A25" s="17" t="s">
        <v>4</v>
      </c>
      <c r="B25" s="32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6"/>
      <c r="W25" s="26"/>
      <c r="X25" s="26"/>
      <c r="Z25" s="25"/>
      <c r="AA25" s="25"/>
    </row>
    <row r="26" spans="1:27" x14ac:dyDescent="0.2">
      <c r="A26" s="19" t="s">
        <v>6</v>
      </c>
      <c r="B26" s="32">
        <v>64.497</v>
      </c>
      <c r="C26" s="2">
        <v>0.252</v>
      </c>
      <c r="D26" s="2">
        <f t="shared" ref="D26:D37" si="16">B26- (C26*1.645)</f>
        <v>64.082459999999998</v>
      </c>
      <c r="E26" s="2">
        <f t="shared" ref="E26:E37" si="17">B26+ (C26*1.645)</f>
        <v>64.911540000000002</v>
      </c>
      <c r="F26" s="2">
        <v>60.093000000000004</v>
      </c>
      <c r="G26" s="2">
        <v>0.14899999999999999</v>
      </c>
      <c r="H26" s="2">
        <f t="shared" ref="H26:H37" si="18">F26- (G26*1.645)</f>
        <v>59.847895000000001</v>
      </c>
      <c r="I26" s="2">
        <f t="shared" ref="I26:I37" si="19">F26+ (G26*1.645)</f>
        <v>60.338105000000006</v>
      </c>
      <c r="J26" s="32">
        <v>63.948</v>
      </c>
      <c r="K26" s="2">
        <v>0.24099999999999999</v>
      </c>
      <c r="L26" s="2">
        <f t="shared" ref="L26:L37" si="20">J26- (K26*1.645)</f>
        <v>63.551555</v>
      </c>
      <c r="M26" s="2">
        <f t="shared" ref="M26:M37" si="21">J26+ (K26*1.645)</f>
        <v>64.344445000000007</v>
      </c>
      <c r="N26" s="32">
        <v>66.647999999999996</v>
      </c>
      <c r="O26" s="2">
        <v>0.48299999999999998</v>
      </c>
      <c r="P26" s="2">
        <f t="shared" ref="P26:P37" si="22">N26- (O26*1.645)</f>
        <v>65.853465</v>
      </c>
      <c r="Q26" s="2">
        <f t="shared" ref="Q26:Q37" si="23">N26+ (O26*1.645)</f>
        <v>67.442534999999992</v>
      </c>
      <c r="R26" s="32">
        <v>61.143999999999998</v>
      </c>
      <c r="S26" s="2">
        <v>0.158</v>
      </c>
      <c r="T26" s="2">
        <f t="shared" ref="T26:T37" si="24">R26- (S26*1.645)</f>
        <v>60.88409</v>
      </c>
      <c r="U26" s="2">
        <f t="shared" ref="U26:U37" si="25">R26+ (S26*1.645)</f>
        <v>61.403909999999996</v>
      </c>
      <c r="V26" s="7">
        <f t="shared" ref="V26:V37" si="26">R26-B26</f>
        <v>-3.3530000000000015</v>
      </c>
      <c r="W26" s="7">
        <f t="shared" ref="W26:W37" si="27">R26-J26</f>
        <v>-2.804000000000002</v>
      </c>
      <c r="X26" s="7">
        <f t="shared" ref="X26:X37" si="28">R26-N26</f>
        <v>-5.5039999999999978</v>
      </c>
      <c r="Y26" s="22"/>
      <c r="Z26" s="22"/>
      <c r="AA26" s="22"/>
    </row>
    <row r="27" spans="1:27" x14ac:dyDescent="0.2">
      <c r="A27" s="5" t="s">
        <v>10</v>
      </c>
      <c r="B27" s="32">
        <v>75.177000000000007</v>
      </c>
      <c r="C27" s="2">
        <v>0.29699999999999999</v>
      </c>
      <c r="D27" s="2">
        <f t="shared" si="16"/>
        <v>74.688435000000013</v>
      </c>
      <c r="E27" s="2">
        <f t="shared" si="17"/>
        <v>75.665565000000001</v>
      </c>
      <c r="F27" s="2">
        <v>72.36</v>
      </c>
      <c r="G27" s="2">
        <v>0.16300000000000001</v>
      </c>
      <c r="H27" s="2">
        <f t="shared" si="18"/>
        <v>72.091864999999999</v>
      </c>
      <c r="I27" s="2">
        <f t="shared" si="19"/>
        <v>72.628135</v>
      </c>
      <c r="J27" s="32">
        <v>74.971000000000004</v>
      </c>
      <c r="K27" s="2">
        <v>0.26900000000000002</v>
      </c>
      <c r="L27" s="2">
        <f t="shared" si="20"/>
        <v>74.528495000000007</v>
      </c>
      <c r="M27" s="2">
        <f t="shared" si="21"/>
        <v>75.413505000000001</v>
      </c>
      <c r="N27" s="32">
        <v>76.965000000000003</v>
      </c>
      <c r="O27" s="2">
        <v>0.59199999999999997</v>
      </c>
      <c r="P27" s="2">
        <f t="shared" si="22"/>
        <v>75.991160000000008</v>
      </c>
      <c r="Q27" s="2">
        <f t="shared" si="23"/>
        <v>77.938839999999999</v>
      </c>
      <c r="R27" s="32">
        <v>72.918000000000006</v>
      </c>
      <c r="S27" s="2">
        <v>0.16400000000000001</v>
      </c>
      <c r="T27" s="2">
        <f t="shared" si="24"/>
        <v>72.648220000000009</v>
      </c>
      <c r="U27" s="2">
        <f t="shared" si="25"/>
        <v>73.187780000000004</v>
      </c>
      <c r="V27" s="7">
        <f t="shared" si="26"/>
        <v>-2.2590000000000003</v>
      </c>
      <c r="W27" s="7">
        <f t="shared" si="27"/>
        <v>-2.0529999999999973</v>
      </c>
      <c r="X27" s="7">
        <f t="shared" si="28"/>
        <v>-4.046999999999997</v>
      </c>
      <c r="Y27" s="22"/>
      <c r="Z27" s="22"/>
      <c r="AA27" s="22"/>
    </row>
    <row r="28" spans="1:27" x14ac:dyDescent="0.2">
      <c r="A28" s="5" t="s">
        <v>11</v>
      </c>
      <c r="B28" s="32">
        <v>53.72</v>
      </c>
      <c r="C28" s="2">
        <v>0.34300000000000003</v>
      </c>
      <c r="D28" s="2">
        <f t="shared" si="16"/>
        <v>53.155765000000002</v>
      </c>
      <c r="E28" s="2">
        <f t="shared" si="17"/>
        <v>54.284234999999995</v>
      </c>
      <c r="F28" s="2">
        <v>47.750999999999998</v>
      </c>
      <c r="G28" s="2">
        <v>0.20200000000000001</v>
      </c>
      <c r="H28" s="2">
        <f t="shared" si="18"/>
        <v>47.418709999999997</v>
      </c>
      <c r="I28" s="2">
        <f t="shared" si="19"/>
        <v>48.083289999999998</v>
      </c>
      <c r="J28" s="32">
        <v>52.831000000000003</v>
      </c>
      <c r="K28" s="2">
        <v>0.34100000000000003</v>
      </c>
      <c r="L28" s="2">
        <f t="shared" si="20"/>
        <v>52.270055000000006</v>
      </c>
      <c r="M28" s="2">
        <f t="shared" si="21"/>
        <v>53.391945</v>
      </c>
      <c r="N28" s="32">
        <v>56.27</v>
      </c>
      <c r="O28" s="2">
        <v>0.68799999999999994</v>
      </c>
      <c r="P28" s="2">
        <f t="shared" si="22"/>
        <v>55.138240000000003</v>
      </c>
      <c r="Q28" s="2">
        <f t="shared" si="23"/>
        <v>57.401760000000003</v>
      </c>
      <c r="R28" s="32">
        <v>49.305</v>
      </c>
      <c r="S28" s="2">
        <v>0.219</v>
      </c>
      <c r="T28" s="2">
        <f t="shared" si="24"/>
        <v>48.944744999999998</v>
      </c>
      <c r="U28" s="2">
        <f t="shared" si="25"/>
        <v>49.665255000000002</v>
      </c>
      <c r="V28" s="7">
        <f t="shared" si="26"/>
        <v>-4.4149999999999991</v>
      </c>
      <c r="W28" s="7">
        <f t="shared" si="27"/>
        <v>-3.5260000000000034</v>
      </c>
      <c r="X28" s="7">
        <f t="shared" si="28"/>
        <v>-6.9650000000000034</v>
      </c>
      <c r="Y28" s="22"/>
      <c r="Z28" s="22"/>
      <c r="AA28" s="22"/>
    </row>
    <row r="29" spans="1:27" x14ac:dyDescent="0.2">
      <c r="A29" s="5" t="s">
        <v>7</v>
      </c>
      <c r="B29" s="32">
        <v>95.218000000000004</v>
      </c>
      <c r="C29" s="2">
        <v>0.14000000000000001</v>
      </c>
      <c r="D29" s="2">
        <f t="shared" si="16"/>
        <v>94.987700000000004</v>
      </c>
      <c r="E29" s="2">
        <f t="shared" si="17"/>
        <v>95.448300000000003</v>
      </c>
      <c r="F29" s="2">
        <v>95.153000000000006</v>
      </c>
      <c r="G29" s="2">
        <v>7.9000000000000001E-2</v>
      </c>
      <c r="H29" s="2">
        <f t="shared" si="18"/>
        <v>95.02304500000001</v>
      </c>
      <c r="I29" s="2">
        <f t="shared" si="19"/>
        <v>95.282955000000001</v>
      </c>
      <c r="J29" s="32">
        <v>95.811000000000007</v>
      </c>
      <c r="K29" s="2">
        <v>0.13500000000000001</v>
      </c>
      <c r="L29" s="2">
        <f t="shared" si="20"/>
        <v>95.588925000000003</v>
      </c>
      <c r="M29" s="2">
        <f t="shared" si="21"/>
        <v>96.033075000000011</v>
      </c>
      <c r="N29" s="32">
        <v>96.926000000000002</v>
      </c>
      <c r="O29" s="2">
        <v>0.20200000000000001</v>
      </c>
      <c r="P29" s="2">
        <f t="shared" si="22"/>
        <v>96.593710000000002</v>
      </c>
      <c r="Q29" s="2">
        <f t="shared" si="23"/>
        <v>97.258290000000002</v>
      </c>
      <c r="R29" s="32">
        <v>95.528999999999996</v>
      </c>
      <c r="S29" s="2">
        <v>8.5000000000000006E-2</v>
      </c>
      <c r="T29" s="2">
        <f t="shared" si="24"/>
        <v>95.389174999999994</v>
      </c>
      <c r="U29" s="2">
        <f t="shared" si="25"/>
        <v>95.668824999999998</v>
      </c>
      <c r="V29" s="7">
        <f t="shared" si="26"/>
        <v>0.31099999999999284</v>
      </c>
      <c r="W29" s="7">
        <f t="shared" si="27"/>
        <v>-0.28200000000001069</v>
      </c>
      <c r="X29" s="7">
        <f t="shared" si="28"/>
        <v>-1.3970000000000056</v>
      </c>
      <c r="Y29" s="22"/>
      <c r="Z29" s="22"/>
      <c r="AA29" s="22"/>
    </row>
    <row r="30" spans="1:27" x14ac:dyDescent="0.2">
      <c r="A30" s="3" t="s">
        <v>12</v>
      </c>
      <c r="B30" s="32">
        <v>94.977999999999994</v>
      </c>
      <c r="C30" s="2">
        <v>0.185</v>
      </c>
      <c r="D30" s="2">
        <f t="shared" si="16"/>
        <v>94.673674999999989</v>
      </c>
      <c r="E30" s="2">
        <f t="shared" si="17"/>
        <v>95.282325</v>
      </c>
      <c r="F30" s="2">
        <v>95.438999999999993</v>
      </c>
      <c r="G30" s="2">
        <v>8.8999999999999996E-2</v>
      </c>
      <c r="H30" s="2">
        <f t="shared" si="18"/>
        <v>95.292594999999992</v>
      </c>
      <c r="I30" s="2">
        <f t="shared" si="19"/>
        <v>95.585404999999994</v>
      </c>
      <c r="J30" s="32">
        <v>95.808000000000007</v>
      </c>
      <c r="K30" s="2">
        <v>0.14899999999999999</v>
      </c>
      <c r="L30" s="2">
        <f t="shared" si="20"/>
        <v>95.562895000000012</v>
      </c>
      <c r="M30" s="2">
        <f t="shared" si="21"/>
        <v>96.053105000000002</v>
      </c>
      <c r="N30" s="32">
        <v>97.12</v>
      </c>
      <c r="O30" s="2">
        <v>0.23</v>
      </c>
      <c r="P30" s="2">
        <f t="shared" si="22"/>
        <v>96.741650000000007</v>
      </c>
      <c r="Q30" s="2">
        <f t="shared" si="23"/>
        <v>97.498350000000002</v>
      </c>
      <c r="R30" s="32">
        <v>95.637</v>
      </c>
      <c r="S30" s="2">
        <v>9.1999999999999998E-2</v>
      </c>
      <c r="T30" s="2">
        <f t="shared" si="24"/>
        <v>95.485659999999996</v>
      </c>
      <c r="U30" s="2">
        <f t="shared" si="25"/>
        <v>95.788340000000005</v>
      </c>
      <c r="V30" s="7">
        <f t="shared" si="26"/>
        <v>0.65900000000000603</v>
      </c>
      <c r="W30" s="7">
        <f t="shared" si="27"/>
        <v>-0.17100000000000648</v>
      </c>
      <c r="X30" s="7">
        <f t="shared" si="28"/>
        <v>-1.4830000000000041</v>
      </c>
      <c r="Y30" s="22"/>
      <c r="Z30" s="22"/>
      <c r="AA30" s="22"/>
    </row>
    <row r="31" spans="1:27" x14ac:dyDescent="0.2">
      <c r="A31" s="3" t="s">
        <v>13</v>
      </c>
      <c r="B31" s="32">
        <v>95.555999999999997</v>
      </c>
      <c r="C31" s="2">
        <v>0.16900000000000001</v>
      </c>
      <c r="D31" s="2">
        <f t="shared" si="16"/>
        <v>95.277995000000004</v>
      </c>
      <c r="E31" s="2">
        <f t="shared" si="17"/>
        <v>95.834004999999991</v>
      </c>
      <c r="F31" s="2">
        <v>94.716999999999999</v>
      </c>
      <c r="G31" s="2">
        <v>0.114</v>
      </c>
      <c r="H31" s="2">
        <f t="shared" si="18"/>
        <v>94.529470000000003</v>
      </c>
      <c r="I31" s="2">
        <f t="shared" si="19"/>
        <v>94.904529999999994</v>
      </c>
      <c r="J31" s="32">
        <v>95.816000000000003</v>
      </c>
      <c r="K31" s="2">
        <v>0.183</v>
      </c>
      <c r="L31" s="2">
        <f t="shared" si="20"/>
        <v>95.514965000000004</v>
      </c>
      <c r="M31" s="2">
        <f t="shared" si="21"/>
        <v>96.117035000000001</v>
      </c>
      <c r="N31" s="32">
        <v>96.66</v>
      </c>
      <c r="O31" s="2">
        <v>0.33800000000000002</v>
      </c>
      <c r="P31" s="2">
        <f t="shared" si="22"/>
        <v>96.103989999999996</v>
      </c>
      <c r="Q31" s="2">
        <f t="shared" si="23"/>
        <v>97.216009999999997</v>
      </c>
      <c r="R31" s="32">
        <v>95.367000000000004</v>
      </c>
      <c r="S31" s="2">
        <v>0.11899999999999999</v>
      </c>
      <c r="T31" s="2">
        <f t="shared" si="24"/>
        <v>95.171244999999999</v>
      </c>
      <c r="U31" s="2">
        <f t="shared" si="25"/>
        <v>95.56275500000001</v>
      </c>
      <c r="V31" s="7">
        <f t="shared" si="26"/>
        <v>-0.18899999999999295</v>
      </c>
      <c r="W31" s="7">
        <f t="shared" si="27"/>
        <v>-0.44899999999999807</v>
      </c>
      <c r="X31" s="7">
        <f t="shared" si="28"/>
        <v>-1.2929999999999922</v>
      </c>
      <c r="Y31" s="22"/>
      <c r="Z31" s="22"/>
      <c r="AA31" s="22"/>
    </row>
    <row r="32" spans="1:27" x14ac:dyDescent="0.2">
      <c r="A32" s="3" t="s">
        <v>8</v>
      </c>
      <c r="B32" s="32">
        <v>14.053000000000001</v>
      </c>
      <c r="C32" s="2">
        <v>0.374</v>
      </c>
      <c r="D32" s="2">
        <f t="shared" si="16"/>
        <v>13.43777</v>
      </c>
      <c r="E32" s="2">
        <f t="shared" si="17"/>
        <v>14.668230000000001</v>
      </c>
      <c r="F32" s="2">
        <v>15.917</v>
      </c>
      <c r="G32" s="2">
        <v>0.25</v>
      </c>
      <c r="H32" s="2">
        <f t="shared" si="18"/>
        <v>15.505749999999999</v>
      </c>
      <c r="I32" s="2">
        <f t="shared" si="19"/>
        <v>16.328250000000001</v>
      </c>
      <c r="J32" s="32">
        <v>11.712</v>
      </c>
      <c r="K32" s="2">
        <v>0.40100000000000002</v>
      </c>
      <c r="L32" s="2">
        <f t="shared" si="20"/>
        <v>11.052355</v>
      </c>
      <c r="M32" s="2">
        <f t="shared" si="21"/>
        <v>12.371644999999999</v>
      </c>
      <c r="N32" s="32">
        <v>11.896000000000001</v>
      </c>
      <c r="O32" s="2">
        <v>0.77600000000000002</v>
      </c>
      <c r="P32" s="2">
        <f t="shared" si="22"/>
        <v>10.619480000000001</v>
      </c>
      <c r="Q32" s="2">
        <f t="shared" si="23"/>
        <v>13.17252</v>
      </c>
      <c r="R32" s="32">
        <v>13.917999999999999</v>
      </c>
      <c r="S32" s="2">
        <v>0.252</v>
      </c>
      <c r="T32" s="2">
        <f t="shared" si="24"/>
        <v>13.503459999999999</v>
      </c>
      <c r="U32" s="2">
        <f t="shared" si="25"/>
        <v>14.33254</v>
      </c>
      <c r="V32" s="7">
        <f t="shared" si="26"/>
        <v>-0.13500000000000156</v>
      </c>
      <c r="W32" s="7">
        <f t="shared" si="27"/>
        <v>2.2059999999999995</v>
      </c>
      <c r="X32" s="7">
        <f t="shared" si="28"/>
        <v>2.0219999999999985</v>
      </c>
      <c r="Y32" s="22"/>
      <c r="Z32" s="22"/>
      <c r="AA32" s="22"/>
    </row>
    <row r="33" spans="1:27" x14ac:dyDescent="0.2">
      <c r="A33" s="4" t="s">
        <v>14</v>
      </c>
      <c r="B33" s="32">
        <v>16.064</v>
      </c>
      <c r="C33" s="2">
        <v>0.434</v>
      </c>
      <c r="D33" s="2">
        <f t="shared" si="16"/>
        <v>15.350070000000001</v>
      </c>
      <c r="E33" s="2">
        <f t="shared" si="17"/>
        <v>16.777930000000001</v>
      </c>
      <c r="F33" s="2">
        <v>17.497</v>
      </c>
      <c r="G33" s="2">
        <v>0.27700000000000002</v>
      </c>
      <c r="H33" s="2">
        <f t="shared" si="18"/>
        <v>17.041335</v>
      </c>
      <c r="I33" s="2">
        <f t="shared" si="19"/>
        <v>17.952665</v>
      </c>
      <c r="J33" s="32">
        <v>13.196</v>
      </c>
      <c r="K33" s="2">
        <v>0.46</v>
      </c>
      <c r="L33" s="2">
        <f t="shared" si="20"/>
        <v>12.439299999999999</v>
      </c>
      <c r="M33" s="2">
        <f t="shared" si="21"/>
        <v>13.9527</v>
      </c>
      <c r="N33" s="32">
        <v>13.311999999999999</v>
      </c>
      <c r="O33" s="2">
        <v>0.89100000000000001</v>
      </c>
      <c r="P33" s="2">
        <f t="shared" si="22"/>
        <v>11.846304999999999</v>
      </c>
      <c r="Q33" s="2">
        <f t="shared" si="23"/>
        <v>14.777695</v>
      </c>
      <c r="R33" s="32">
        <v>15.491</v>
      </c>
      <c r="S33" s="2">
        <v>0.26800000000000002</v>
      </c>
      <c r="T33" s="2">
        <f t="shared" si="24"/>
        <v>15.050139999999999</v>
      </c>
      <c r="U33" s="2">
        <f t="shared" si="25"/>
        <v>15.93186</v>
      </c>
      <c r="V33" s="7">
        <f t="shared" si="26"/>
        <v>-0.5730000000000004</v>
      </c>
      <c r="W33" s="7">
        <f t="shared" si="27"/>
        <v>2.2949999999999999</v>
      </c>
      <c r="X33" s="7">
        <f t="shared" si="28"/>
        <v>2.1790000000000003</v>
      </c>
      <c r="Y33" s="22"/>
      <c r="Z33" s="22"/>
      <c r="AA33" s="22"/>
    </row>
    <row r="34" spans="1:27" x14ac:dyDescent="0.2">
      <c r="A34" s="4" t="s">
        <v>15</v>
      </c>
      <c r="B34" s="32">
        <v>11.231</v>
      </c>
      <c r="C34" s="2">
        <v>0.38300000000000001</v>
      </c>
      <c r="D34" s="2">
        <f t="shared" si="16"/>
        <v>10.600965</v>
      </c>
      <c r="E34" s="2">
        <f t="shared" si="17"/>
        <v>11.861034999999999</v>
      </c>
      <c r="F34" s="2">
        <v>13.491</v>
      </c>
      <c r="G34" s="2">
        <v>0.253</v>
      </c>
      <c r="H34" s="2">
        <f t="shared" si="18"/>
        <v>13.074814999999999</v>
      </c>
      <c r="I34" s="2">
        <f t="shared" si="19"/>
        <v>13.907185</v>
      </c>
      <c r="J34" s="32">
        <v>9.5879999999999992</v>
      </c>
      <c r="K34" s="2">
        <v>0.379</v>
      </c>
      <c r="L34" s="2">
        <f t="shared" si="20"/>
        <v>8.9645449999999993</v>
      </c>
      <c r="M34" s="2">
        <f t="shared" si="21"/>
        <v>10.211454999999999</v>
      </c>
      <c r="N34" s="32">
        <v>9.9369999999999994</v>
      </c>
      <c r="O34" s="2">
        <v>0.746</v>
      </c>
      <c r="P34" s="2">
        <f t="shared" si="22"/>
        <v>8.7098300000000002</v>
      </c>
      <c r="Q34" s="2">
        <f t="shared" si="23"/>
        <v>11.164169999999999</v>
      </c>
      <c r="R34" s="32">
        <v>11.571999999999999</v>
      </c>
      <c r="S34" s="2">
        <v>0.26700000000000002</v>
      </c>
      <c r="T34" s="2">
        <f t="shared" si="24"/>
        <v>11.132784999999998</v>
      </c>
      <c r="U34" s="2">
        <f t="shared" si="25"/>
        <v>12.011215</v>
      </c>
      <c r="V34" s="7">
        <f t="shared" si="26"/>
        <v>0.3409999999999993</v>
      </c>
      <c r="W34" s="7">
        <f t="shared" si="27"/>
        <v>1.984</v>
      </c>
      <c r="X34" s="7">
        <f t="shared" si="28"/>
        <v>1.6349999999999998</v>
      </c>
      <c r="Y34" s="22"/>
      <c r="Z34" s="22"/>
      <c r="AA34" s="22"/>
    </row>
    <row r="35" spans="1:27" x14ac:dyDescent="0.2">
      <c r="A35" s="5" t="s">
        <v>9</v>
      </c>
      <c r="B35" s="32">
        <v>4.782</v>
      </c>
      <c r="C35" s="2">
        <v>0.14000000000000001</v>
      </c>
      <c r="D35" s="2">
        <f t="shared" si="16"/>
        <v>4.5517000000000003</v>
      </c>
      <c r="E35" s="2">
        <f t="shared" si="17"/>
        <v>5.0122999999999998</v>
      </c>
      <c r="F35" s="2">
        <v>4.8470000000000004</v>
      </c>
      <c r="G35" s="2">
        <v>7.9000000000000001E-2</v>
      </c>
      <c r="H35" s="2">
        <f t="shared" si="18"/>
        <v>4.7170450000000006</v>
      </c>
      <c r="I35" s="2">
        <f t="shared" si="19"/>
        <v>4.9769550000000002</v>
      </c>
      <c r="J35" s="32">
        <v>4.1890000000000001</v>
      </c>
      <c r="K35" s="2">
        <v>0.13500000000000001</v>
      </c>
      <c r="L35" s="2">
        <f t="shared" si="20"/>
        <v>3.9669249999999998</v>
      </c>
      <c r="M35" s="2">
        <f t="shared" si="21"/>
        <v>4.4110750000000003</v>
      </c>
      <c r="N35" s="32">
        <v>3.0739999999999998</v>
      </c>
      <c r="O35" s="2">
        <v>0.20200000000000001</v>
      </c>
      <c r="P35" s="2">
        <f t="shared" si="22"/>
        <v>2.7417099999999999</v>
      </c>
      <c r="Q35" s="2">
        <f t="shared" si="23"/>
        <v>3.4062899999999998</v>
      </c>
      <c r="R35" s="32">
        <v>4.4710000000000001</v>
      </c>
      <c r="S35" s="2">
        <v>8.5000000000000006E-2</v>
      </c>
      <c r="T35" s="2">
        <f t="shared" si="24"/>
        <v>4.331175</v>
      </c>
      <c r="U35" s="2">
        <f t="shared" si="25"/>
        <v>4.6108250000000002</v>
      </c>
      <c r="V35" s="7">
        <f t="shared" si="26"/>
        <v>-0.31099999999999994</v>
      </c>
      <c r="W35" s="7">
        <f t="shared" si="27"/>
        <v>0.28200000000000003</v>
      </c>
      <c r="X35" s="7">
        <f t="shared" si="28"/>
        <v>1.3970000000000002</v>
      </c>
      <c r="Y35" s="22"/>
      <c r="Z35" s="22"/>
      <c r="AA35" s="22"/>
    </row>
    <row r="36" spans="1:27" x14ac:dyDescent="0.2">
      <c r="A36" s="3" t="s">
        <v>16</v>
      </c>
      <c r="B36" s="32">
        <v>5.0220000000000002</v>
      </c>
      <c r="C36" s="2">
        <v>0.185</v>
      </c>
      <c r="D36" s="2">
        <f t="shared" si="16"/>
        <v>4.7176749999999998</v>
      </c>
      <c r="E36" s="2">
        <f t="shared" si="17"/>
        <v>5.3263250000000006</v>
      </c>
      <c r="F36" s="2">
        <v>4.5609999999999999</v>
      </c>
      <c r="G36" s="2">
        <v>8.8999999999999996E-2</v>
      </c>
      <c r="H36" s="2">
        <f t="shared" si="18"/>
        <v>4.4145950000000003</v>
      </c>
      <c r="I36" s="2">
        <f t="shared" si="19"/>
        <v>4.7074049999999996</v>
      </c>
      <c r="J36" s="32">
        <v>4.1920000000000002</v>
      </c>
      <c r="K36" s="2">
        <v>0.14899999999999999</v>
      </c>
      <c r="L36" s="2">
        <f t="shared" si="20"/>
        <v>3.946895</v>
      </c>
      <c r="M36" s="2">
        <f t="shared" si="21"/>
        <v>4.4371049999999999</v>
      </c>
      <c r="N36" s="32">
        <v>2.88</v>
      </c>
      <c r="O36" s="2">
        <v>0.23</v>
      </c>
      <c r="P36" s="2">
        <f t="shared" si="22"/>
        <v>2.5016499999999997</v>
      </c>
      <c r="Q36" s="2">
        <f t="shared" si="23"/>
        <v>3.2583500000000001</v>
      </c>
      <c r="R36" s="32">
        <v>4.3630000000000004</v>
      </c>
      <c r="S36" s="2">
        <v>9.1999999999999998E-2</v>
      </c>
      <c r="T36" s="2">
        <f t="shared" si="24"/>
        <v>4.2116600000000002</v>
      </c>
      <c r="U36" s="2">
        <f t="shared" si="25"/>
        <v>4.5143400000000007</v>
      </c>
      <c r="V36" s="7">
        <f t="shared" si="26"/>
        <v>-0.65899999999999981</v>
      </c>
      <c r="W36" s="7">
        <f t="shared" si="27"/>
        <v>0.17100000000000026</v>
      </c>
      <c r="X36" s="7">
        <f t="shared" si="28"/>
        <v>1.4830000000000005</v>
      </c>
      <c r="Y36" s="22"/>
      <c r="Z36" s="22"/>
      <c r="AA36" s="22"/>
    </row>
    <row r="37" spans="1:27" x14ac:dyDescent="0.2">
      <c r="A37" s="3" t="s">
        <v>17</v>
      </c>
      <c r="B37" s="32">
        <v>4.444</v>
      </c>
      <c r="C37" s="2">
        <v>0.16900000000000001</v>
      </c>
      <c r="D37" s="2">
        <f t="shared" si="16"/>
        <v>4.1659949999999997</v>
      </c>
      <c r="E37" s="2">
        <f t="shared" si="17"/>
        <v>4.7220050000000002</v>
      </c>
      <c r="F37" s="2">
        <v>5.2830000000000004</v>
      </c>
      <c r="G37" s="2">
        <v>0.114</v>
      </c>
      <c r="H37" s="2">
        <f t="shared" si="18"/>
        <v>5.0954700000000006</v>
      </c>
      <c r="I37" s="2">
        <f t="shared" si="19"/>
        <v>5.4705300000000001</v>
      </c>
      <c r="J37" s="32">
        <v>4.1840000000000002</v>
      </c>
      <c r="K37" s="2">
        <v>0.183</v>
      </c>
      <c r="L37" s="2">
        <f t="shared" si="20"/>
        <v>3.882965</v>
      </c>
      <c r="M37" s="2">
        <f t="shared" si="21"/>
        <v>4.4850349999999999</v>
      </c>
      <c r="N37" s="32">
        <v>3.34</v>
      </c>
      <c r="O37" s="2">
        <v>0.33800000000000002</v>
      </c>
      <c r="P37" s="2">
        <f t="shared" si="22"/>
        <v>2.7839899999999997</v>
      </c>
      <c r="Q37" s="2">
        <f t="shared" si="23"/>
        <v>3.89601</v>
      </c>
      <c r="R37" s="32">
        <v>4.633</v>
      </c>
      <c r="S37" s="2">
        <v>0.11899999999999999</v>
      </c>
      <c r="T37" s="2">
        <f t="shared" si="24"/>
        <v>4.4372449999999999</v>
      </c>
      <c r="U37" s="2">
        <f t="shared" si="25"/>
        <v>4.8287550000000001</v>
      </c>
      <c r="V37" s="7">
        <f t="shared" si="26"/>
        <v>0.18900000000000006</v>
      </c>
      <c r="W37" s="7">
        <f t="shared" si="27"/>
        <v>0.44899999999999984</v>
      </c>
      <c r="X37" s="7">
        <f t="shared" si="28"/>
        <v>1.2930000000000001</v>
      </c>
      <c r="Y37" s="22"/>
      <c r="Z37" s="22"/>
      <c r="AA37" s="22"/>
    </row>
    <row r="38" spans="1:27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7"/>
      <c r="W38" s="27"/>
      <c r="X38" s="27"/>
      <c r="Y38" s="22"/>
      <c r="Z38" s="22"/>
      <c r="AA38" s="22"/>
    </row>
    <row r="39" spans="1:27" x14ac:dyDescent="0.2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2"/>
      <c r="Z39" s="22"/>
      <c r="AA39" s="22"/>
    </row>
    <row r="40" spans="1:27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Y40" s="22"/>
      <c r="Z40" s="22"/>
      <c r="AA40" s="22"/>
    </row>
    <row r="41" spans="1:27" s="37" customFormat="1" ht="17.25" customHeight="1" x14ac:dyDescent="0.2">
      <c r="A41" s="33" t="s">
        <v>21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6"/>
      <c r="W41" s="36"/>
      <c r="X41" s="36"/>
    </row>
    <row r="42" spans="1:27" s="37" customFormat="1" ht="17.25" customHeight="1" x14ac:dyDescent="0.2">
      <c r="A42" s="33" t="s">
        <v>22</v>
      </c>
      <c r="V42" s="36"/>
      <c r="W42" s="36"/>
      <c r="X42" s="36"/>
    </row>
    <row r="43" spans="1:27" s="37" customFormat="1" ht="17.25" customHeight="1" x14ac:dyDescent="0.2">
      <c r="A43" s="33" t="s">
        <v>36</v>
      </c>
      <c r="V43" s="36"/>
      <c r="W43" s="36"/>
      <c r="X43" s="36"/>
    </row>
    <row r="44" spans="1:27" s="39" customFormat="1" ht="13.5" x14ac:dyDescent="0.2">
      <c r="A44" s="38" t="s">
        <v>50</v>
      </c>
    </row>
    <row r="45" spans="1:27" s="39" customFormat="1" ht="13.5" x14ac:dyDescent="0.2">
      <c r="A45" s="38" t="s">
        <v>51</v>
      </c>
    </row>
    <row r="46" spans="1:27" s="39" customFormat="1" ht="12" x14ac:dyDescent="0.2">
      <c r="A46" s="38" t="s">
        <v>19</v>
      </c>
    </row>
    <row r="47" spans="1:27" s="41" customFormat="1" ht="12" x14ac:dyDescent="0.2">
      <c r="A47" s="34" t="s">
        <v>18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</row>
    <row r="48" spans="1:27" s="39" customFormat="1" ht="12" x14ac:dyDescent="0.2">
      <c r="A48" s="33" t="s">
        <v>49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2:21" ht="15" x14ac:dyDescent="0.2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2:21" ht="15" x14ac:dyDescent="0.2">
      <c r="B50" s="31"/>
      <c r="C50" s="31"/>
      <c r="D50" s="31"/>
      <c r="E50" s="31"/>
    </row>
    <row r="51" spans="2:21" ht="15" x14ac:dyDescent="0.2">
      <c r="B51" s="31"/>
      <c r="C51" s="31"/>
      <c r="D51" s="31"/>
      <c r="E51" s="31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spans="2:21" ht="15" x14ac:dyDescent="0.2">
      <c r="B52" s="31"/>
      <c r="C52" s="31"/>
      <c r="D52" s="31"/>
      <c r="E52" s="31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2:21" ht="15" x14ac:dyDescent="0.2">
      <c r="B53" s="31"/>
      <c r="C53" s="31"/>
      <c r="D53" s="31"/>
      <c r="E53" s="31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spans="2:21" ht="15" x14ac:dyDescent="0.2">
      <c r="B54" s="31"/>
      <c r="C54" s="31"/>
      <c r="D54" s="31"/>
      <c r="E54" s="31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spans="2:21" ht="15" x14ac:dyDescent="0.2">
      <c r="B55" s="31"/>
      <c r="C55" s="31"/>
      <c r="D55" s="31"/>
      <c r="E55" s="31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spans="2:21" ht="15" x14ac:dyDescent="0.2">
      <c r="B56" s="31"/>
      <c r="C56" s="31"/>
      <c r="D56" s="31"/>
      <c r="E56" s="31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2:21" ht="15" x14ac:dyDescent="0.2">
      <c r="B57" s="31"/>
      <c r="C57" s="31"/>
      <c r="D57" s="31"/>
      <c r="E57" s="31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2:21" ht="15" x14ac:dyDescent="0.2">
      <c r="B58" s="31"/>
      <c r="C58" s="31"/>
      <c r="D58" s="31"/>
      <c r="E58" s="31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spans="2:21" ht="15" x14ac:dyDescent="0.2">
      <c r="B59" s="31"/>
      <c r="C59" s="31"/>
      <c r="D59" s="31"/>
      <c r="E59" s="31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spans="2:21" ht="15" x14ac:dyDescent="0.2">
      <c r="B60" s="31"/>
      <c r="C60" s="31"/>
      <c r="D60" s="31"/>
      <c r="E60" s="31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2:21" ht="15" x14ac:dyDescent="0.2">
      <c r="B61" s="31"/>
      <c r="C61" s="31"/>
      <c r="D61" s="31"/>
      <c r="E61" s="31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spans="2:21" ht="15" x14ac:dyDescent="0.2">
      <c r="B62" s="31"/>
      <c r="C62" s="31"/>
      <c r="D62" s="31"/>
      <c r="E62" s="31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</sheetData>
  <mergeCells count="28">
    <mergeCell ref="A1:X1"/>
    <mergeCell ref="A3:X3"/>
    <mergeCell ref="V6:X6"/>
    <mergeCell ref="V7:V8"/>
    <mergeCell ref="X7:X8"/>
    <mergeCell ref="D7:E7"/>
    <mergeCell ref="A2:X2"/>
    <mergeCell ref="C7:C8"/>
    <mergeCell ref="A6:A8"/>
    <mergeCell ref="B6:E6"/>
    <mergeCell ref="B7:B8"/>
    <mergeCell ref="W7:W8"/>
    <mergeCell ref="R6:U6"/>
    <mergeCell ref="R7:R8"/>
    <mergeCell ref="S7:S8"/>
    <mergeCell ref="T7:U7"/>
    <mergeCell ref="N6:Q6"/>
    <mergeCell ref="N7:N8"/>
    <mergeCell ref="O7:O8"/>
    <mergeCell ref="P7:Q7"/>
    <mergeCell ref="F6:I6"/>
    <mergeCell ref="F7:F8"/>
    <mergeCell ref="G7:G8"/>
    <mergeCell ref="H7:I7"/>
    <mergeCell ref="J6:M6"/>
    <mergeCell ref="J7:J8"/>
    <mergeCell ref="K7:K8"/>
    <mergeCell ref="L7:M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2024-03-07T02:04:27Z</dcterms:modified>
</cp:coreProperties>
</file>