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236e6b124acc9753/Documents/Indicators/Data/Fiscal Data/NG Cash Operations Report/"/>
    </mc:Choice>
  </mc:AlternateContent>
  <xr:revisionPtr revIDLastSave="0" documentId="8_{9CE14E8E-3F71-4B59-8964-AAFDB9DDF206}" xr6:coauthVersionLast="47" xr6:coauthVersionMax="47" xr10:uidLastSave="{00000000-0000-0000-0000-000000000000}"/>
  <bookViews>
    <workbookView xWindow="13485" yWindow="2655" windowWidth="13830" windowHeight="9120" xr2:uid="{00000000-000D-0000-FFFF-FFFF00000000}"/>
  </bookViews>
  <sheets>
    <sheet name="2021 v2" sheetId="1" r:id="rId1"/>
  </sheets>
  <definedNames>
    <definedName name="_xlnm.Print_Area" localSheetId="0">'2021 v2'!$A$2:$L$63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1" l="1"/>
  <c r="L33" i="1"/>
  <c r="L34" i="1"/>
  <c r="L35" i="1"/>
  <c r="L36" i="1"/>
  <c r="L37" i="1"/>
  <c r="G30" i="1"/>
  <c r="H30" i="1"/>
  <c r="I30" i="1"/>
  <c r="J30" i="1"/>
  <c r="F30" i="1"/>
  <c r="K32" i="1"/>
  <c r="L32" i="1" s="1"/>
  <c r="K30" i="1" l="1"/>
  <c r="L30" i="1"/>
</calcChain>
</file>

<file path=xl/sharedStrings.xml><?xml version="1.0" encoding="utf-8"?>
<sst xmlns="http://schemas.openxmlformats.org/spreadsheetml/2006/main" count="58" uniqueCount="56">
  <si>
    <t>National Government Cash Operation Report</t>
  </si>
  <si>
    <t>(In Million Pesos)</t>
  </si>
  <si>
    <t>(Version 2)</t>
  </si>
  <si>
    <t>Particulars</t>
  </si>
  <si>
    <t>Jan</t>
  </si>
  <si>
    <t>Revenues</t>
  </si>
  <si>
    <t>Tax Revenues</t>
  </si>
  <si>
    <t>BIR</t>
  </si>
  <si>
    <t>of which:</t>
  </si>
  <si>
    <t xml:space="preserve">   Documentary Stamp</t>
  </si>
  <si>
    <t xml:space="preserve">   Tax Expenditures</t>
  </si>
  <si>
    <t>BOC</t>
  </si>
  <si>
    <t>Non-tax Revenues</t>
  </si>
  <si>
    <t>BTr Income</t>
  </si>
  <si>
    <t>Privatization</t>
  </si>
  <si>
    <t>Grants</t>
  </si>
  <si>
    <t>Expenditures</t>
  </si>
  <si>
    <t>Allotment to LGUs</t>
  </si>
  <si>
    <t>Interest Payments</t>
  </si>
  <si>
    <t>Tax Expenditures</t>
  </si>
  <si>
    <t>Subsidy</t>
  </si>
  <si>
    <t>Equity</t>
  </si>
  <si>
    <t>Surplus/(-)Deficit</t>
  </si>
  <si>
    <t>Financing</t>
  </si>
  <si>
    <t>External (Net)</t>
  </si>
  <si>
    <t>External (Gross)</t>
  </si>
  <si>
    <t>Less: Amortization</t>
  </si>
  <si>
    <t>Domestic (Net)</t>
  </si>
  <si>
    <t>Domestic (Gross)</t>
  </si>
  <si>
    <t>Less: Net Amortization</t>
  </si>
  <si>
    <t>Amortization</t>
  </si>
  <si>
    <t>Change-In-Cash</t>
  </si>
  <si>
    <t>Notes:</t>
  </si>
  <si>
    <t>Source: COR(FPAD-RS)</t>
  </si>
  <si>
    <t>Income from Malampaya</t>
  </si>
  <si>
    <t>Other non-tax</t>
  </si>
  <si>
    <t>CY 2021</t>
  </si>
  <si>
    <t>1/</t>
  </si>
  <si>
    <t xml:space="preserve">Other Offices </t>
  </si>
  <si>
    <t xml:space="preserve">Fees and Charges  </t>
  </si>
  <si>
    <t>Feb</t>
  </si>
  <si>
    <t>Total</t>
  </si>
  <si>
    <t>2/</t>
  </si>
  <si>
    <t>Mar</t>
  </si>
  <si>
    <t>3/</t>
  </si>
  <si>
    <t>The amount was sourced from the Bond Sinking Fund.</t>
  </si>
  <si>
    <t>Apr</t>
  </si>
  <si>
    <t>May</t>
  </si>
  <si>
    <t xml:space="preserve"> </t>
  </si>
  <si>
    <t>Jun</t>
  </si>
  <si>
    <t xml:space="preserve">Excludes actual disbursement from MDS Trust Accounts amounting to P26,781 Million </t>
  </si>
  <si>
    <r>
      <t xml:space="preserve">Net Lending </t>
    </r>
    <r>
      <rPr>
        <vertAlign val="superscript"/>
        <sz val="11"/>
        <rFont val="Calibri"/>
        <family val="2"/>
        <scheme val="minor"/>
      </rPr>
      <t>2/</t>
    </r>
  </si>
  <si>
    <r>
      <t xml:space="preserve">NG Disbursements </t>
    </r>
    <r>
      <rPr>
        <i/>
        <vertAlign val="superscript"/>
        <sz val="11"/>
        <rFont val="Calibri"/>
        <family val="2"/>
        <scheme val="minor"/>
      </rPr>
      <t xml:space="preserve"> 1/</t>
    </r>
  </si>
  <si>
    <r>
      <t>of which: Redemption from BSF</t>
    </r>
    <r>
      <rPr>
        <i/>
        <vertAlign val="superscript"/>
        <sz val="11"/>
        <rFont val="Calibri"/>
        <family val="2"/>
        <scheme val="minor"/>
      </rPr>
      <t xml:space="preserve">  3/</t>
    </r>
  </si>
  <si>
    <r>
      <t>This version follows the GFSM 2014 concept wherein reporting of debt amortization reflect the actual principal repayments to creditor including those serviced by the BSF;</t>
    </r>
    <r>
      <rPr>
        <b/>
        <sz val="11"/>
        <color indexed="9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while financing includes gross proceeds of liability management transactions such as bond exchange.</t>
    </r>
  </si>
  <si>
    <t>Excludes repayment on advances from the Conversion into Subsidy of NFA per SARO-BMB-C-21-0000447 dated per Jev # 01-2021-02-01569 dated Feb. 26,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</si>
</sst>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i/>
      <vertAlign val="superscript"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vertical="center" wrapText="1"/>
    </xf>
    <xf numFmtId="0" fontId="2" fillId="0" borderId="0" xfId="0" applyFont="1"/>
    <xf numFmtId="164" fontId="2" fillId="0" borderId="0" xfId="0" applyNumberFormat="1" applyFont="1" applyFill="1"/>
    <xf numFmtId="164" fontId="2" fillId="0" borderId="0" xfId="0" applyNumberFormat="1" applyFont="1"/>
    <xf numFmtId="3" fontId="2" fillId="0" borderId="0" xfId="2" applyFont="1"/>
    <xf numFmtId="0" fontId="4" fillId="0" borderId="0" xfId="1" applyFont="1" applyFill="1"/>
    <xf numFmtId="17" fontId="5" fillId="0" borderId="0" xfId="1" applyNumberFormat="1" applyFont="1" applyFill="1" applyAlignment="1"/>
    <xf numFmtId="17" fontId="4" fillId="0" borderId="0" xfId="1" applyNumberFormat="1" applyFont="1" applyFill="1" applyAlignment="1"/>
    <xf numFmtId="17" fontId="3" fillId="0" borderId="0" xfId="1" applyNumberFormat="1" applyFont="1" applyFill="1"/>
    <xf numFmtId="17" fontId="4" fillId="0" borderId="0" xfId="1" applyNumberFormat="1" applyFont="1" applyFill="1"/>
    <xf numFmtId="0" fontId="4" fillId="0" borderId="0" xfId="1" applyFont="1" applyFill="1" applyBorder="1"/>
    <xf numFmtId="0" fontId="5" fillId="0" borderId="0" xfId="1" applyFont="1" applyFill="1"/>
    <xf numFmtId="37" fontId="6" fillId="0" borderId="0" xfId="1" applyNumberFormat="1" applyFont="1" applyFill="1" applyAlignment="1"/>
    <xf numFmtId="37" fontId="4" fillId="0" borderId="0" xfId="1" applyNumberFormat="1" applyFont="1" applyFill="1"/>
    <xf numFmtId="37" fontId="4" fillId="0" borderId="0" xfId="1" applyNumberFormat="1" applyFont="1" applyFill="1" applyAlignment="1"/>
    <xf numFmtId="0" fontId="7" fillId="0" borderId="0" xfId="1" applyFont="1" applyFill="1"/>
    <xf numFmtId="37" fontId="5" fillId="0" borderId="0" xfId="1" applyNumberFormat="1" applyFont="1" applyFill="1" applyAlignment="1"/>
    <xf numFmtId="37" fontId="10" fillId="0" borderId="0" xfId="1" applyNumberFormat="1" applyFont="1" applyFill="1" applyAlignment="1"/>
    <xf numFmtId="37" fontId="4" fillId="0" borderId="0" xfId="2" applyNumberFormat="1" applyFont="1" applyFill="1"/>
    <xf numFmtId="0" fontId="7" fillId="0" borderId="0" xfId="1" applyFont="1" applyFill="1" applyAlignment="1">
      <alignment horizontal="left" indent="1"/>
    </xf>
    <xf numFmtId="37" fontId="5" fillId="0" borderId="0" xfId="1" applyNumberFormat="1" applyFont="1" applyFill="1"/>
    <xf numFmtId="0" fontId="4" fillId="0" borderId="2" xfId="1" applyFont="1" applyFill="1" applyBorder="1"/>
    <xf numFmtId="0" fontId="5" fillId="0" borderId="0" xfId="1" applyFont="1" applyFill="1" applyAlignment="1">
      <alignment horizontal="left" vertical="top" wrapText="1"/>
    </xf>
    <xf numFmtId="0" fontId="12" fillId="0" borderId="0" xfId="1" applyFont="1" applyFill="1" applyAlignment="1">
      <alignment horizontal="right"/>
    </xf>
    <xf numFmtId="0" fontId="2" fillId="0" borderId="0" xfId="0" applyFont="1" applyFill="1" applyAlignment="1"/>
    <xf numFmtId="0" fontId="13" fillId="0" borderId="0" xfId="1" applyFont="1" applyFill="1" applyAlignment="1">
      <alignment horizontal="left" vertical="top" wrapText="1"/>
    </xf>
    <xf numFmtId="0" fontId="12" fillId="0" borderId="0" xfId="1" applyFont="1" applyFill="1"/>
    <xf numFmtId="0" fontId="12" fillId="0" borderId="0" xfId="0" applyFont="1" applyFill="1" applyAlignment="1">
      <alignment horizontal="right"/>
    </xf>
    <xf numFmtId="0" fontId="2" fillId="0" borderId="0" xfId="0" applyFont="1" applyAlignment="1">
      <alignment horizontal="left" vertical="top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right"/>
    </xf>
    <xf numFmtId="0" fontId="2" fillId="0" borderId="0" xfId="0" applyFont="1" applyBorder="1"/>
    <xf numFmtId="0" fontId="14" fillId="0" borderId="0" xfId="0" applyFont="1"/>
    <xf numFmtId="0" fontId="15" fillId="2" borderId="1" xfId="1" applyFont="1" applyFill="1" applyBorder="1" applyAlignment="1">
      <alignment horizontal="center" vertical="center"/>
    </xf>
    <xf numFmtId="0" fontId="15" fillId="2" borderId="4" xfId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5" fillId="0" borderId="0" xfId="1" applyFont="1" applyFill="1" applyAlignment="1">
      <alignment horizontal="left" vertical="top" wrapText="1"/>
    </xf>
    <xf numFmtId="0" fontId="15" fillId="2" borderId="3" xfId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</cellXfs>
  <cellStyles count="3">
    <cellStyle name="Comma 2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63"/>
  <sheetViews>
    <sheetView tabSelected="1" zoomScaleNormal="100" zoomScaleSheetLayoutView="120" workbookViewId="0">
      <selection activeCell="E2" sqref="E2"/>
    </sheetView>
  </sheetViews>
  <sheetFormatPr defaultRowHeight="15" x14ac:dyDescent="0.25"/>
  <cols>
    <col min="1" max="1" width="2.28515625" style="7" customWidth="1"/>
    <col min="2" max="2" width="1.5703125" style="7" customWidth="1"/>
    <col min="3" max="3" width="1.85546875" style="7" customWidth="1"/>
    <col min="4" max="4" width="2.140625" style="7" customWidth="1"/>
    <col min="5" max="5" width="29" style="7" customWidth="1"/>
    <col min="6" max="6" width="10.5703125" style="7" customWidth="1"/>
    <col min="7" max="7" width="10" style="7" bestFit="1" customWidth="1"/>
    <col min="8" max="11" width="10" style="7" customWidth="1"/>
    <col min="12" max="12" width="11.140625" style="7" bestFit="1" customWidth="1"/>
    <col min="13" max="16384" width="9.140625" style="7"/>
  </cols>
  <sheetData>
    <row r="1" spans="1:12" ht="9.75" customHeight="1" x14ac:dyDescent="0.25"/>
    <row r="2" spans="1:12" x14ac:dyDescent="0.25">
      <c r="A2" s="8" t="s">
        <v>0</v>
      </c>
      <c r="B2" s="8"/>
      <c r="C2" s="8"/>
      <c r="D2" s="8"/>
      <c r="E2" s="8"/>
    </row>
    <row r="3" spans="1:12" x14ac:dyDescent="0.25">
      <c r="A3" s="8" t="s">
        <v>36</v>
      </c>
      <c r="B3" s="8"/>
      <c r="C3" s="8"/>
      <c r="D3" s="8"/>
      <c r="E3" s="8"/>
    </row>
    <row r="4" spans="1:12" x14ac:dyDescent="0.25">
      <c r="A4" s="9" t="s">
        <v>1</v>
      </c>
      <c r="B4" s="9"/>
      <c r="C4" s="9"/>
      <c r="D4" s="9"/>
      <c r="E4" s="9"/>
    </row>
    <row r="5" spans="1:12" x14ac:dyDescent="0.25">
      <c r="A5" s="10" t="s">
        <v>2</v>
      </c>
      <c r="B5" s="11"/>
    </row>
    <row r="6" spans="1:12" ht="6" customHeight="1" x14ac:dyDescent="0.25">
      <c r="B6" s="12"/>
      <c r="C6" s="12"/>
      <c r="D6" s="12"/>
      <c r="E6" s="12"/>
    </row>
    <row r="7" spans="1:12" s="17" customFormat="1" ht="25.5" customHeight="1" thickBot="1" x14ac:dyDescent="0.3">
      <c r="A7" s="39" t="s">
        <v>3</v>
      </c>
      <c r="B7" s="40"/>
      <c r="C7" s="40"/>
      <c r="D7" s="40"/>
      <c r="E7" s="40"/>
      <c r="F7" s="35" t="s">
        <v>4</v>
      </c>
      <c r="G7" s="35" t="s">
        <v>40</v>
      </c>
      <c r="H7" s="35" t="s">
        <v>43</v>
      </c>
      <c r="I7" s="35" t="s">
        <v>46</v>
      </c>
      <c r="J7" s="35" t="s">
        <v>47</v>
      </c>
      <c r="K7" s="35" t="s">
        <v>49</v>
      </c>
      <c r="L7" s="36" t="s">
        <v>41</v>
      </c>
    </row>
    <row r="8" spans="1:12" ht="15.75" thickTop="1" x14ac:dyDescent="0.25"/>
    <row r="9" spans="1:12" x14ac:dyDescent="0.25">
      <c r="B9" s="13" t="s">
        <v>5</v>
      </c>
      <c r="C9" s="13"/>
      <c r="D9" s="13"/>
      <c r="E9" s="13"/>
      <c r="F9" s="14">
        <v>260732</v>
      </c>
      <c r="G9" s="14">
        <v>219562</v>
      </c>
      <c r="H9" s="14">
        <v>216161</v>
      </c>
      <c r="I9" s="14">
        <v>291920</v>
      </c>
      <c r="J9" s="14">
        <v>256414.52</v>
      </c>
      <c r="K9" s="14">
        <v>245568</v>
      </c>
      <c r="L9" s="14">
        <v>1490357.52</v>
      </c>
    </row>
    <row r="10" spans="1:12" x14ac:dyDescent="0.25">
      <c r="C10" s="7" t="s">
        <v>6</v>
      </c>
      <c r="F10" s="14">
        <v>231043</v>
      </c>
      <c r="G10" s="14">
        <v>203282</v>
      </c>
      <c r="H10" s="14">
        <v>189680</v>
      </c>
      <c r="I10" s="14">
        <v>271712</v>
      </c>
      <c r="J10" s="14">
        <v>234264</v>
      </c>
      <c r="K10" s="14">
        <v>213473</v>
      </c>
      <c r="L10" s="14">
        <v>1343454</v>
      </c>
    </row>
    <row r="11" spans="1:12" x14ac:dyDescent="0.25">
      <c r="D11" s="7" t="s">
        <v>7</v>
      </c>
      <c r="F11" s="15">
        <v>182150</v>
      </c>
      <c r="G11" s="15">
        <v>154141</v>
      </c>
      <c r="H11" s="15">
        <v>133367</v>
      </c>
      <c r="I11" s="15">
        <v>219045</v>
      </c>
      <c r="J11" s="15">
        <v>183711</v>
      </c>
      <c r="K11" s="15">
        <v>159364</v>
      </c>
      <c r="L11" s="16">
        <v>1031778</v>
      </c>
    </row>
    <row r="12" spans="1:12" x14ac:dyDescent="0.25">
      <c r="E12" s="17" t="s">
        <v>8</v>
      </c>
      <c r="F12" s="15"/>
      <c r="G12" s="15"/>
      <c r="H12" s="15"/>
      <c r="I12" s="15"/>
      <c r="J12" s="15"/>
      <c r="K12" s="15"/>
    </row>
    <row r="13" spans="1:12" x14ac:dyDescent="0.25">
      <c r="E13" s="7" t="s">
        <v>9</v>
      </c>
      <c r="F13" s="15">
        <v>0</v>
      </c>
      <c r="G13" s="15">
        <v>6602</v>
      </c>
      <c r="H13" s="15">
        <v>0</v>
      </c>
      <c r="I13" s="15">
        <v>2473</v>
      </c>
      <c r="J13" s="15">
        <v>2351</v>
      </c>
      <c r="K13" s="15">
        <v>1216</v>
      </c>
      <c r="L13" s="16">
        <v>12642</v>
      </c>
    </row>
    <row r="14" spans="1:12" x14ac:dyDescent="0.25">
      <c r="E14" s="7" t="s">
        <v>10</v>
      </c>
      <c r="F14" s="15">
        <v>0</v>
      </c>
      <c r="G14" s="15">
        <v>0</v>
      </c>
      <c r="H14" s="15">
        <v>0</v>
      </c>
      <c r="I14" s="15">
        <v>96</v>
      </c>
      <c r="J14" s="15">
        <v>699</v>
      </c>
      <c r="K14" s="15">
        <v>1751</v>
      </c>
      <c r="L14" s="16">
        <v>2546</v>
      </c>
    </row>
    <row r="15" spans="1:12" ht="6" customHeight="1" x14ac:dyDescent="0.25">
      <c r="F15" s="15"/>
      <c r="G15" s="15"/>
      <c r="H15" s="15"/>
      <c r="I15" s="15"/>
      <c r="J15" s="15"/>
      <c r="K15" s="15"/>
      <c r="L15" s="16" t="s">
        <v>48</v>
      </c>
    </row>
    <row r="16" spans="1:12" x14ac:dyDescent="0.25">
      <c r="D16" s="7" t="s">
        <v>11</v>
      </c>
      <c r="F16" s="15">
        <v>47270</v>
      </c>
      <c r="G16" s="15">
        <v>47185</v>
      </c>
      <c r="H16" s="15">
        <v>54727</v>
      </c>
      <c r="I16" s="15">
        <v>51781</v>
      </c>
      <c r="J16" s="15">
        <v>48617</v>
      </c>
      <c r="K16" s="15">
        <v>52166</v>
      </c>
      <c r="L16" s="16">
        <v>301746</v>
      </c>
    </row>
    <row r="17" spans="2:13" x14ac:dyDescent="0.25">
      <c r="E17" s="17" t="s">
        <v>8</v>
      </c>
      <c r="F17" s="15"/>
      <c r="G17" s="15"/>
      <c r="H17" s="15"/>
      <c r="I17" s="15"/>
      <c r="J17" s="15"/>
      <c r="K17" s="15"/>
    </row>
    <row r="18" spans="2:13" x14ac:dyDescent="0.25">
      <c r="E18" s="7" t="s">
        <v>10</v>
      </c>
      <c r="F18" s="15">
        <v>0</v>
      </c>
      <c r="G18" s="15">
        <v>68</v>
      </c>
      <c r="H18" s="15">
        <v>30</v>
      </c>
      <c r="I18" s="15">
        <v>121</v>
      </c>
      <c r="J18" s="15">
        <v>50</v>
      </c>
      <c r="K18" s="15">
        <v>157</v>
      </c>
      <c r="L18" s="16">
        <v>426</v>
      </c>
    </row>
    <row r="19" spans="2:13" x14ac:dyDescent="0.25">
      <c r="D19" s="7" t="s">
        <v>38</v>
      </c>
      <c r="F19" s="15">
        <v>1623</v>
      </c>
      <c r="G19" s="15">
        <v>1956</v>
      </c>
      <c r="H19" s="15">
        <v>1586</v>
      </c>
      <c r="I19" s="15">
        <v>886</v>
      </c>
      <c r="J19" s="15">
        <v>1936</v>
      </c>
      <c r="K19" s="15">
        <v>1943</v>
      </c>
      <c r="L19" s="16">
        <v>9930</v>
      </c>
    </row>
    <row r="20" spans="2:13" x14ac:dyDescent="0.25">
      <c r="F20" s="15"/>
      <c r="G20" s="15"/>
      <c r="H20" s="15"/>
      <c r="I20" s="15"/>
      <c r="J20" s="15"/>
      <c r="K20" s="15"/>
      <c r="L20" s="15"/>
    </row>
    <row r="21" spans="2:13" x14ac:dyDescent="0.25">
      <c r="C21" s="7" t="s">
        <v>12</v>
      </c>
      <c r="F21" s="14">
        <v>29689</v>
      </c>
      <c r="G21" s="14">
        <v>16189</v>
      </c>
      <c r="H21" s="14">
        <v>26472</v>
      </c>
      <c r="I21" s="14">
        <v>20103</v>
      </c>
      <c r="J21" s="14">
        <v>22150.52</v>
      </c>
      <c r="K21" s="14">
        <v>32051</v>
      </c>
      <c r="L21" s="14">
        <v>146654.52000000002</v>
      </c>
    </row>
    <row r="22" spans="2:13" x14ac:dyDescent="0.25">
      <c r="D22" s="7" t="s">
        <v>13</v>
      </c>
      <c r="F22" s="15">
        <v>18660</v>
      </c>
      <c r="G22" s="15">
        <v>4560</v>
      </c>
      <c r="H22" s="15">
        <v>16121</v>
      </c>
      <c r="I22" s="15">
        <v>9043</v>
      </c>
      <c r="J22" s="15">
        <v>12423</v>
      </c>
      <c r="K22" s="15">
        <v>20824</v>
      </c>
      <c r="L22" s="16">
        <v>81631</v>
      </c>
    </row>
    <row r="23" spans="2:13" x14ac:dyDescent="0.25">
      <c r="D23" s="7" t="s">
        <v>39</v>
      </c>
      <c r="F23" s="15">
        <v>6785</v>
      </c>
      <c r="G23" s="15">
        <v>2563</v>
      </c>
      <c r="H23" s="15">
        <v>5371</v>
      </c>
      <c r="I23" s="15">
        <v>1262</v>
      </c>
      <c r="J23" s="15">
        <v>2784</v>
      </c>
      <c r="K23" s="15">
        <v>3106</v>
      </c>
      <c r="L23" s="16">
        <v>21871</v>
      </c>
    </row>
    <row r="24" spans="2:13" x14ac:dyDescent="0.25">
      <c r="D24" s="7" t="s">
        <v>14</v>
      </c>
      <c r="F24" s="15">
        <v>0</v>
      </c>
      <c r="G24" s="15">
        <v>7</v>
      </c>
      <c r="H24" s="15">
        <v>2</v>
      </c>
      <c r="I24" s="15">
        <v>0</v>
      </c>
      <c r="J24" s="15">
        <v>23.52</v>
      </c>
      <c r="K24" s="15">
        <v>191</v>
      </c>
      <c r="L24" s="16">
        <v>223.51999999999998</v>
      </c>
    </row>
    <row r="25" spans="2:13" x14ac:dyDescent="0.25">
      <c r="D25" s="7" t="s">
        <v>34</v>
      </c>
      <c r="F25" s="15">
        <v>1224</v>
      </c>
      <c r="G25" s="15">
        <v>1153</v>
      </c>
      <c r="H25" s="15">
        <v>1529</v>
      </c>
      <c r="I25" s="15">
        <v>1517</v>
      </c>
      <c r="J25" s="15">
        <v>2182</v>
      </c>
      <c r="K25" s="15">
        <v>2400</v>
      </c>
      <c r="L25" s="16">
        <v>10005</v>
      </c>
      <c r="M25" s="15"/>
    </row>
    <row r="26" spans="2:13" x14ac:dyDescent="0.25">
      <c r="D26" s="7" t="s">
        <v>35</v>
      </c>
      <c r="F26" s="15">
        <v>3020</v>
      </c>
      <c r="G26" s="15">
        <v>7906</v>
      </c>
      <c r="H26" s="15">
        <v>3449</v>
      </c>
      <c r="I26" s="15">
        <v>8281</v>
      </c>
      <c r="J26" s="15">
        <v>4738</v>
      </c>
      <c r="K26" s="15">
        <v>5530</v>
      </c>
      <c r="L26" s="16">
        <v>32924</v>
      </c>
      <c r="M26" s="15"/>
    </row>
    <row r="27" spans="2:13" x14ac:dyDescent="0.25">
      <c r="F27" s="15"/>
      <c r="G27" s="15"/>
      <c r="H27" s="15"/>
      <c r="I27" s="15"/>
      <c r="J27" s="15"/>
      <c r="K27" s="15"/>
      <c r="L27" s="15"/>
    </row>
    <row r="28" spans="2:13" x14ac:dyDescent="0.25">
      <c r="C28" s="7" t="s">
        <v>15</v>
      </c>
      <c r="F28" s="15">
        <v>0</v>
      </c>
      <c r="G28" s="15">
        <v>91</v>
      </c>
      <c r="H28" s="15">
        <v>9</v>
      </c>
      <c r="I28" s="15">
        <v>105</v>
      </c>
      <c r="J28" s="15">
        <v>0</v>
      </c>
      <c r="K28" s="15">
        <v>44</v>
      </c>
      <c r="L28" s="16">
        <v>249</v>
      </c>
    </row>
    <row r="29" spans="2:13" x14ac:dyDescent="0.25">
      <c r="F29" s="15"/>
      <c r="G29" s="15"/>
      <c r="H29" s="15"/>
      <c r="I29" s="15"/>
      <c r="J29" s="15"/>
      <c r="K29" s="15"/>
    </row>
    <row r="30" spans="2:13" x14ac:dyDescent="0.25">
      <c r="B30" s="13" t="s">
        <v>16</v>
      </c>
      <c r="C30" s="13"/>
      <c r="D30" s="13"/>
      <c r="E30" s="13"/>
      <c r="F30" s="14">
        <f>SUM(F32:F38)</f>
        <v>274792</v>
      </c>
      <c r="G30" s="14">
        <f t="shared" ref="G30:L30" si="0">SUM(G32:G38)</f>
        <v>335531.54000000004</v>
      </c>
      <c r="H30" s="14">
        <f t="shared" si="0"/>
        <v>407603</v>
      </c>
      <c r="I30" s="14">
        <f t="shared" si="0"/>
        <v>336346</v>
      </c>
      <c r="J30" s="14">
        <f t="shared" si="0"/>
        <v>456721</v>
      </c>
      <c r="K30" s="14">
        <f>SUM(K32:K38)</f>
        <v>395430</v>
      </c>
      <c r="L30" s="14">
        <f t="shared" si="0"/>
        <v>2206423.54</v>
      </c>
    </row>
    <row r="31" spans="2:13" ht="8.25" customHeight="1" x14ac:dyDescent="0.25">
      <c r="F31" s="15"/>
      <c r="G31" s="15"/>
      <c r="H31" s="15"/>
      <c r="I31" s="15"/>
      <c r="J31" s="15"/>
      <c r="K31" s="15"/>
    </row>
    <row r="32" spans="2:13" x14ac:dyDescent="0.25">
      <c r="D32" s="7" t="s">
        <v>17</v>
      </c>
      <c r="F32" s="15">
        <v>64119</v>
      </c>
      <c r="G32" s="15">
        <v>72280</v>
      </c>
      <c r="H32" s="15">
        <v>70474</v>
      </c>
      <c r="I32" s="15">
        <v>91942</v>
      </c>
      <c r="J32" s="15">
        <v>76503</v>
      </c>
      <c r="K32" s="15">
        <f>73169+11</f>
        <v>73180</v>
      </c>
      <c r="L32" s="16">
        <f>SUM(F32:K32)</f>
        <v>448498</v>
      </c>
    </row>
    <row r="33" spans="2:12" x14ac:dyDescent="0.25">
      <c r="D33" s="7" t="s">
        <v>18</v>
      </c>
      <c r="F33" s="15">
        <v>47024</v>
      </c>
      <c r="G33" s="15">
        <v>31166</v>
      </c>
      <c r="H33" s="15">
        <v>47666</v>
      </c>
      <c r="I33" s="15">
        <v>23819</v>
      </c>
      <c r="J33" s="15">
        <v>28933</v>
      </c>
      <c r="K33" s="15">
        <v>29925</v>
      </c>
      <c r="L33" s="16">
        <f t="shared" ref="L33:L37" si="1">SUM(F33:K33)</f>
        <v>208533</v>
      </c>
    </row>
    <row r="34" spans="2:12" x14ac:dyDescent="0.25">
      <c r="D34" s="7" t="s">
        <v>19</v>
      </c>
      <c r="F34" s="16">
        <v>0</v>
      </c>
      <c r="G34" s="16">
        <v>6670</v>
      </c>
      <c r="H34" s="16">
        <v>30</v>
      </c>
      <c r="I34" s="16">
        <v>2690</v>
      </c>
      <c r="J34" s="16">
        <v>3100</v>
      </c>
      <c r="K34" s="16">
        <v>3124</v>
      </c>
      <c r="L34" s="16">
        <f t="shared" si="1"/>
        <v>15614</v>
      </c>
    </row>
    <row r="35" spans="2:12" ht="13.5" customHeight="1" x14ac:dyDescent="0.25">
      <c r="D35" s="7" t="s">
        <v>20</v>
      </c>
      <c r="F35" s="15">
        <v>11</v>
      </c>
      <c r="G35" s="15">
        <v>7570</v>
      </c>
      <c r="H35" s="15">
        <v>3838</v>
      </c>
      <c r="I35" s="15">
        <v>23836</v>
      </c>
      <c r="J35" s="15">
        <v>44687</v>
      </c>
      <c r="K35" s="15">
        <v>8340</v>
      </c>
      <c r="L35" s="16">
        <f t="shared" si="1"/>
        <v>88282</v>
      </c>
    </row>
    <row r="36" spans="2:12" x14ac:dyDescent="0.25">
      <c r="D36" s="7" t="s">
        <v>21</v>
      </c>
      <c r="F36" s="15">
        <v>0</v>
      </c>
      <c r="G36" s="15">
        <v>45297</v>
      </c>
      <c r="H36" s="15">
        <v>39</v>
      </c>
      <c r="I36" s="15">
        <v>52</v>
      </c>
      <c r="J36" s="15">
        <v>18</v>
      </c>
      <c r="K36" s="15">
        <v>552</v>
      </c>
      <c r="L36" s="16">
        <f t="shared" si="1"/>
        <v>45958</v>
      </c>
    </row>
    <row r="37" spans="2:12" ht="17.25" x14ac:dyDescent="0.25">
      <c r="D37" s="7" t="s">
        <v>51</v>
      </c>
      <c r="F37" s="15">
        <v>0</v>
      </c>
      <c r="G37" s="15">
        <v>18.54</v>
      </c>
      <c r="H37" s="15">
        <v>5669</v>
      </c>
      <c r="I37" s="15">
        <v>-3999</v>
      </c>
      <c r="J37" s="15">
        <v>4807</v>
      </c>
      <c r="K37" s="15">
        <v>295</v>
      </c>
      <c r="L37" s="16">
        <f t="shared" si="1"/>
        <v>6790.54</v>
      </c>
    </row>
    <row r="38" spans="2:12" ht="17.25" x14ac:dyDescent="0.25">
      <c r="D38" s="7" t="s">
        <v>52</v>
      </c>
      <c r="F38" s="16">
        <v>163638</v>
      </c>
      <c r="G38" s="16">
        <v>172530</v>
      </c>
      <c r="H38" s="16">
        <v>279887</v>
      </c>
      <c r="I38" s="16">
        <v>198006</v>
      </c>
      <c r="J38" s="16">
        <v>298673</v>
      </c>
      <c r="K38" s="16">
        <v>280014</v>
      </c>
      <c r="L38" s="16">
        <f>SUM(F38:K38)</f>
        <v>1392748</v>
      </c>
    </row>
    <row r="39" spans="2:12" x14ac:dyDescent="0.25">
      <c r="F39" s="16"/>
      <c r="G39" s="15"/>
      <c r="H39" s="15"/>
      <c r="I39" s="15"/>
      <c r="J39" s="15"/>
      <c r="K39" s="15"/>
      <c r="L39" s="16"/>
    </row>
    <row r="40" spans="2:12" x14ac:dyDescent="0.25">
      <c r="B40" s="13" t="s">
        <v>22</v>
      </c>
      <c r="C40" s="13"/>
      <c r="D40" s="13"/>
      <c r="E40" s="13"/>
      <c r="F40" s="18">
        <v>-14060</v>
      </c>
      <c r="G40" s="18">
        <v>-115969.54000000004</v>
      </c>
      <c r="H40" s="18">
        <v>-191442</v>
      </c>
      <c r="I40" s="18">
        <v>-44426</v>
      </c>
      <c r="J40" s="18">
        <v>-200306.48</v>
      </c>
      <c r="K40" s="18">
        <v>-149862</v>
      </c>
      <c r="L40" s="18">
        <v>-716066.02</v>
      </c>
    </row>
    <row r="41" spans="2:12" x14ac:dyDescent="0.25">
      <c r="F41" s="15"/>
      <c r="G41" s="15"/>
      <c r="H41" s="15"/>
      <c r="I41" s="15"/>
      <c r="J41" s="15"/>
      <c r="K41" s="15"/>
    </row>
    <row r="42" spans="2:12" x14ac:dyDescent="0.25">
      <c r="B42" s="13" t="s">
        <v>23</v>
      </c>
      <c r="C42" s="13"/>
      <c r="D42" s="13"/>
      <c r="E42" s="13"/>
      <c r="F42" s="14">
        <v>587435</v>
      </c>
      <c r="G42" s="14">
        <v>51781</v>
      </c>
      <c r="H42" s="14">
        <v>547647</v>
      </c>
      <c r="I42" s="14">
        <v>269647</v>
      </c>
      <c r="J42" s="14">
        <v>103322</v>
      </c>
      <c r="K42" s="14">
        <v>159903</v>
      </c>
      <c r="L42" s="14">
        <v>1719735</v>
      </c>
    </row>
    <row r="43" spans="2:12" x14ac:dyDescent="0.25">
      <c r="C43" s="7" t="s">
        <v>24</v>
      </c>
      <c r="F43" s="19">
        <v>-93326</v>
      </c>
      <c r="G43" s="19">
        <v>14585</v>
      </c>
      <c r="H43" s="19">
        <v>15391</v>
      </c>
      <c r="I43" s="19">
        <v>163497</v>
      </c>
      <c r="J43" s="19">
        <v>-285</v>
      </c>
      <c r="K43" s="19">
        <v>25062</v>
      </c>
      <c r="L43" s="19">
        <v>124924</v>
      </c>
    </row>
    <row r="44" spans="2:12" x14ac:dyDescent="0.25">
      <c r="D44" s="7" t="s">
        <v>25</v>
      </c>
      <c r="F44" s="15">
        <v>29556</v>
      </c>
      <c r="G44" s="15">
        <v>16716</v>
      </c>
      <c r="H44" s="15">
        <v>33177</v>
      </c>
      <c r="I44" s="15">
        <v>165801</v>
      </c>
      <c r="J44" s="15">
        <v>7789</v>
      </c>
      <c r="K44" s="15">
        <v>31908</v>
      </c>
      <c r="L44" s="16">
        <v>284947</v>
      </c>
    </row>
    <row r="45" spans="2:12" x14ac:dyDescent="0.25">
      <c r="D45" s="7" t="s">
        <v>26</v>
      </c>
      <c r="F45" s="15">
        <v>122882</v>
      </c>
      <c r="G45" s="15">
        <v>2131</v>
      </c>
      <c r="H45" s="15">
        <v>17786</v>
      </c>
      <c r="I45" s="15">
        <v>2304</v>
      </c>
      <c r="J45" s="15">
        <v>8074</v>
      </c>
      <c r="K45" s="15">
        <v>6846</v>
      </c>
      <c r="L45" s="16">
        <v>160023</v>
      </c>
    </row>
    <row r="46" spans="2:12" x14ac:dyDescent="0.25">
      <c r="F46" s="15"/>
      <c r="G46" s="15"/>
      <c r="H46" s="15"/>
      <c r="I46" s="15"/>
      <c r="J46" s="15"/>
      <c r="K46" s="15"/>
    </row>
    <row r="47" spans="2:12" x14ac:dyDescent="0.25">
      <c r="C47" s="7" t="s">
        <v>27</v>
      </c>
      <c r="F47" s="14">
        <v>680761</v>
      </c>
      <c r="G47" s="14">
        <v>37196</v>
      </c>
      <c r="H47" s="14">
        <v>532256</v>
      </c>
      <c r="I47" s="14">
        <v>106150</v>
      </c>
      <c r="J47" s="14">
        <v>103607</v>
      </c>
      <c r="K47" s="14">
        <v>134841</v>
      </c>
      <c r="L47" s="14">
        <v>1594811</v>
      </c>
    </row>
    <row r="48" spans="2:12" x14ac:dyDescent="0.25">
      <c r="D48" s="7" t="s">
        <v>28</v>
      </c>
      <c r="F48" s="15">
        <v>680761</v>
      </c>
      <c r="G48" s="15">
        <v>37196</v>
      </c>
      <c r="H48" s="15">
        <v>584122</v>
      </c>
      <c r="I48" s="15">
        <v>106150</v>
      </c>
      <c r="J48" s="15">
        <v>104400</v>
      </c>
      <c r="K48" s="15">
        <v>135290</v>
      </c>
      <c r="L48" s="16">
        <v>1647919</v>
      </c>
    </row>
    <row r="49" spans="1:22" x14ac:dyDescent="0.25">
      <c r="D49" s="7" t="s">
        <v>29</v>
      </c>
      <c r="F49" s="20">
        <v>0</v>
      </c>
      <c r="G49" s="20">
        <v>0</v>
      </c>
      <c r="H49" s="20">
        <v>51866</v>
      </c>
      <c r="I49" s="20">
        <v>0</v>
      </c>
      <c r="J49" s="20">
        <v>793</v>
      </c>
      <c r="K49" s="20">
        <v>449</v>
      </c>
      <c r="L49" s="16">
        <v>53108</v>
      </c>
    </row>
    <row r="50" spans="1:22" x14ac:dyDescent="0.25">
      <c r="E50" s="7" t="s">
        <v>30</v>
      </c>
      <c r="F50" s="15">
        <v>49891</v>
      </c>
      <c r="G50" s="15">
        <v>0</v>
      </c>
      <c r="H50" s="15">
        <v>202959</v>
      </c>
      <c r="I50" s="15">
        <v>38165</v>
      </c>
      <c r="J50" s="15">
        <v>793</v>
      </c>
      <c r="K50" s="15">
        <v>113424</v>
      </c>
      <c r="L50" s="16">
        <v>405232</v>
      </c>
    </row>
    <row r="51" spans="1:22" ht="17.25" x14ac:dyDescent="0.25">
      <c r="E51" s="21" t="s">
        <v>53</v>
      </c>
      <c r="F51" s="15">
        <v>49891</v>
      </c>
      <c r="G51" s="15">
        <v>0</v>
      </c>
      <c r="H51" s="15">
        <v>151093</v>
      </c>
      <c r="I51" s="15">
        <v>38165</v>
      </c>
      <c r="J51" s="15">
        <v>0</v>
      </c>
      <c r="K51" s="15">
        <v>112975</v>
      </c>
      <c r="L51" s="16">
        <v>352124</v>
      </c>
    </row>
    <row r="52" spans="1:22" ht="14.25" customHeight="1" x14ac:dyDescent="0.25">
      <c r="F52" s="15"/>
      <c r="G52" s="15"/>
      <c r="H52" s="15"/>
      <c r="I52" s="15"/>
      <c r="J52" s="15"/>
      <c r="K52" s="15"/>
    </row>
    <row r="53" spans="1:22" s="13" customFormat="1" ht="16.5" customHeight="1" x14ac:dyDescent="0.25">
      <c r="B53" s="13" t="s">
        <v>31</v>
      </c>
      <c r="F53" s="22">
        <v>510092.80000000005</v>
      </c>
      <c r="G53" s="22">
        <v>-65167.800000000047</v>
      </c>
      <c r="H53" s="22">
        <v>157553</v>
      </c>
      <c r="I53" s="22">
        <v>195775</v>
      </c>
      <c r="J53" s="22">
        <v>-97243</v>
      </c>
      <c r="K53" s="22">
        <v>-124467</v>
      </c>
      <c r="L53" s="18">
        <v>576543</v>
      </c>
    </row>
    <row r="54" spans="1:22" ht="15.75" thickBot="1" x14ac:dyDescent="0.3">
      <c r="A54" s="23"/>
      <c r="B54" s="23"/>
      <c r="C54" s="23"/>
      <c r="D54" s="23"/>
      <c r="E54" s="23"/>
      <c r="F54" s="15"/>
    </row>
    <row r="55" spans="1:22" ht="15.75" thickTop="1" x14ac:dyDescent="0.25">
      <c r="B55" s="10" t="s">
        <v>32</v>
      </c>
      <c r="D55" s="12"/>
      <c r="E55" s="12"/>
    </row>
    <row r="56" spans="1:22" ht="66" customHeight="1" x14ac:dyDescent="0.25">
      <c r="B56" s="10"/>
      <c r="C56" s="38" t="s">
        <v>54</v>
      </c>
      <c r="D56" s="38"/>
      <c r="E56" s="38"/>
      <c r="F56" s="38"/>
      <c r="G56" s="38"/>
      <c r="H56" s="38"/>
      <c r="I56" s="38"/>
      <c r="J56" s="38"/>
    </row>
    <row r="57" spans="1:22" s="28" customFormat="1" ht="21" customHeight="1" x14ac:dyDescent="0.2">
      <c r="A57" s="25" t="s">
        <v>37</v>
      </c>
      <c r="B57" s="26" t="s">
        <v>50</v>
      </c>
      <c r="C57" s="27"/>
      <c r="D57" s="27"/>
      <c r="E57" s="27"/>
    </row>
    <row r="58" spans="1:22" s="1" customFormat="1" ht="15.75" customHeight="1" x14ac:dyDescent="0.2">
      <c r="A58" s="29" t="s">
        <v>42</v>
      </c>
      <c r="B58" s="37" t="s">
        <v>55</v>
      </c>
      <c r="C58" s="37"/>
      <c r="D58" s="37"/>
      <c r="E58" s="37"/>
      <c r="F58" s="37"/>
      <c r="G58" s="37"/>
      <c r="H58" s="37"/>
      <c r="I58" s="30"/>
      <c r="J58" s="30"/>
      <c r="K58" s="30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</row>
    <row r="59" spans="1:22" s="1" customFormat="1" ht="9" customHeight="1" x14ac:dyDescent="0.2">
      <c r="A59" s="32"/>
      <c r="B59" s="37"/>
      <c r="C59" s="37"/>
      <c r="D59" s="37"/>
      <c r="E59" s="37"/>
      <c r="F59" s="37"/>
      <c r="G59" s="37"/>
      <c r="H59" s="37"/>
      <c r="I59" s="30"/>
      <c r="J59" s="30"/>
      <c r="K59" s="30"/>
      <c r="L59" s="2"/>
      <c r="M59" s="2"/>
      <c r="N59" s="2"/>
    </row>
    <row r="60" spans="1:22" s="3" customFormat="1" ht="13.5" customHeight="1" x14ac:dyDescent="0.2">
      <c r="A60" s="29" t="s">
        <v>44</v>
      </c>
      <c r="B60" s="33" t="s">
        <v>45</v>
      </c>
      <c r="C60" s="33"/>
      <c r="D60" s="33"/>
      <c r="E60" s="34"/>
      <c r="M60" s="4"/>
      <c r="N60" s="5"/>
      <c r="Q60" s="6"/>
    </row>
    <row r="61" spans="1:22" ht="9" customHeight="1" x14ac:dyDescent="0.25">
      <c r="B61" s="17"/>
      <c r="C61" s="24"/>
      <c r="D61" s="24"/>
      <c r="E61" s="24"/>
    </row>
    <row r="62" spans="1:22" x14ac:dyDescent="0.25">
      <c r="A62" s="7" t="s">
        <v>33</v>
      </c>
    </row>
    <row r="63" spans="1:22" x14ac:dyDescent="0.25">
      <c r="A63" s="17"/>
    </row>
  </sheetData>
  <mergeCells count="3">
    <mergeCell ref="B58:H59"/>
    <mergeCell ref="C56:J56"/>
    <mergeCell ref="A7:E7"/>
  </mergeCells>
  <printOptions horizontalCentered="1"/>
  <pageMargins left="0" right="0" top="0.86614173228346458" bottom="0" header="0" footer="0"/>
  <pageSetup paperSize="9" scale="81" orientation="portrait" horizontalDpi="4294967293" r:id="rId1"/>
  <headerFooter scaleWithDoc="0" alignWithMargins="0">
    <oddHeader>&amp;C&amp;"-,Bold"&amp;10BUREAU OF THE TREASURY&amp;11
&amp;"-,Italic"&amp;9 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2021 v2</vt:lpstr>
      <vt:lpstr>'2021 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P. Awayan</dc:creator>
  <cp:lastModifiedBy> </cp:lastModifiedBy>
  <cp:lastPrinted>2021-07-27T04:55:28Z</cp:lastPrinted>
  <dcterms:created xsi:type="dcterms:W3CDTF">2019-02-19T01:52:30Z</dcterms:created>
  <dcterms:modified xsi:type="dcterms:W3CDTF">2021-08-11T00:06:48Z</dcterms:modified>
</cp:coreProperties>
</file>