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65" yWindow="-15" windowWidth="7740" windowHeight="4125" firstSheet="5" activeTab="5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1_2016 new occup no NIR" sheetId="32" r:id="rId4"/>
    <sheet name="table 1_FINAL 3QTRSONLY" sheetId="14" state="hidden" r:id="rId5"/>
    <sheet name="TABLE 2_2017_" sheetId="29" r:id="rId6"/>
    <sheet name="TABLE 2_FINAL 3QTRSONLY" sheetId="13" state="hidden" r:id="rId7"/>
    <sheet name="TABLE 3_FINAL 3QTRSONLY" sheetId="8" state="hidden" r:id="rId8"/>
    <sheet name="TABLE 4_FINAL 3QTRSonly" sheetId="9" state="hidden" r:id="rId9"/>
    <sheet name="T4_LFPR_EMP_UNEMP_UNDEREMP" sheetId="12" state="hidden" r:id="rId10"/>
    <sheet name="Sheet5" sheetId="24" r:id="rId11"/>
  </sheets>
  <externalReferences>
    <externalReference r:id="rId12"/>
  </externalReferences>
  <definedNames>
    <definedName name="_xlnm.Print_Area" localSheetId="0">'TABLE 2_2016_PWGT'!$A$2:$B$30</definedName>
    <definedName name="_xlnm.Print_Area" localSheetId="5">'TABLE 2_2017_'!$A$2:$B$31</definedName>
    <definedName name="_xlnm.Print_Area" localSheetId="1">'TABLE 3_2016_PWGT'!$A$2:$B$45</definedName>
    <definedName name="_xlnm.Print_Area" localSheetId="2">'table 4_2016_PWGT'!$A$2:$F$34</definedName>
    <definedName name="_xlnm.Print_Area" localSheetId="3">'table1_2016 new occup no NIR'!$A$1:$B$88</definedName>
    <definedName name="_xlnm.Print_Titles" localSheetId="9">T4_LFPR_EMP_UNEMP_UNDEREMP!$A:$A,T4_LFPR_EMP_UNEMP_UNDEREMP!$1:$7</definedName>
  </definedNames>
  <calcPr calcId="124519"/>
</workbook>
</file>

<file path=xl/calcChain.xml><?xml version="1.0" encoding="utf-8"?>
<calcChain xmlns="http://schemas.openxmlformats.org/spreadsheetml/2006/main">
  <c r="B11" i="29"/>
  <c r="C76" i="32"/>
  <c r="B10"/>
  <c r="F29" i="31" l="1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B11" i="26"/>
  <c r="B11" i="27" l="1"/>
  <c r="N27" i="12" l="1"/>
  <c r="J27"/>
  <c r="F27"/>
  <c r="B27"/>
  <c r="N26"/>
  <c r="J26"/>
  <c r="F26"/>
  <c r="B26"/>
  <c r="N25"/>
  <c r="J25"/>
  <c r="F25"/>
  <c r="B25"/>
  <c r="N24"/>
  <c r="J24"/>
  <c r="F24"/>
  <c r="B24"/>
  <c r="N23"/>
  <c r="J23"/>
  <c r="F23"/>
  <c r="B23"/>
  <c r="N22"/>
  <c r="J22"/>
  <c r="F22"/>
  <c r="B22"/>
  <c r="N21"/>
  <c r="J21"/>
  <c r="F21"/>
  <c r="B21"/>
  <c r="N20"/>
  <c r="J20"/>
  <c r="F20"/>
  <c r="B20"/>
  <c r="N19"/>
  <c r="J19"/>
  <c r="F19"/>
  <c r="B19"/>
  <c r="N18"/>
  <c r="J18"/>
  <c r="F18"/>
  <c r="B18"/>
  <c r="N17"/>
  <c r="J17"/>
  <c r="F17"/>
  <c r="B17"/>
  <c r="N16"/>
  <c r="J16"/>
  <c r="F16"/>
  <c r="B16"/>
  <c r="N15"/>
  <c r="J15"/>
  <c r="F15"/>
  <c r="B15"/>
  <c r="N14"/>
  <c r="J14"/>
  <c r="F14"/>
  <c r="B14"/>
  <c r="N13"/>
  <c r="J13"/>
  <c r="F13"/>
  <c r="B13"/>
  <c r="N12"/>
  <c r="J12"/>
  <c r="F12"/>
  <c r="B12"/>
  <c r="N11"/>
  <c r="J11"/>
  <c r="F11"/>
  <c r="B11"/>
  <c r="N9"/>
  <c r="J9"/>
  <c r="F9"/>
  <c r="B9"/>
</calcChain>
</file>

<file path=xl/sharedStrings.xml><?xml version="1.0" encoding="utf-8"?>
<sst xmlns="http://schemas.openxmlformats.org/spreadsheetml/2006/main" count="477" uniqueCount="226">
  <si>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</si>
  <si>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</si>
  <si>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</si>
  <si>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</si>
  <si>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</si>
  <si>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</si>
  <si>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</si>
  <si>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</si>
  <si>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</si>
  <si>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</si>
  <si>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</si>
  <si>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</si>
  <si>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</si>
  <si>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</si>
  <si>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</si>
  <si>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</si>
  <si>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</si>
  <si>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</si>
  <si>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</si>
  <si>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</si>
  <si>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</si>
  <si>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</si>
  <si>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</si>
  <si>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</si>
  <si>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</si>
  <si>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</si>
  <si>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</si>
  <si>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</si>
  <si>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</si>
  <si>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</si>
  <si>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</si>
  <si>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</si>
  <si>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</si>
  <si>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</si>
  <si>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</si>
  <si>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</si>
  <si>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</si>
  <si>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</si>
  <si>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</si>
  <si>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</si>
  <si>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</si>
  <si>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</si>
  <si>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</si>
  <si>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</si>
  <si>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</si>
  <si>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</si>
  <si>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</si>
  <si>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</si>
  <si>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</si>
  <si>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</si>
  <si>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</si>
  <si>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</si>
  <si>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</si>
  <si>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</si>
  <si>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</si>
  <si>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</si>
  <si>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</si>
  <si>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</si>
  <si>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</si>
  <si>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</si>
  <si>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</si>
  <si>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</si>
  <si>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</si>
  <si>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</si>
  <si>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</si>
  <si>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</si>
  <si>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</si>
  <si>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</si>
  <si>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</si>
  <si>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</si>
  <si>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</si>
  <si>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</si>
  <si>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</si>
  <si>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</si>
  <si>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</si>
  <si>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</si>
  <si>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</si>
  <si>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</si>
  <si>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</si>
  <si>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</si>
  <si>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</si>
  <si>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</si>
  <si>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</si>
  <si>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</si>
  <si>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</si>
  <si>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</si>
  <si>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</si>
  <si>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</si>
  <si>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</si>
  <si>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</si>
  <si>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</si>
  <si>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</si>
  <si>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</si>
  <si>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</si>
  <si>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</si>
  <si>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</si>
  <si>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</si>
  <si>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</si>
  <si>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</si>
  <si>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</si>
  <si>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</si>
  <si>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</si>
  <si>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</si>
  <si>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</si>
  <si>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</si>
  <si>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</si>
  <si>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</si>
  <si>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</si>
  <si>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</si>
  <si>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</si>
  <si>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</si>
  <si>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</si>
  <si>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</si>
  <si>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</si>
  <si>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</si>
  <si>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</si>
  <si>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</si>
  <si>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</si>
  <si>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</si>
  <si>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</si>
  <si>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</si>
  <si>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</si>
  <si>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</si>
  <si>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</si>
  <si>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</si>
  <si>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</si>
  <si>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</si>
  <si>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</si>
  <si>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</si>
  <si>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</si>
  <si>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</si>
  <si>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</si>
  <si>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</si>
  <si>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</si>
  <si>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</si>
  <si>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</si>
  <si>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</si>
  <si>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</si>
  <si>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</si>
  <si>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</si>
  <si>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</si>
  <si>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</si>
  <si>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</si>
  <si>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</si>
  <si>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</si>
  <si>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</si>
  <si>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</si>
  <si>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</si>
  <si>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</si>
  <si>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</si>
  <si>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</si>
  <si>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</si>
  <si>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</si>
  <si>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</si>
  <si>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</si>
  <si>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</si>
  <si>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</si>
  <si>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</si>
  <si>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</si>
  <si>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</si>
  <si>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</si>
  <si>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</si>
  <si>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</si>
  <si>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</si>
  <si>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</si>
  <si>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</si>
  <si>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</si>
  <si>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</si>
  <si>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</si>
  <si>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</si>
  <si>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</si>
  <si>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</si>
  <si>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</si>
  <si>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t>TABLE 1  Percentage Distribution of Employed Persons by Industry, Occupation,</t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</si>
  <si>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</si>
  <si>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</si>
  <si>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</si>
  <si>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</si>
  <si>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t xml:space="preserve">           0.0 - Less than 0.05 percent.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</si>
  <si>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</t>
    </r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</si>
  <si>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</si>
  <si>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</si>
  <si>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</si>
  <si>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</si>
  <si>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</si>
  <si>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>Class of Worker and Hours Worked in a Week, Philippines: 2016</t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</si>
  <si>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</si>
  <si>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</si>
  <si>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</si>
  <si>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</si>
  <si>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</si>
  <si>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</si>
  <si>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</si>
  <si>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</si>
  <si>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</si>
  <si>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</si>
  <si>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</si>
  <si>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</si>
  <si>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</si>
  <si>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</si>
  <si>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</si>
  <si>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</si>
  <si>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</t>
    </r>
  </si>
  <si>
    <t xml:space="preserve">   Service and sales workers</t>
  </si>
  <si>
    <t xml:space="preserve">   Skilled agricultural forestry and fishery workers</t>
  </si>
  <si>
    <t xml:space="preserve">   Craft and related trade workers</t>
  </si>
  <si>
    <t xml:space="preserve">   Plant and machine operators and assemblers</t>
  </si>
  <si>
    <t xml:space="preserve">   Elementary occupations</t>
  </si>
  <si>
    <t xml:space="preserve">   Armed forces occupations</t>
  </si>
  <si>
    <t xml:space="preserve">           The annual estimates were based on the final results of the January and April 2016 rounds of LFS   </t>
  </si>
  <si>
    <t xml:space="preserve">           and preliminary results of the July and October 2016 rounds of LFS.</t>
  </si>
  <si>
    <t xml:space="preserve">     Managers</t>
  </si>
  <si>
    <t xml:space="preserve">  Professionals                                                             </t>
  </si>
  <si>
    <t xml:space="preserve">  Technicians and associate professionals                                     </t>
  </si>
  <si>
    <t xml:space="preserve">    Clerical support workers</t>
  </si>
  <si>
    <r>
      <t xml:space="preserve">           </t>
    </r>
    <r>
      <rPr>
        <sz val="10"/>
        <rFont val="Arial"/>
        <family val="2"/>
      </rPr>
      <t>is based on a Resolution found in the PSA website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</si>
  <si>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Methodology for Generating Annual Labor And Employment Estimates,</t>
    </r>
    <r>
      <rPr>
        <sz val="10"/>
        <rFont val="Arial"/>
        <family val="2"/>
      </rPr>
      <t>using the average estimates</t>
    </r>
  </si>
  <si>
    <r>
      <t xml:space="preserve">           </t>
    </r>
    <r>
      <rPr>
        <sz val="10"/>
        <rFont val="Arial"/>
        <family val="2"/>
      </rPr>
      <t>of the four LFS rounds</t>
    </r>
    <r>
      <rPr>
        <i/>
        <sz val="10"/>
        <rFont val="Arial"/>
        <family val="2"/>
      </rPr>
      <t>.</t>
    </r>
  </si>
  <si>
    <t xml:space="preserve">           The annual estimates were based on the final results of the January, April and July 2017 rounds    </t>
  </si>
  <si>
    <r>
      <t xml:space="preserve">Source: </t>
    </r>
    <r>
      <rPr>
        <sz val="10"/>
        <rFont val="Arial"/>
        <family val="2"/>
      </rPr>
      <t>Philippine Statistics Authority, Annual Labor and Employment Estimates for 2017</t>
    </r>
  </si>
  <si>
    <t>Worked in a Week and Broad Industry Group, Philippines:  2017</t>
  </si>
  <si>
    <t xml:space="preserve">    (Annual estimates based on the average of the four quarter rounds of 2017 LFS)</t>
  </si>
  <si>
    <t xml:space="preserve">           Adopting the Official Methodology for Generating Annual Labor and Employment Estimates,</t>
  </si>
  <si>
    <r>
      <t xml:space="preserve">           </t>
    </r>
    <r>
      <rPr>
        <sz val="10"/>
        <rFont val="Arial"/>
        <family val="2"/>
      </rPr>
      <t>using the average estimates of the four LFS rounds.</t>
    </r>
  </si>
  <si>
    <r>
      <t xml:space="preserve">           </t>
    </r>
    <r>
      <rPr>
        <sz val="10"/>
        <rFont val="Arial"/>
        <family val="2"/>
      </rPr>
      <t>indicators is based on PSA Board Resolution No. 01, Series of 2017-151</t>
    </r>
    <r>
      <rPr>
        <i/>
        <sz val="10"/>
        <rFont val="Arial"/>
        <family val="2"/>
      </rPr>
      <t xml:space="preserve">- Approving and  </t>
    </r>
  </si>
  <si>
    <t xml:space="preserve">           of LFS and preliminary result of the October 2017 round of LFS.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</si>
</sst>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vertical="justify"/>
    </xf>
    <xf numFmtId="164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justify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7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167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5" fontId="9" fillId="0" borderId="0" xfId="0" applyNumberFormat="1" applyFont="1" applyAlignment="1">
      <alignment horizontal="right" vertical="justify"/>
    </xf>
    <xf numFmtId="165" fontId="9" fillId="0" borderId="0" xfId="0" applyNumberFormat="1" applyFont="1"/>
    <xf numFmtId="165" fontId="9" fillId="0" borderId="0" xfId="0" applyNumberFormat="1" applyFont="1" applyBorder="1" applyAlignment="1">
      <alignment horizontal="right" vertical="center" wrapText="1"/>
    </xf>
    <xf numFmtId="165" fontId="9" fillId="0" borderId="0" xfId="0" applyNumberFormat="1" applyFont="1" applyBorder="1"/>
    <xf numFmtId="165" fontId="12" fillId="0" borderId="0" xfId="0" applyNumberFormat="1" applyFo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0"/>
  <sheetViews>
    <sheetView workbookViewId="0">
      <selection activeCell="D18" sqref="D18"/>
    </sheetView>
  </sheetViews>
  <sheetFormatPr defaultRowHeight="14.25"/>
  <cols>
    <col min="1" max="1" width="66" style="1" customWidth="1"/>
    <col min="2" max="2" width="15.7109375" style="1" customWidth="1"/>
    <col min="3" max="16384" width="9.140625" style="1"/>
  </cols>
  <sheetData>
    <row r="2" spans="1:3" ht="15">
      <c r="A2" s="81" t="s">
        <v>51</v>
      </c>
      <c r="B2" s="81"/>
    </row>
    <row r="3" spans="1:3" ht="15">
      <c r="A3" s="81" t="s">
        <v>194</v>
      </c>
      <c r="B3" s="81"/>
    </row>
    <row r="4" spans="1:3">
      <c r="A4" s="82" t="s">
        <v>195</v>
      </c>
      <c r="B4" s="82"/>
    </row>
    <row r="5" spans="1:3" ht="15.75" thickBot="1">
      <c r="A5" s="66"/>
    </row>
    <row r="6" spans="1:3" ht="15" customHeight="1" thickTop="1">
      <c r="A6" s="83" t="s">
        <v>52</v>
      </c>
      <c r="B6" s="88" t="s">
        <v>1</v>
      </c>
    </row>
    <row r="7" spans="1:3" ht="15" customHeight="1" thickBot="1">
      <c r="A7" s="84"/>
      <c r="B7" s="89"/>
    </row>
    <row r="8" spans="1:3" ht="15.75" thickTop="1">
      <c r="A8" s="3"/>
      <c r="B8" s="7"/>
    </row>
    <row r="9" spans="1:3" ht="15">
      <c r="A9" s="1" t="s">
        <v>53</v>
      </c>
      <c r="B9" s="16"/>
    </row>
    <row r="10" spans="1:3">
      <c r="A10" s="1" t="s">
        <v>54</v>
      </c>
      <c r="B10" s="43">
        <v>7486.0929999999998</v>
      </c>
    </row>
    <row r="11" spans="1:3">
      <c r="A11" s="1" t="s">
        <v>162</v>
      </c>
      <c r="B11" s="44">
        <f>+B14+B17</f>
        <v>100.00000333952572</v>
      </c>
      <c r="C11" s="4"/>
    </row>
    <row r="12" spans="1:3">
      <c r="B12" s="7"/>
    </row>
    <row r="13" spans="1:3">
      <c r="A13" s="1" t="s">
        <v>127</v>
      </c>
      <c r="B13" s="17"/>
    </row>
    <row r="14" spans="1:3">
      <c r="A14" s="1" t="s">
        <v>55</v>
      </c>
      <c r="B14" s="4">
        <v>98.641701352093818</v>
      </c>
    </row>
    <row r="15" spans="1:3">
      <c r="A15" s="13" t="s">
        <v>56</v>
      </c>
      <c r="B15" s="4">
        <v>53.440282534561092</v>
      </c>
    </row>
    <row r="16" spans="1:3">
      <c r="A16" s="13" t="s">
        <v>134</v>
      </c>
      <c r="B16" s="4">
        <v>45.201418817532726</v>
      </c>
    </row>
    <row r="17" spans="1:2">
      <c r="A17" s="5" t="s">
        <v>49</v>
      </c>
      <c r="B17" s="4">
        <v>1.3583019874318953</v>
      </c>
    </row>
    <row r="18" spans="1:2">
      <c r="B18" s="17"/>
    </row>
    <row r="19" spans="1:2">
      <c r="A19" s="1" t="s">
        <v>57</v>
      </c>
      <c r="B19" s="17"/>
    </row>
    <row r="20" spans="1:2">
      <c r="A20" s="5" t="s">
        <v>58</v>
      </c>
      <c r="B20" s="4">
        <v>37.527506003465362</v>
      </c>
    </row>
    <row r="21" spans="1:2">
      <c r="A21" s="5" t="s">
        <v>59</v>
      </c>
      <c r="B21" s="4">
        <v>18.242219272456271</v>
      </c>
    </row>
    <row r="22" spans="1:2">
      <c r="A22" s="5" t="s">
        <v>60</v>
      </c>
      <c r="B22" s="4">
        <v>44.230278063604075</v>
      </c>
    </row>
    <row r="23" spans="1:2" ht="15" thickBot="1">
      <c r="A23" s="11"/>
      <c r="B23" s="11"/>
    </row>
    <row r="24" spans="1:2" ht="15" thickTop="1">
      <c r="A24" s="86" t="s">
        <v>174</v>
      </c>
      <c r="B24" s="86"/>
    </row>
    <row r="25" spans="1:2">
      <c r="A25" s="87" t="s">
        <v>175</v>
      </c>
      <c r="B25" s="87"/>
    </row>
    <row r="26" spans="1:2">
      <c r="A26" s="80" t="s">
        <v>176</v>
      </c>
      <c r="B26" s="80"/>
    </row>
    <row r="27" spans="1:2">
      <c r="A27" s="80" t="s">
        <v>177</v>
      </c>
      <c r="B27" s="80"/>
    </row>
    <row r="28" spans="1:2">
      <c r="A28" s="85" t="s">
        <v>188</v>
      </c>
      <c r="B28" s="85"/>
    </row>
    <row r="29" spans="1:2">
      <c r="A29" s="85" t="s">
        <v>189</v>
      </c>
      <c r="B29" s="85"/>
    </row>
    <row r="30" spans="1:2">
      <c r="A30" s="80" t="s">
        <v>187</v>
      </c>
      <c r="B30" s="80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zoomScale="80" zoomScaleNormal="80" workbookViewId="0">
      <selection activeCell="A35" sqref="A35"/>
    </sheetView>
  </sheetViews>
  <sheetFormatPr defaultRowHeight="14.25"/>
  <cols>
    <col min="1" max="1" width="39.85546875" style="1" customWidth="1"/>
    <col min="2" max="17" width="10.7109375" style="1" customWidth="1"/>
    <col min="18" max="16384" width="9.140625" style="1"/>
  </cols>
  <sheetData>
    <row r="1" spans="1:18" ht="15">
      <c r="A1" s="117" t="s">
        <v>157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8" ht="15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>
      <c r="A3" s="118" t="s">
        <v>159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spans="1:18" ht="9.9499999999999993" customHeight="1" thickBot="1"/>
    <row r="5" spans="1:18" ht="24.95" customHeight="1" thickTop="1">
      <c r="A5" s="121" t="s">
        <v>86</v>
      </c>
      <c r="B5" s="119" t="s">
        <v>89</v>
      </c>
      <c r="C5" s="119"/>
      <c r="D5" s="119"/>
      <c r="E5" s="119"/>
      <c r="F5" s="119" t="s">
        <v>90</v>
      </c>
      <c r="G5" s="119"/>
      <c r="H5" s="119"/>
      <c r="I5" s="119"/>
      <c r="J5" s="119" t="s">
        <v>91</v>
      </c>
      <c r="K5" s="119"/>
      <c r="L5" s="119"/>
      <c r="M5" s="119"/>
      <c r="N5" s="119" t="s">
        <v>92</v>
      </c>
      <c r="O5" s="119"/>
      <c r="P5" s="119"/>
      <c r="Q5" s="120"/>
    </row>
    <row r="6" spans="1:18">
      <c r="A6" s="122"/>
      <c r="B6" s="99">
        <v>2013</v>
      </c>
      <c r="C6" s="99">
        <v>2012</v>
      </c>
      <c r="D6" s="99">
        <v>2011</v>
      </c>
      <c r="E6" s="99">
        <v>2010</v>
      </c>
      <c r="F6" s="99">
        <v>2013</v>
      </c>
      <c r="G6" s="99">
        <v>2012</v>
      </c>
      <c r="H6" s="99">
        <v>2011</v>
      </c>
      <c r="I6" s="99">
        <v>2010</v>
      </c>
      <c r="J6" s="99">
        <v>2013</v>
      </c>
      <c r="K6" s="99">
        <v>2012</v>
      </c>
      <c r="L6" s="99">
        <v>2011</v>
      </c>
      <c r="M6" s="99">
        <v>2010</v>
      </c>
      <c r="N6" s="99">
        <v>2013</v>
      </c>
      <c r="O6" s="99">
        <v>2012</v>
      </c>
      <c r="P6" s="99">
        <v>2011</v>
      </c>
      <c r="Q6" s="99">
        <v>2010</v>
      </c>
    </row>
    <row r="7" spans="1:18" ht="15.75" customHeight="1" thickBot="1">
      <c r="A7" s="123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</row>
    <row r="8" spans="1:18" ht="15" customHeight="1" thickTop="1"/>
    <row r="9" spans="1:18" s="3" customFormat="1" ht="15" customHeight="1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>
      <c r="A30" s="36" t="s">
        <v>160</v>
      </c>
      <c r="B30" s="12"/>
      <c r="C30" s="12"/>
      <c r="D30" s="12"/>
      <c r="E30" s="12"/>
    </row>
    <row r="31" spans="1:18">
      <c r="A31" s="36" t="s">
        <v>151</v>
      </c>
      <c r="B31" s="12"/>
      <c r="C31" s="12"/>
      <c r="D31" s="12"/>
      <c r="E31" s="12"/>
    </row>
    <row r="32" spans="1:18">
      <c r="A32" s="36" t="s">
        <v>131</v>
      </c>
      <c r="B32" s="12"/>
      <c r="C32" s="12"/>
      <c r="D32" s="12"/>
      <c r="E32" s="12"/>
    </row>
    <row r="33" spans="1:5">
      <c r="A33" s="36" t="s">
        <v>161</v>
      </c>
      <c r="B33" s="12"/>
      <c r="C33" s="12"/>
      <c r="D33" s="12"/>
      <c r="E33" s="12"/>
    </row>
    <row r="34" spans="1:5">
      <c r="A34" s="36"/>
      <c r="B34" s="12"/>
      <c r="C34" s="12"/>
      <c r="D34" s="12"/>
      <c r="E34" s="12"/>
    </row>
    <row r="35" spans="1:5">
      <c r="A35" s="1" t="s">
        <v>121</v>
      </c>
    </row>
  </sheetData>
  <mergeCells count="23">
    <mergeCell ref="G6:G7"/>
    <mergeCell ref="A5:A7"/>
    <mergeCell ref="B6:B7"/>
    <mergeCell ref="C6:C7"/>
    <mergeCell ref="D6:D7"/>
    <mergeCell ref="E6:E7"/>
    <mergeCell ref="F6:F7"/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</mergeCells>
  <pageMargins left="1" right="1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45"/>
  <sheetViews>
    <sheetView workbookViewId="0">
      <selection activeCell="B10" sqref="B10"/>
    </sheetView>
  </sheetViews>
  <sheetFormatPr defaultColWidth="22.140625" defaultRowHeight="14.25"/>
  <cols>
    <col min="1" max="1" width="73.28515625" style="1" customWidth="1"/>
    <col min="2" max="2" width="17.5703125" style="1" customWidth="1"/>
    <col min="3" max="16384" width="22.140625" style="1"/>
  </cols>
  <sheetData>
    <row r="2" spans="1:3" ht="15">
      <c r="A2" s="81" t="s">
        <v>163</v>
      </c>
      <c r="B2" s="81"/>
    </row>
    <row r="3" spans="1:3" ht="15">
      <c r="A3" s="81" t="s">
        <v>190</v>
      </c>
      <c r="B3" s="81"/>
    </row>
    <row r="4" spans="1:3">
      <c r="A4" s="82" t="s">
        <v>186</v>
      </c>
      <c r="B4" s="82"/>
    </row>
    <row r="5" spans="1:3" ht="15.75" thickBot="1">
      <c r="A5" s="66"/>
    </row>
    <row r="6" spans="1:3" ht="15" thickTop="1">
      <c r="A6" s="83" t="s">
        <v>52</v>
      </c>
      <c r="B6" s="88" t="s">
        <v>1</v>
      </c>
    </row>
    <row r="7" spans="1:3" ht="15" thickBot="1">
      <c r="A7" s="84"/>
      <c r="B7" s="89"/>
    </row>
    <row r="8" spans="1:3" ht="15.75" thickTop="1">
      <c r="A8" s="3"/>
      <c r="B8" s="7"/>
    </row>
    <row r="9" spans="1:3" ht="15">
      <c r="A9" s="1" t="s">
        <v>62</v>
      </c>
      <c r="B9" s="16"/>
    </row>
    <row r="10" spans="1:3">
      <c r="A10" s="1" t="s">
        <v>63</v>
      </c>
      <c r="B10" s="41">
        <v>2368.2449999999999</v>
      </c>
      <c r="C10" s="1">
        <v>1000</v>
      </c>
    </row>
    <row r="11" spans="1:3">
      <c r="A11" s="1" t="s">
        <v>162</v>
      </c>
      <c r="B11" s="50">
        <f>SUM(B14:B19)</f>
        <v>99.999978887319514</v>
      </c>
      <c r="C11" s="4"/>
    </row>
    <row r="12" spans="1:3" ht="8.1" customHeight="1">
      <c r="A12" s="3"/>
      <c r="B12" s="17"/>
    </row>
    <row r="13" spans="1:3">
      <c r="A13" s="1" t="s">
        <v>64</v>
      </c>
      <c r="B13" s="17"/>
    </row>
    <row r="14" spans="1:3">
      <c r="A14" s="5" t="s">
        <v>65</v>
      </c>
      <c r="B14" s="17">
        <v>48.353063133248462</v>
      </c>
    </row>
    <row r="15" spans="1:3">
      <c r="A15" s="5" t="s">
        <v>66</v>
      </c>
      <c r="B15" s="17">
        <v>29.393052661358936</v>
      </c>
    </row>
    <row r="16" spans="1:3">
      <c r="A16" s="5" t="s">
        <v>67</v>
      </c>
      <c r="B16" s="17">
        <v>10.683491361746778</v>
      </c>
    </row>
    <row r="17" spans="1:2">
      <c r="A17" s="5" t="s">
        <v>68</v>
      </c>
      <c r="B17" s="17">
        <v>7.142620379225967</v>
      </c>
    </row>
    <row r="18" spans="1:2">
      <c r="A18" s="5" t="s">
        <v>69</v>
      </c>
      <c r="B18" s="17">
        <v>3.4883109644483574</v>
      </c>
    </row>
    <row r="19" spans="1:2">
      <c r="A19" s="5" t="s">
        <v>70</v>
      </c>
      <c r="B19" s="17">
        <v>0.93944038729101076</v>
      </c>
    </row>
    <row r="20" spans="1:2" ht="8.1" customHeight="1">
      <c r="B20" s="17"/>
    </row>
    <row r="21" spans="1:2">
      <c r="A21" s="1" t="s">
        <v>72</v>
      </c>
      <c r="B21" s="17"/>
    </row>
    <row r="22" spans="1:2">
      <c r="A22" s="5" t="s">
        <v>73</v>
      </c>
      <c r="B22" s="17">
        <v>62.92817043844704</v>
      </c>
    </row>
    <row r="23" spans="1:2">
      <c r="A23" s="5" t="s">
        <v>74</v>
      </c>
      <c r="B23" s="17">
        <v>37.071829561552967</v>
      </c>
    </row>
    <row r="24" spans="1:2" ht="8.1" customHeight="1">
      <c r="B24" s="17"/>
    </row>
    <row r="25" spans="1:2">
      <c r="A25" s="1" t="s">
        <v>75</v>
      </c>
      <c r="B25" s="17"/>
    </row>
    <row r="26" spans="1:2">
      <c r="A26" s="5" t="s">
        <v>76</v>
      </c>
      <c r="B26" s="17">
        <v>0.6472620020310399</v>
      </c>
    </row>
    <row r="27" spans="1:2">
      <c r="A27" s="5" t="s">
        <v>77</v>
      </c>
      <c r="B27" s="17">
        <v>12.852713718386399</v>
      </c>
    </row>
    <row r="28" spans="1:2">
      <c r="A28" s="5" t="s">
        <v>78</v>
      </c>
      <c r="B28" s="17">
        <v>6.381444909627171</v>
      </c>
    </row>
    <row r="29" spans="1:2">
      <c r="A29" s="5" t="s">
        <v>79</v>
      </c>
      <c r="B29" s="17">
        <v>6.4759452674871056</v>
      </c>
    </row>
    <row r="30" spans="1:2">
      <c r="A30" s="5" t="s">
        <v>80</v>
      </c>
      <c r="B30" s="17">
        <v>42.802444426146792</v>
      </c>
    </row>
    <row r="31" spans="1:2">
      <c r="A31" s="5" t="s">
        <v>81</v>
      </c>
      <c r="B31" s="17">
        <v>11.5325905892338</v>
      </c>
    </row>
    <row r="32" spans="1:2">
      <c r="A32" s="5" t="s">
        <v>82</v>
      </c>
      <c r="B32" s="17">
        <v>31.269853836912986</v>
      </c>
    </row>
    <row r="33" spans="1:2">
      <c r="A33" s="5" t="s">
        <v>83</v>
      </c>
      <c r="B33" s="17">
        <v>8.4395723415440553</v>
      </c>
    </row>
    <row r="34" spans="1:2">
      <c r="A34" s="5" t="s">
        <v>81</v>
      </c>
      <c r="B34" s="17">
        <v>1.1867226574953182</v>
      </c>
    </row>
    <row r="35" spans="1:2">
      <c r="A35" s="5" t="s">
        <v>82</v>
      </c>
      <c r="B35" s="17">
        <v>7.252860240388979</v>
      </c>
    </row>
    <row r="36" spans="1:2">
      <c r="A36" s="5" t="s">
        <v>84</v>
      </c>
      <c r="B36" s="17">
        <v>35.253320496823598</v>
      </c>
    </row>
    <row r="37" spans="1:2">
      <c r="A37" s="5" t="s">
        <v>85</v>
      </c>
      <c r="B37" s="17">
        <v>13.887308956632443</v>
      </c>
    </row>
    <row r="38" spans="1:2">
      <c r="A38" s="18" t="s">
        <v>79</v>
      </c>
      <c r="B38" s="17">
        <v>21.36600098385091</v>
      </c>
    </row>
    <row r="39" spans="1:2" ht="15" thickBot="1">
      <c r="A39" s="11"/>
      <c r="B39" s="11"/>
    </row>
    <row r="40" spans="1:2" ht="15" thickTop="1">
      <c r="A40" s="86" t="s">
        <v>164</v>
      </c>
      <c r="B40" s="86"/>
    </row>
    <row r="41" spans="1:2">
      <c r="A41" s="80" t="s">
        <v>180</v>
      </c>
      <c r="B41" s="80"/>
    </row>
    <row r="42" spans="1:2">
      <c r="A42" s="80" t="s">
        <v>181</v>
      </c>
      <c r="B42" s="80"/>
    </row>
    <row r="43" spans="1:2">
      <c r="A43" s="69" t="s">
        <v>191</v>
      </c>
      <c r="B43" s="69"/>
    </row>
    <row r="44" spans="1:2">
      <c r="A44" s="69" t="s">
        <v>192</v>
      </c>
      <c r="B44" s="69"/>
    </row>
    <row r="45" spans="1:2">
      <c r="A45" s="80" t="s">
        <v>193</v>
      </c>
      <c r="B45" s="80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0"/>
  <sheetViews>
    <sheetView workbookViewId="0">
      <selection activeCell="J11" sqref="J11"/>
    </sheetView>
  </sheetViews>
  <sheetFormatPr defaultRowHeight="14.25"/>
  <cols>
    <col min="1" max="1" width="40.85546875" style="51" customWidth="1"/>
    <col min="2" max="2" width="22.140625" style="51" customWidth="1"/>
    <col min="3" max="3" width="17.85546875" style="51" customWidth="1"/>
    <col min="4" max="4" width="14.28515625" style="51" customWidth="1"/>
    <col min="5" max="5" width="16.28515625" style="51" customWidth="1"/>
    <col min="6" max="6" width="19.85546875" style="51" customWidth="1"/>
    <col min="7" max="16384" width="9.140625" style="51"/>
  </cols>
  <sheetData>
    <row r="2" spans="1:6" ht="15">
      <c r="A2" s="81" t="s">
        <v>199</v>
      </c>
      <c r="B2" s="81"/>
      <c r="C2" s="81"/>
      <c r="D2" s="82"/>
      <c r="E2" s="82"/>
      <c r="F2" s="82"/>
    </row>
    <row r="3" spans="1:6" ht="15.75" customHeight="1">
      <c r="A3" s="82" t="s">
        <v>200</v>
      </c>
      <c r="B3" s="82"/>
      <c r="C3" s="82"/>
      <c r="D3" s="82"/>
      <c r="E3" s="82"/>
      <c r="F3" s="82"/>
    </row>
    <row r="4" spans="1:6" ht="15" customHeight="1" thickBot="1">
      <c r="A4" s="1"/>
      <c r="B4" s="1"/>
      <c r="C4" s="1"/>
      <c r="D4" s="1"/>
      <c r="E4" s="1"/>
      <c r="F4" s="1"/>
    </row>
    <row r="5" spans="1:6" ht="15" customHeight="1" thickTop="1">
      <c r="A5" s="83" t="s">
        <v>86</v>
      </c>
      <c r="B5" s="95" t="s">
        <v>88</v>
      </c>
      <c r="C5" s="97" t="s">
        <v>87</v>
      </c>
      <c r="D5" s="98"/>
      <c r="E5" s="98"/>
      <c r="F5" s="98"/>
    </row>
    <row r="6" spans="1:6" ht="14.25" customHeight="1">
      <c r="A6" s="94"/>
      <c r="B6" s="96"/>
      <c r="C6" s="99" t="s">
        <v>89</v>
      </c>
      <c r="D6" s="99" t="s">
        <v>90</v>
      </c>
      <c r="E6" s="99" t="s">
        <v>91</v>
      </c>
      <c r="F6" s="90" t="s">
        <v>92</v>
      </c>
    </row>
    <row r="7" spans="1:6" ht="14.25" customHeight="1">
      <c r="A7" s="94"/>
      <c r="B7" s="96"/>
      <c r="C7" s="96"/>
      <c r="D7" s="96"/>
      <c r="E7" s="96"/>
      <c r="F7" s="91"/>
    </row>
    <row r="8" spans="1:6" ht="15.75" customHeight="1" thickBot="1">
      <c r="A8" s="84"/>
      <c r="B8" s="68" t="s">
        <v>93</v>
      </c>
      <c r="C8" s="100"/>
      <c r="D8" s="100"/>
      <c r="E8" s="100"/>
      <c r="F8" s="89"/>
    </row>
    <row r="9" spans="1:6" ht="15" thickTop="1">
      <c r="A9" s="1"/>
      <c r="B9" s="1"/>
      <c r="C9" s="1"/>
      <c r="D9" s="1"/>
      <c r="E9" s="1"/>
      <c r="F9" s="1"/>
    </row>
    <row r="10" spans="1:6">
      <c r="A10" s="1" t="s">
        <v>94</v>
      </c>
      <c r="B10" s="70">
        <v>68121.653999999995</v>
      </c>
      <c r="C10" s="67">
        <f>C85/B85*100</f>
        <v>63.429804566988345</v>
      </c>
      <c r="D10" s="67">
        <f>D85/C85*100</f>
        <v>94.519148041566481</v>
      </c>
      <c r="E10" s="67">
        <f>E85/C85*100</f>
        <v>5.4808519584335196</v>
      </c>
      <c r="F10" s="67">
        <f>F85/D85*100</f>
        <v>18.329763530134422</v>
      </c>
    </row>
    <row r="11" spans="1:6" ht="15">
      <c r="A11" s="3" t="s">
        <v>95</v>
      </c>
    </row>
    <row r="12" spans="1:6">
      <c r="A12" s="5" t="s">
        <v>96</v>
      </c>
      <c r="B12" s="41">
        <v>8775.7209999999995</v>
      </c>
      <c r="C12" s="67">
        <f t="shared" ref="C12:D27" si="0">C87/B87*100</f>
        <v>63.098131766039515</v>
      </c>
      <c r="D12" s="67">
        <f t="shared" si="0"/>
        <v>93.367034678894981</v>
      </c>
      <c r="E12" s="67">
        <f t="shared" ref="E12:F27" si="1">E87/C87*100</f>
        <v>6.6329653211050266</v>
      </c>
      <c r="F12" s="67">
        <f t="shared" si="1"/>
        <v>8.8044401695909649</v>
      </c>
    </row>
    <row r="13" spans="1:6">
      <c r="A13" s="5" t="s">
        <v>97</v>
      </c>
      <c r="B13" s="41">
        <v>1210.4122500000001</v>
      </c>
      <c r="C13" s="67">
        <f t="shared" si="0"/>
        <v>65.824846039025132</v>
      </c>
      <c r="D13" s="67">
        <f t="shared" si="0"/>
        <v>95.491100116472879</v>
      </c>
      <c r="E13" s="67">
        <f t="shared" si="1"/>
        <v>4.5088998835271195</v>
      </c>
      <c r="F13" s="67">
        <f t="shared" si="1"/>
        <v>22.680049906204069</v>
      </c>
    </row>
    <row r="14" spans="1:6">
      <c r="A14" s="5" t="s">
        <v>98</v>
      </c>
      <c r="B14" s="41">
        <v>3474.9409999999998</v>
      </c>
      <c r="C14" s="67">
        <f t="shared" si="0"/>
        <v>61.943835880954524</v>
      </c>
      <c r="D14" s="67">
        <f t="shared" si="0"/>
        <v>93.7351909925695</v>
      </c>
      <c r="E14" s="67">
        <f t="shared" si="1"/>
        <v>6.2648090074305056</v>
      </c>
      <c r="F14" s="67">
        <f t="shared" si="1"/>
        <v>17.525838086774737</v>
      </c>
    </row>
    <row r="15" spans="1:6">
      <c r="A15" s="5" t="s">
        <v>99</v>
      </c>
      <c r="B15" s="41">
        <v>2339.1860000000001</v>
      </c>
      <c r="C15" s="67">
        <f t="shared" si="0"/>
        <v>65.522226535213534</v>
      </c>
      <c r="D15" s="67">
        <f t="shared" si="0"/>
        <v>96.857413949719344</v>
      </c>
      <c r="E15" s="67">
        <f t="shared" si="1"/>
        <v>3.1425860502806588</v>
      </c>
      <c r="F15" s="67">
        <f t="shared" si="1"/>
        <v>12.689280362029296</v>
      </c>
    </row>
    <row r="16" spans="1:6">
      <c r="A16" s="5" t="s">
        <v>100</v>
      </c>
      <c r="B16" s="41">
        <v>7516.6492500000004</v>
      </c>
      <c r="C16" s="67">
        <f t="shared" si="0"/>
        <v>62.081728105112802</v>
      </c>
      <c r="D16" s="67">
        <f t="shared" si="0"/>
        <v>93.404853555391469</v>
      </c>
      <c r="E16" s="67">
        <f t="shared" si="1"/>
        <v>6.5951410872350236</v>
      </c>
      <c r="F16" s="67">
        <f t="shared" si="1"/>
        <v>16.083657177572562</v>
      </c>
    </row>
    <row r="17" spans="1:6">
      <c r="A17" s="5" t="s">
        <v>101</v>
      </c>
      <c r="B17" s="41">
        <v>9343.8904999999995</v>
      </c>
      <c r="C17" s="67">
        <f t="shared" si="0"/>
        <v>64.209509411524039</v>
      </c>
      <c r="D17" s="67">
        <f t="shared" si="0"/>
        <v>92.815358687660336</v>
      </c>
      <c r="E17" s="67">
        <f t="shared" si="1"/>
        <v>7.1846413123396653</v>
      </c>
      <c r="F17" s="67">
        <f t="shared" si="1"/>
        <v>15.541247780472395</v>
      </c>
    </row>
    <row r="18" spans="1:6">
      <c r="A18" s="5" t="s">
        <v>102</v>
      </c>
      <c r="B18" s="41">
        <v>2019.9014999999999</v>
      </c>
      <c r="C18" s="67">
        <f t="shared" si="0"/>
        <v>65.074955387676084</v>
      </c>
      <c r="D18" s="67">
        <f t="shared" si="0"/>
        <v>95.811860473962497</v>
      </c>
      <c r="E18" s="67">
        <f t="shared" si="1"/>
        <v>4.1881395260375065</v>
      </c>
      <c r="F18" s="67">
        <f t="shared" si="1"/>
        <v>21.844407530893704</v>
      </c>
    </row>
    <row r="19" spans="1:6">
      <c r="A19" s="5" t="s">
        <v>103</v>
      </c>
      <c r="B19" s="41">
        <v>3939.7592500000001</v>
      </c>
      <c r="C19" s="67">
        <f t="shared" si="0"/>
        <v>62.56479377515263</v>
      </c>
      <c r="D19" s="67">
        <f t="shared" si="0"/>
        <v>95.302136220614827</v>
      </c>
      <c r="E19" s="67">
        <f t="shared" si="1"/>
        <v>4.6978637793851661</v>
      </c>
      <c r="F19" s="67">
        <f t="shared" si="1"/>
        <v>30.329738417341588</v>
      </c>
    </row>
    <row r="20" spans="1:6">
      <c r="A20" s="5" t="s">
        <v>104</v>
      </c>
      <c r="B20" s="41">
        <v>3685.5365000000002</v>
      </c>
      <c r="C20" s="67">
        <f t="shared" si="0"/>
        <v>63.160390624268679</v>
      </c>
      <c r="D20" s="67">
        <f t="shared" si="0"/>
        <v>95.1157622376586</v>
      </c>
      <c r="E20" s="67">
        <f t="shared" si="1"/>
        <v>4.8842377623414048</v>
      </c>
      <c r="F20" s="67">
        <f t="shared" si="1"/>
        <v>19.511335059238412</v>
      </c>
    </row>
    <row r="21" spans="1:6">
      <c r="A21" s="5" t="s">
        <v>105</v>
      </c>
      <c r="B21" s="41">
        <v>4378.3055000000004</v>
      </c>
      <c r="C21" s="67">
        <f t="shared" si="0"/>
        <v>65.871876688367223</v>
      </c>
      <c r="D21" s="67">
        <f t="shared" si="0"/>
        <v>94.707734411623562</v>
      </c>
      <c r="E21" s="67">
        <f t="shared" si="1"/>
        <v>5.2922655883764342</v>
      </c>
      <c r="F21" s="67">
        <f t="shared" si="1"/>
        <v>15.814830954047396</v>
      </c>
    </row>
    <row r="22" spans="1:6">
      <c r="A22" s="5" t="s">
        <v>106</v>
      </c>
      <c r="B22" s="41">
        <v>3048.9407500000002</v>
      </c>
      <c r="C22" s="67">
        <f t="shared" si="0"/>
        <v>62.020219645134134</v>
      </c>
      <c r="D22" s="67">
        <f t="shared" si="0"/>
        <v>95.439511602507665</v>
      </c>
      <c r="E22" s="67">
        <f t="shared" si="1"/>
        <v>4.5604883974923318</v>
      </c>
      <c r="F22" s="67">
        <f t="shared" si="1"/>
        <v>29.793551391758101</v>
      </c>
    </row>
    <row r="23" spans="1:6">
      <c r="A23" s="5" t="s">
        <v>107</v>
      </c>
      <c r="B23" s="41">
        <v>2464.02225</v>
      </c>
      <c r="C23" s="67">
        <f t="shared" si="0"/>
        <v>63.687391621565105</v>
      </c>
      <c r="D23" s="67">
        <f t="shared" si="0"/>
        <v>96.13390672041136</v>
      </c>
      <c r="E23" s="67">
        <f t="shared" si="1"/>
        <v>3.8660932795886498</v>
      </c>
      <c r="F23" s="67">
        <f t="shared" si="1"/>
        <v>22.401203233192053</v>
      </c>
    </row>
    <row r="24" spans="1:6">
      <c r="A24" s="5" t="s">
        <v>108</v>
      </c>
      <c r="B24" s="41">
        <v>3173.64075</v>
      </c>
      <c r="C24" s="67">
        <f t="shared" si="0"/>
        <v>66.484423292081814</v>
      </c>
      <c r="D24" s="67">
        <f t="shared" si="0"/>
        <v>94.749811816646783</v>
      </c>
      <c r="E24" s="67">
        <f t="shared" si="1"/>
        <v>5.2502000318249955</v>
      </c>
      <c r="F24" s="67">
        <f t="shared" si="1"/>
        <v>28.226217099948531</v>
      </c>
    </row>
    <row r="25" spans="1:6">
      <c r="A25" s="5" t="s">
        <v>109</v>
      </c>
      <c r="B25" s="41">
        <v>3323.0785000000001</v>
      </c>
      <c r="C25" s="67">
        <f t="shared" si="0"/>
        <v>62.861883942856004</v>
      </c>
      <c r="D25" s="67">
        <f t="shared" si="0"/>
        <v>95.433506717909324</v>
      </c>
      <c r="E25" s="67">
        <f t="shared" si="1"/>
        <v>4.5664932820906774</v>
      </c>
      <c r="F25" s="67">
        <f t="shared" si="1"/>
        <v>16.533391554196069</v>
      </c>
    </row>
    <row r="26" spans="1:6">
      <c r="A26" s="5" t="s">
        <v>110</v>
      </c>
      <c r="B26" s="41">
        <v>2971.9470000000001</v>
      </c>
      <c r="C26" s="67">
        <f t="shared" si="0"/>
        <v>64.065837984324759</v>
      </c>
      <c r="D26" s="67">
        <f t="shared" si="0"/>
        <v>95.792351140249139</v>
      </c>
      <c r="E26" s="67">
        <f t="shared" si="1"/>
        <v>4.2076488597508597</v>
      </c>
      <c r="F26" s="67">
        <f t="shared" si="1"/>
        <v>24.505315290568667</v>
      </c>
    </row>
    <row r="27" spans="1:6">
      <c r="A27" s="5" t="s">
        <v>111</v>
      </c>
      <c r="B27" s="41">
        <v>1804.5864999999999</v>
      </c>
      <c r="C27" s="67">
        <f t="shared" si="0"/>
        <v>63.222987648416961</v>
      </c>
      <c r="D27" s="67">
        <f t="shared" si="0"/>
        <v>94.860543766026083</v>
      </c>
      <c r="E27" s="67">
        <f t="shared" si="1"/>
        <v>5.1394562339739167</v>
      </c>
      <c r="F27" s="67">
        <f t="shared" si="1"/>
        <v>27.782542681435224</v>
      </c>
    </row>
    <row r="28" spans="1:6">
      <c r="A28" s="5" t="s">
        <v>112</v>
      </c>
      <c r="B28" s="41">
        <v>2311.7952500000001</v>
      </c>
      <c r="C28" s="67">
        <f t="shared" ref="C28:D29" si="2">C103/B103*100</f>
        <v>53.742454051672617</v>
      </c>
      <c r="D28" s="67">
        <f t="shared" si="2"/>
        <v>96.442655456246314</v>
      </c>
      <c r="E28" s="67">
        <f t="shared" ref="E28:F29" si="3">E103/C103*100</f>
        <v>3.5573244216608693</v>
      </c>
      <c r="F28" s="67">
        <f t="shared" si="3"/>
        <v>13.097465111747148</v>
      </c>
    </row>
    <row r="29" spans="1:6" ht="15" thickBot="1">
      <c r="A29" s="11" t="s">
        <v>197</v>
      </c>
      <c r="B29" s="41">
        <v>3119.1206666666667</v>
      </c>
      <c r="C29" s="67">
        <f t="shared" si="2"/>
        <v>67.810617992549609</v>
      </c>
      <c r="D29" s="67">
        <f t="shared" si="2"/>
        <v>95.587211606728459</v>
      </c>
      <c r="E29" s="67">
        <f t="shared" si="3"/>
        <v>4.4127883932715397</v>
      </c>
      <c r="F29" s="67">
        <f t="shared" si="3"/>
        <v>14.787196174422917</v>
      </c>
    </row>
    <row r="30" spans="1:6" ht="15" thickTop="1">
      <c r="A30" s="86" t="s">
        <v>182</v>
      </c>
      <c r="B30" s="86"/>
      <c r="C30" s="86"/>
      <c r="D30" s="86"/>
      <c r="E30" s="86"/>
      <c r="F30" s="86"/>
    </row>
    <row r="31" spans="1:6">
      <c r="A31" s="47" t="s">
        <v>184</v>
      </c>
    </row>
    <row r="32" spans="1:6">
      <c r="A32" s="69" t="s">
        <v>198</v>
      </c>
      <c r="B32" s="74"/>
      <c r="C32" s="74"/>
      <c r="D32" s="74"/>
      <c r="E32" s="74"/>
      <c r="F32" s="74"/>
    </row>
    <row r="33" spans="1:6">
      <c r="A33" s="69" t="s">
        <v>183</v>
      </c>
      <c r="B33" s="74"/>
      <c r="C33" s="74"/>
      <c r="D33" s="74"/>
      <c r="E33" s="74"/>
      <c r="F33" s="74"/>
    </row>
    <row r="34" spans="1:6">
      <c r="A34" s="80" t="s">
        <v>193</v>
      </c>
      <c r="B34" s="80"/>
      <c r="C34" s="80"/>
      <c r="D34" s="80"/>
      <c r="E34" s="80"/>
      <c r="F34" s="80"/>
    </row>
    <row r="40" spans="1:6" hidden="1"/>
    <row r="41" spans="1:6" hidden="1">
      <c r="A41" s="107" t="s">
        <v>171</v>
      </c>
      <c r="B41" s="107"/>
      <c r="C41" s="107"/>
      <c r="D41" s="108"/>
      <c r="E41" s="108"/>
      <c r="F41" s="108"/>
    </row>
    <row r="42" spans="1:6" hidden="1">
      <c r="A42" s="107" t="s">
        <v>165</v>
      </c>
      <c r="B42" s="107"/>
      <c r="C42" s="107"/>
      <c r="D42" s="108"/>
      <c r="E42" s="108"/>
      <c r="F42" s="108"/>
    </row>
    <row r="43" spans="1:6" hidden="1">
      <c r="A43" s="108" t="s">
        <v>166</v>
      </c>
      <c r="B43" s="108"/>
      <c r="C43" s="108"/>
      <c r="D43" s="108"/>
      <c r="E43" s="108"/>
      <c r="F43" s="108"/>
    </row>
    <row r="44" spans="1:6" hidden="1">
      <c r="A44" s="48"/>
      <c r="B44" s="48"/>
      <c r="C44" s="48"/>
      <c r="D44" s="48"/>
      <c r="E44" s="48"/>
      <c r="F44" s="48"/>
    </row>
    <row r="45" spans="1:6" ht="15" hidden="1" thickTop="1">
      <c r="A45" s="101" t="s">
        <v>86</v>
      </c>
      <c r="B45" s="104" t="s">
        <v>88</v>
      </c>
      <c r="C45" s="105" t="s">
        <v>87</v>
      </c>
      <c r="D45" s="106"/>
      <c r="E45" s="106"/>
      <c r="F45" s="106"/>
    </row>
    <row r="46" spans="1:6" hidden="1">
      <c r="A46" s="102"/>
      <c r="B46" s="92"/>
      <c r="C46" s="92" t="s">
        <v>89</v>
      </c>
      <c r="D46" s="92" t="s">
        <v>90</v>
      </c>
      <c r="E46" s="92" t="s">
        <v>91</v>
      </c>
      <c r="F46" s="92" t="s">
        <v>92</v>
      </c>
    </row>
    <row r="47" spans="1:6" ht="14.25" hidden="1" customHeight="1">
      <c r="A47" s="102"/>
      <c r="B47" s="75" t="s">
        <v>93</v>
      </c>
      <c r="C47" s="93"/>
      <c r="D47" s="93"/>
      <c r="E47" s="93"/>
      <c r="F47" s="93"/>
    </row>
    <row r="48" spans="1:6" ht="15" hidden="1" thickBot="1">
      <c r="A48" s="103"/>
      <c r="B48" s="52">
        <v>2014</v>
      </c>
      <c r="C48" s="52">
        <v>2014</v>
      </c>
      <c r="D48" s="52">
        <v>2014</v>
      </c>
      <c r="E48" s="52">
        <v>2014</v>
      </c>
      <c r="F48" s="52">
        <v>2014</v>
      </c>
    </row>
    <row r="49" spans="1:6" hidden="1">
      <c r="A49" s="48"/>
      <c r="B49" s="48"/>
      <c r="C49" s="48"/>
      <c r="D49" s="48"/>
      <c r="E49" s="48"/>
      <c r="F49" s="48"/>
    </row>
    <row r="50" spans="1:6" hidden="1">
      <c r="A50" s="48" t="s">
        <v>94</v>
      </c>
      <c r="B50" s="53">
        <v>62188918.25</v>
      </c>
      <c r="C50" s="54">
        <v>40050302.25</v>
      </c>
      <c r="D50" s="59">
        <v>37310030.5</v>
      </c>
      <c r="E50" s="61">
        <v>2740271.75</v>
      </c>
      <c r="F50" s="61">
        <v>6870371.5</v>
      </c>
    </row>
    <row r="51" spans="1:6" hidden="1">
      <c r="A51" s="55" t="s">
        <v>95</v>
      </c>
      <c r="B51" s="56"/>
      <c r="C51" s="56"/>
      <c r="D51" s="63"/>
      <c r="E51" s="63"/>
      <c r="F51" s="63"/>
    </row>
    <row r="52" spans="1:6" hidden="1">
      <c r="A52" s="57" t="s">
        <v>96</v>
      </c>
      <c r="B52" s="53">
        <v>8174672.5</v>
      </c>
      <c r="C52" s="58">
        <v>5248820.5</v>
      </c>
      <c r="D52" s="59">
        <v>4701685.25</v>
      </c>
      <c r="E52" s="60">
        <v>547135.25</v>
      </c>
      <c r="F52" s="60">
        <v>522980.25</v>
      </c>
    </row>
    <row r="53" spans="1:6" hidden="1">
      <c r="A53" s="57" t="s">
        <v>97</v>
      </c>
      <c r="B53" s="53">
        <v>1168363</v>
      </c>
      <c r="C53" s="54">
        <v>784104.75</v>
      </c>
      <c r="D53" s="59">
        <v>741124.25</v>
      </c>
      <c r="E53" s="62">
        <v>42980.25</v>
      </c>
      <c r="F53" s="64">
        <v>98763.25</v>
      </c>
    </row>
    <row r="54" spans="1:6" hidden="1">
      <c r="A54" s="57" t="s">
        <v>98</v>
      </c>
      <c r="B54" s="53">
        <v>3543590.5</v>
      </c>
      <c r="C54" s="54">
        <v>2187017</v>
      </c>
      <c r="D54" s="59">
        <v>2002640.75</v>
      </c>
      <c r="E54" s="62">
        <v>184376.5</v>
      </c>
      <c r="F54" s="64">
        <v>320488.75</v>
      </c>
    </row>
    <row r="55" spans="1:6" hidden="1">
      <c r="A55" s="57" t="s">
        <v>99</v>
      </c>
      <c r="B55" s="53">
        <v>2302003.75</v>
      </c>
      <c r="C55" s="54">
        <v>1539123.5</v>
      </c>
      <c r="D55" s="59">
        <v>1482360.25</v>
      </c>
      <c r="E55" s="62">
        <v>56763</v>
      </c>
      <c r="F55" s="64">
        <v>166482</v>
      </c>
    </row>
    <row r="56" spans="1:6" hidden="1">
      <c r="A56" s="57" t="s">
        <v>100</v>
      </c>
      <c r="B56" s="53">
        <v>7147210</v>
      </c>
      <c r="C56" s="54">
        <v>4449869.5</v>
      </c>
      <c r="D56" s="59">
        <v>4080406</v>
      </c>
      <c r="E56" s="62">
        <v>369463.5</v>
      </c>
      <c r="F56" s="64">
        <v>552228</v>
      </c>
    </row>
    <row r="57" spans="1:6" hidden="1">
      <c r="A57" s="57" t="s">
        <v>101</v>
      </c>
      <c r="B57" s="53">
        <v>8438053.5</v>
      </c>
      <c r="C57" s="54">
        <v>5528011.25</v>
      </c>
      <c r="D57" s="59">
        <v>5072933</v>
      </c>
      <c r="E57" s="62">
        <v>455078.25</v>
      </c>
      <c r="F57" s="64">
        <v>950613.5</v>
      </c>
    </row>
    <row r="58" spans="1:6" hidden="1">
      <c r="A58" s="57" t="s">
        <v>102</v>
      </c>
      <c r="B58" s="53">
        <v>1997653.75</v>
      </c>
      <c r="C58" s="54">
        <v>1341486</v>
      </c>
      <c r="D58" s="59">
        <v>1279817.25</v>
      </c>
      <c r="E58" s="62">
        <v>61668.75</v>
      </c>
      <c r="F58" s="64">
        <v>261233.75</v>
      </c>
    </row>
    <row r="59" spans="1:6" hidden="1">
      <c r="A59" s="57" t="s">
        <v>103</v>
      </c>
      <c r="B59" s="53">
        <v>3895803</v>
      </c>
      <c r="C59" s="54">
        <v>2446925.5</v>
      </c>
      <c r="D59" s="59">
        <v>2294568.75</v>
      </c>
      <c r="E59" s="62">
        <v>152356.75</v>
      </c>
      <c r="F59" s="64">
        <v>801238.5</v>
      </c>
    </row>
    <row r="60" spans="1:6" hidden="1">
      <c r="A60" s="57" t="s">
        <v>104</v>
      </c>
      <c r="B60" s="53">
        <v>5253176</v>
      </c>
      <c r="C60" s="54">
        <v>3358957</v>
      </c>
      <c r="D60" s="59">
        <v>3157518.75</v>
      </c>
      <c r="E60" s="62">
        <v>201438.25</v>
      </c>
      <c r="F60" s="64">
        <v>687738</v>
      </c>
    </row>
    <row r="61" spans="1:6" hidden="1">
      <c r="A61" s="57" t="s">
        <v>105</v>
      </c>
      <c r="B61" s="53">
        <v>4969528</v>
      </c>
      <c r="C61" s="54">
        <v>3269943.5</v>
      </c>
      <c r="D61" s="59">
        <v>3075086</v>
      </c>
      <c r="E61" s="62">
        <v>194857.5</v>
      </c>
      <c r="F61" s="64">
        <v>567228.5</v>
      </c>
    </row>
    <row r="62" spans="1:6" hidden="1">
      <c r="A62" s="57" t="s">
        <v>106</v>
      </c>
      <c r="B62" s="53">
        <v>0</v>
      </c>
      <c r="C62" s="54">
        <v>0</v>
      </c>
      <c r="D62" s="59">
        <v>0</v>
      </c>
      <c r="E62" s="62">
        <v>0</v>
      </c>
      <c r="F62" s="64">
        <v>0</v>
      </c>
    </row>
    <row r="63" spans="1:6" hidden="1">
      <c r="A63" s="57" t="s">
        <v>107</v>
      </c>
      <c r="B63" s="54">
        <v>2252022.5</v>
      </c>
      <c r="C63" s="54">
        <v>1437660</v>
      </c>
      <c r="D63" s="65">
        <v>1384849</v>
      </c>
      <c r="E63" s="65">
        <v>52811.25</v>
      </c>
      <c r="F63" s="65">
        <v>274330</v>
      </c>
    </row>
    <row r="64" spans="1:6" hidden="1">
      <c r="A64" s="57" t="s">
        <v>108</v>
      </c>
      <c r="B64" s="53">
        <v>3048770.75</v>
      </c>
      <c r="C64" s="54">
        <v>2114445.5</v>
      </c>
      <c r="D64" s="59">
        <v>1990955.25</v>
      </c>
      <c r="E64" s="62">
        <v>123490.25</v>
      </c>
      <c r="F64" s="64">
        <v>512387</v>
      </c>
    </row>
    <row r="65" spans="1:6" hidden="1">
      <c r="A65" s="57" t="s">
        <v>109</v>
      </c>
      <c r="B65" s="53">
        <v>3137620.25</v>
      </c>
      <c r="C65" s="54">
        <v>2050522</v>
      </c>
      <c r="D65" s="59">
        <v>1931767.25</v>
      </c>
      <c r="E65" s="62">
        <v>118754.75</v>
      </c>
      <c r="F65" s="64">
        <v>372028.5</v>
      </c>
    </row>
    <row r="66" spans="1:6" hidden="1">
      <c r="A66" s="57" t="s">
        <v>110</v>
      </c>
      <c r="B66" s="53">
        <v>2747116.75</v>
      </c>
      <c r="C66" s="54">
        <v>1795263.5</v>
      </c>
      <c r="D66" s="59">
        <v>1730308.5</v>
      </c>
      <c r="E66" s="62">
        <v>64955</v>
      </c>
      <c r="F66" s="64">
        <v>355480</v>
      </c>
    </row>
    <row r="67" spans="1:6" hidden="1">
      <c r="A67" s="57" t="s">
        <v>111</v>
      </c>
      <c r="B67" s="53">
        <v>1758857.25</v>
      </c>
      <c r="C67" s="54">
        <v>1158220.75</v>
      </c>
      <c r="D67" s="59">
        <v>1091130.75</v>
      </c>
      <c r="E67" s="62">
        <v>67090.25</v>
      </c>
      <c r="F67" s="64">
        <v>275383.5</v>
      </c>
    </row>
    <row r="68" spans="1:6" hidden="1">
      <c r="A68" s="57" t="s">
        <v>112</v>
      </c>
      <c r="B68" s="53">
        <v>2354475.5</v>
      </c>
      <c r="C68" s="54">
        <v>1339932.25</v>
      </c>
      <c r="D68" s="59">
        <v>1292879.5</v>
      </c>
      <c r="E68" s="62">
        <v>47052.75</v>
      </c>
      <c r="F68" s="64">
        <v>151768</v>
      </c>
    </row>
    <row r="69" spans="1:6" ht="15" hidden="1" thickBot="1">
      <c r="A69" s="11"/>
      <c r="B69" s="11"/>
      <c r="C69" s="11"/>
      <c r="D69" s="11"/>
      <c r="E69" s="11"/>
      <c r="F69" s="11"/>
    </row>
    <row r="70" spans="1:6" hidden="1">
      <c r="A70" s="47" t="s">
        <v>167</v>
      </c>
    </row>
    <row r="71" spans="1:6" hidden="1">
      <c r="A71" s="47" t="s">
        <v>168</v>
      </c>
    </row>
    <row r="72" spans="1:6" hidden="1">
      <c r="A72" s="47" t="s">
        <v>170</v>
      </c>
    </row>
    <row r="73" spans="1:6" hidden="1">
      <c r="A73" s="47" t="s">
        <v>169</v>
      </c>
    </row>
    <row r="74" spans="1:6" hidden="1"/>
    <row r="75" spans="1:6" hidden="1"/>
    <row r="77" spans="1:6" ht="15">
      <c r="A77" s="81" t="s">
        <v>199</v>
      </c>
      <c r="B77" s="81"/>
      <c r="C77" s="81"/>
      <c r="D77" s="82"/>
      <c r="E77" s="82"/>
      <c r="F77" s="82"/>
    </row>
    <row r="78" spans="1:6">
      <c r="A78" s="82" t="s">
        <v>200</v>
      </c>
      <c r="B78" s="82"/>
      <c r="C78" s="82"/>
      <c r="D78" s="82"/>
      <c r="E78" s="82"/>
      <c r="F78" s="82"/>
    </row>
    <row r="79" spans="1:6" ht="15" thickBot="1">
      <c r="A79" s="1"/>
      <c r="B79" s="1"/>
      <c r="C79" s="1"/>
      <c r="D79" s="1"/>
      <c r="E79" s="1"/>
      <c r="F79" s="1"/>
    </row>
    <row r="80" spans="1:6" ht="15.75" thickTop="1">
      <c r="A80" s="83" t="s">
        <v>86</v>
      </c>
      <c r="B80" s="95" t="s">
        <v>88</v>
      </c>
      <c r="C80" s="97" t="s">
        <v>87</v>
      </c>
      <c r="D80" s="98"/>
      <c r="E80" s="98"/>
      <c r="F80" s="98"/>
    </row>
    <row r="81" spans="1:6">
      <c r="A81" s="94"/>
      <c r="B81" s="96"/>
      <c r="C81" s="99" t="s">
        <v>89</v>
      </c>
      <c r="D81" s="99" t="s">
        <v>90</v>
      </c>
      <c r="E81" s="99" t="s">
        <v>91</v>
      </c>
      <c r="F81" s="90" t="s">
        <v>92</v>
      </c>
    </row>
    <row r="82" spans="1:6">
      <c r="A82" s="94"/>
      <c r="B82" s="96"/>
      <c r="C82" s="96"/>
      <c r="D82" s="96"/>
      <c r="E82" s="96"/>
      <c r="F82" s="91"/>
    </row>
    <row r="83" spans="1:6" ht="15" thickBot="1">
      <c r="A83" s="84"/>
      <c r="B83" s="68" t="s">
        <v>93</v>
      </c>
      <c r="C83" s="100"/>
      <c r="D83" s="100"/>
      <c r="E83" s="100"/>
      <c r="F83" s="89"/>
    </row>
    <row r="84" spans="1:6" ht="15" thickTop="1">
      <c r="A84" s="1"/>
      <c r="B84" s="1"/>
      <c r="C84" s="1"/>
      <c r="D84" s="1"/>
      <c r="E84" s="1"/>
      <c r="F84" s="1"/>
    </row>
    <row r="85" spans="1:6">
      <c r="A85" s="1" t="s">
        <v>94</v>
      </c>
      <c r="B85" s="70">
        <v>68121654</v>
      </c>
      <c r="C85" s="70">
        <v>43209432</v>
      </c>
      <c r="D85" s="70">
        <v>40841187</v>
      </c>
      <c r="E85" s="70">
        <v>2368245</v>
      </c>
      <c r="F85" s="70">
        <v>7486093</v>
      </c>
    </row>
    <row r="86" spans="1:6" ht="15">
      <c r="A86" s="3" t="s">
        <v>95</v>
      </c>
    </row>
    <row r="87" spans="1:6">
      <c r="A87" s="5" t="s">
        <v>96</v>
      </c>
      <c r="B87" s="41">
        <v>8775721</v>
      </c>
      <c r="C87" s="45">
        <v>5537316</v>
      </c>
      <c r="D87" s="71">
        <v>5170027.75</v>
      </c>
      <c r="E87" s="43">
        <v>367288.25</v>
      </c>
      <c r="F87" s="72">
        <v>455192</v>
      </c>
    </row>
    <row r="88" spans="1:6">
      <c r="A88" s="5" t="s">
        <v>97</v>
      </c>
      <c r="B88" s="41">
        <v>1210412.25</v>
      </c>
      <c r="C88" s="45">
        <v>796752</v>
      </c>
      <c r="D88" s="71">
        <v>760827.25</v>
      </c>
      <c r="E88" s="43">
        <v>35924.75</v>
      </c>
      <c r="F88" s="72">
        <v>172556</v>
      </c>
    </row>
    <row r="89" spans="1:6">
      <c r="A89" s="5" t="s">
        <v>98</v>
      </c>
      <c r="B89" s="41">
        <v>3474941</v>
      </c>
      <c r="C89" s="45">
        <v>2152511.75</v>
      </c>
      <c r="D89" s="71">
        <v>2017661</v>
      </c>
      <c r="E89" s="43">
        <v>134850.75</v>
      </c>
      <c r="F89" s="72">
        <v>353612</v>
      </c>
    </row>
    <row r="90" spans="1:6">
      <c r="A90" s="5" t="s">
        <v>99</v>
      </c>
      <c r="B90" s="41">
        <v>2339186</v>
      </c>
      <c r="C90" s="45">
        <v>1532686.75</v>
      </c>
      <c r="D90" s="71">
        <v>1484520.75</v>
      </c>
      <c r="E90" s="43">
        <v>48166</v>
      </c>
      <c r="F90" s="72">
        <v>188375</v>
      </c>
    </row>
    <row r="91" spans="1:6">
      <c r="A91" s="5" t="s">
        <v>100</v>
      </c>
      <c r="B91" s="41">
        <v>7516649.25</v>
      </c>
      <c r="C91" s="45">
        <v>4666465.75</v>
      </c>
      <c r="D91" s="71">
        <v>4358705.5</v>
      </c>
      <c r="E91" s="43">
        <v>307760</v>
      </c>
      <c r="F91" s="72">
        <v>701039.25</v>
      </c>
    </row>
    <row r="92" spans="1:6">
      <c r="A92" s="5" t="s">
        <v>101</v>
      </c>
      <c r="B92" s="41">
        <v>9343890.5</v>
      </c>
      <c r="C92" s="45">
        <v>5999666.25</v>
      </c>
      <c r="D92" s="71">
        <v>5568611.75</v>
      </c>
      <c r="E92" s="43">
        <v>431054.5</v>
      </c>
      <c r="F92" s="72">
        <v>865431.75</v>
      </c>
    </row>
    <row r="93" spans="1:6">
      <c r="A93" s="5" t="s">
        <v>102</v>
      </c>
      <c r="B93" s="41">
        <v>2019901.5</v>
      </c>
      <c r="C93" s="45">
        <v>1314450</v>
      </c>
      <c r="D93" s="71">
        <v>1259399</v>
      </c>
      <c r="E93" s="43">
        <v>55051</v>
      </c>
      <c r="F93" s="72">
        <v>275108.25</v>
      </c>
    </row>
    <row r="94" spans="1:6">
      <c r="A94" s="5" t="s">
        <v>103</v>
      </c>
      <c r="B94" s="41">
        <v>3939759.25</v>
      </c>
      <c r="C94" s="45">
        <v>2464902.25</v>
      </c>
      <c r="D94" s="71">
        <v>2349104.5</v>
      </c>
      <c r="E94" s="43">
        <v>115797.75</v>
      </c>
      <c r="F94" s="72">
        <v>712477.25</v>
      </c>
    </row>
    <row r="95" spans="1:6">
      <c r="A95" s="5" t="s">
        <v>104</v>
      </c>
      <c r="B95" s="41">
        <v>3685536.5</v>
      </c>
      <c r="C95" s="45">
        <v>2327799.25</v>
      </c>
      <c r="D95" s="71">
        <v>2214104</v>
      </c>
      <c r="E95" s="43">
        <v>113695.25</v>
      </c>
      <c r="F95" s="72">
        <v>432001.25</v>
      </c>
    </row>
    <row r="96" spans="1:6">
      <c r="A96" s="5" t="s">
        <v>105</v>
      </c>
      <c r="B96" s="41">
        <v>4378305.5</v>
      </c>
      <c r="C96" s="45">
        <v>2884072</v>
      </c>
      <c r="D96" s="71">
        <v>2731439.25</v>
      </c>
      <c r="E96" s="43">
        <v>152632.75</v>
      </c>
      <c r="F96" s="72">
        <v>431972.5</v>
      </c>
    </row>
    <row r="97" spans="1:6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>
      <c r="A98" s="5" t="s">
        <v>107</v>
      </c>
      <c r="B98" s="41">
        <v>2464022.25</v>
      </c>
      <c r="C98" s="45">
        <v>1569271.5</v>
      </c>
      <c r="D98" s="71">
        <v>1508602</v>
      </c>
      <c r="E98" s="43">
        <v>60669.5</v>
      </c>
      <c r="F98" s="72">
        <v>337945</v>
      </c>
    </row>
    <row r="99" spans="1:6">
      <c r="A99" s="5" t="s">
        <v>108</v>
      </c>
      <c r="B99" s="41">
        <v>3173640.75</v>
      </c>
      <c r="C99" s="45">
        <v>2109976.75</v>
      </c>
      <c r="D99" s="71">
        <v>1999199</v>
      </c>
      <c r="E99" s="43">
        <v>110778</v>
      </c>
      <c r="F99" s="72">
        <v>564298.25</v>
      </c>
    </row>
    <row r="100" spans="1:6">
      <c r="A100" s="5" t="s">
        <v>109</v>
      </c>
      <c r="B100" s="41">
        <v>3323078.5</v>
      </c>
      <c r="C100" s="45">
        <v>2088949.75</v>
      </c>
      <c r="D100" s="71">
        <v>1993558</v>
      </c>
      <c r="E100" s="43">
        <v>95391.75</v>
      </c>
      <c r="F100" s="72">
        <v>329602.75</v>
      </c>
    </row>
    <row r="101" spans="1:6">
      <c r="A101" s="5" t="s">
        <v>110</v>
      </c>
      <c r="B101" s="41">
        <v>2971947</v>
      </c>
      <c r="C101" s="45">
        <v>1904002.75</v>
      </c>
      <c r="D101" s="71">
        <v>1823889</v>
      </c>
      <c r="E101" s="43">
        <v>80113.75</v>
      </c>
      <c r="F101" s="72">
        <v>446949.75</v>
      </c>
    </row>
    <row r="102" spans="1:6">
      <c r="A102" s="5" t="s">
        <v>111</v>
      </c>
      <c r="B102" s="41">
        <v>1804586.5</v>
      </c>
      <c r="C102" s="45">
        <v>1140913.5</v>
      </c>
      <c r="D102" s="71">
        <v>1082276.75</v>
      </c>
      <c r="E102" s="43">
        <v>58636.75</v>
      </c>
      <c r="F102" s="72">
        <v>300684</v>
      </c>
    </row>
    <row r="103" spans="1:6">
      <c r="A103" s="5" t="s">
        <v>112</v>
      </c>
      <c r="B103" s="41">
        <v>2311795.25</v>
      </c>
      <c r="C103" s="45">
        <v>1242415.5</v>
      </c>
      <c r="D103" s="71">
        <v>1198218.5</v>
      </c>
      <c r="E103" s="43">
        <v>44196.75</v>
      </c>
      <c r="F103" s="72">
        <v>156936.25</v>
      </c>
    </row>
    <row r="104" spans="1:6">
      <c r="A104" s="5" t="s">
        <v>196</v>
      </c>
      <c r="B104" s="41">
        <v>3119120.6666666665</v>
      </c>
      <c r="C104" s="45">
        <v>2115095</v>
      </c>
      <c r="D104" s="71">
        <v>2021760.3333333333</v>
      </c>
      <c r="E104" s="43">
        <v>93334.666666666672</v>
      </c>
      <c r="F104" s="72">
        <v>298961.66666666669</v>
      </c>
    </row>
    <row r="105" spans="1:6" ht="15" thickBot="1">
      <c r="A105" s="11"/>
      <c r="B105" s="11"/>
      <c r="C105" s="11"/>
      <c r="D105" s="11"/>
      <c r="E105" s="11"/>
      <c r="F105" s="11"/>
    </row>
    <row r="106" spans="1:6" ht="15" thickTop="1">
      <c r="A106" s="86" t="s">
        <v>182</v>
      </c>
      <c r="B106" s="86"/>
      <c r="C106" s="86"/>
      <c r="D106" s="86"/>
      <c r="E106" s="86"/>
      <c r="F106" s="86"/>
    </row>
    <row r="107" spans="1:6">
      <c r="A107" s="47" t="s">
        <v>184</v>
      </c>
    </row>
    <row r="108" spans="1:6">
      <c r="A108" s="69" t="s">
        <v>201</v>
      </c>
      <c r="B108" s="74"/>
      <c r="C108" s="74"/>
      <c r="D108" s="74"/>
      <c r="E108" s="74"/>
      <c r="F108" s="74"/>
    </row>
    <row r="109" spans="1:6">
      <c r="A109" s="69" t="s">
        <v>183</v>
      </c>
      <c r="B109" s="74"/>
      <c r="C109" s="74"/>
      <c r="D109" s="74"/>
      <c r="E109" s="74"/>
      <c r="F109" s="74"/>
    </row>
    <row r="110" spans="1:6">
      <c r="A110" s="80" t="s">
        <v>172</v>
      </c>
      <c r="B110" s="80"/>
      <c r="C110" s="80"/>
      <c r="D110" s="80"/>
      <c r="E110" s="80"/>
      <c r="F110" s="80"/>
    </row>
  </sheetData>
  <mergeCells count="32"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8"/>
  <sheetViews>
    <sheetView workbookViewId="0">
      <selection activeCell="A81" sqref="A81:B81"/>
    </sheetView>
  </sheetViews>
  <sheetFormatPr defaultRowHeight="14.25"/>
  <cols>
    <col min="1" max="1" width="75.140625" style="1" customWidth="1"/>
    <col min="2" max="2" width="14.5703125" style="1" customWidth="1"/>
    <col min="3" max="3" width="25.140625" style="1" customWidth="1"/>
    <col min="4" max="16384" width="9.140625" style="1"/>
  </cols>
  <sheetData>
    <row r="1" spans="1:3" ht="15">
      <c r="A1" s="81" t="s">
        <v>173</v>
      </c>
      <c r="B1" s="81"/>
    </row>
    <row r="2" spans="1:3" ht="15">
      <c r="A2" s="81" t="s">
        <v>185</v>
      </c>
      <c r="B2" s="81"/>
    </row>
    <row r="3" spans="1:3">
      <c r="A3" s="82" t="s">
        <v>186</v>
      </c>
      <c r="B3" s="82"/>
    </row>
    <row r="4" spans="1:3" ht="15" thickBot="1"/>
    <row r="5" spans="1:3" ht="15" customHeight="1" thickTop="1">
      <c r="A5" s="83" t="s">
        <v>0</v>
      </c>
      <c r="B5" s="88" t="s">
        <v>1</v>
      </c>
    </row>
    <row r="6" spans="1:3" ht="15" customHeight="1" thickBot="1">
      <c r="A6" s="109"/>
      <c r="B6" s="89"/>
    </row>
    <row r="7" spans="1:3" ht="15.75" thickTop="1">
      <c r="A7" s="2"/>
      <c r="B7" s="2"/>
    </row>
    <row r="8" spans="1:3">
      <c r="A8" s="1" t="s">
        <v>2</v>
      </c>
    </row>
    <row r="9" spans="1:3">
      <c r="A9" s="1" t="s">
        <v>3</v>
      </c>
      <c r="B9" s="41">
        <v>40836.624000000003</v>
      </c>
    </row>
    <row r="10" spans="1:3">
      <c r="A10" s="1" t="s">
        <v>162</v>
      </c>
      <c r="B10" s="50">
        <f>+B13+B17+B24</f>
        <v>100.00000061219555</v>
      </c>
    </row>
    <row r="12" spans="1:3">
      <c r="A12" s="1" t="s">
        <v>4</v>
      </c>
      <c r="B12" s="4"/>
    </row>
    <row r="13" spans="1:3" ht="15">
      <c r="A13" s="5" t="s">
        <v>5</v>
      </c>
      <c r="B13" s="4">
        <v>26.917206108908516</v>
      </c>
      <c r="C13"/>
    </row>
    <row r="14" spans="1:3" ht="15">
      <c r="A14" s="5" t="s">
        <v>50</v>
      </c>
      <c r="B14" s="4">
        <v>23.838679710644055</v>
      </c>
      <c r="C14"/>
    </row>
    <row r="15" spans="1:3" ht="15">
      <c r="A15" s="5" t="s">
        <v>6</v>
      </c>
      <c r="B15" s="4">
        <v>3.0785257860688975</v>
      </c>
      <c r="C15"/>
    </row>
    <row r="16" spans="1:3" ht="15">
      <c r="A16" s="5"/>
      <c r="B16" s="28"/>
      <c r="C16"/>
    </row>
    <row r="17" spans="1:3" ht="15">
      <c r="A17" s="5" t="s">
        <v>7</v>
      </c>
      <c r="B17" s="4">
        <v>17.466797696107296</v>
      </c>
      <c r="C17"/>
    </row>
    <row r="18" spans="1:3" ht="15">
      <c r="A18" s="5" t="s">
        <v>8</v>
      </c>
      <c r="B18" s="4">
        <v>0.53149594344527595</v>
      </c>
      <c r="C18"/>
    </row>
    <row r="19" spans="1:3" ht="15">
      <c r="A19" s="5" t="s">
        <v>9</v>
      </c>
      <c r="B19" s="4">
        <v>8.2914340568407425</v>
      </c>
      <c r="C19"/>
    </row>
    <row r="20" spans="1:3" ht="15">
      <c r="A20" s="5" t="s">
        <v>26</v>
      </c>
      <c r="B20" s="4">
        <v>0.22466352752372479</v>
      </c>
      <c r="C20"/>
    </row>
    <row r="21" spans="1:3" ht="15">
      <c r="A21" s="5" t="s">
        <v>27</v>
      </c>
      <c r="B21" s="4">
        <v>0.1653032091977045</v>
      </c>
      <c r="C21"/>
    </row>
    <row r="22" spans="1:3" ht="15">
      <c r="A22" s="5" t="s">
        <v>11</v>
      </c>
      <c r="B22" s="4">
        <v>8.2539009590998518</v>
      </c>
      <c r="C22"/>
    </row>
    <row r="23" spans="1:3" ht="15">
      <c r="A23" s="5"/>
      <c r="B23" s="28"/>
      <c r="C23"/>
    </row>
    <row r="24" spans="1:3" ht="15">
      <c r="A24" s="5" t="s">
        <v>10</v>
      </c>
      <c r="B24" s="4">
        <v>55.615996807179748</v>
      </c>
      <c r="C24"/>
    </row>
    <row r="25" spans="1:3" ht="15">
      <c r="A25" s="13" t="s">
        <v>28</v>
      </c>
      <c r="B25" s="4">
        <v>19.638819800579011</v>
      </c>
      <c r="C25"/>
    </row>
    <row r="26" spans="1:3" ht="15">
      <c r="A26" s="13" t="s">
        <v>29</v>
      </c>
      <c r="B26" s="4">
        <v>7.4102073178233345</v>
      </c>
      <c r="C26"/>
    </row>
    <row r="27" spans="1:3" ht="15">
      <c r="A27" s="13" t="s">
        <v>30</v>
      </c>
      <c r="B27" s="4">
        <v>4.3460411908682755</v>
      </c>
      <c r="C27"/>
    </row>
    <row r="28" spans="1:3" ht="15">
      <c r="A28" s="13" t="s">
        <v>31</v>
      </c>
      <c r="B28" s="4">
        <v>0.8980186511010313</v>
      </c>
      <c r="C28"/>
    </row>
    <row r="29" spans="1:3" ht="15">
      <c r="A29" s="13" t="s">
        <v>32</v>
      </c>
      <c r="B29" s="4">
        <v>1.2555726937662623</v>
      </c>
      <c r="C29"/>
    </row>
    <row r="30" spans="1:3" ht="15">
      <c r="A30" s="13" t="s">
        <v>33</v>
      </c>
      <c r="B30" s="4">
        <v>0.46614896471363543</v>
      </c>
      <c r="C30"/>
    </row>
    <row r="31" spans="1:3" ht="15">
      <c r="A31" s="13" t="s">
        <v>115</v>
      </c>
      <c r="B31" s="4">
        <v>0.52077823573270887</v>
      </c>
      <c r="C31"/>
    </row>
    <row r="32" spans="1:3" ht="15">
      <c r="A32" s="13" t="s">
        <v>34</v>
      </c>
      <c r="B32" s="4">
        <v>3.3519886462700739</v>
      </c>
      <c r="C32"/>
    </row>
    <row r="33" spans="1:3" ht="15">
      <c r="A33" s="13" t="s">
        <v>35</v>
      </c>
      <c r="B33" s="4">
        <v>5.3464991376368429</v>
      </c>
      <c r="C33"/>
    </row>
    <row r="34" spans="1:3" ht="15">
      <c r="A34" s="13" t="s">
        <v>12</v>
      </c>
      <c r="B34" s="4">
        <v>3.1934893785539176</v>
      </c>
      <c r="C34"/>
    </row>
    <row r="35" spans="1:3" ht="15">
      <c r="A35" s="13" t="s">
        <v>36</v>
      </c>
      <c r="B35" s="4">
        <v>1.2314699422753457</v>
      </c>
      <c r="C35"/>
    </row>
    <row r="36" spans="1:3" ht="15">
      <c r="A36" s="13" t="s">
        <v>37</v>
      </c>
      <c r="B36" s="4">
        <v>0.87787558050832026</v>
      </c>
      <c r="C36"/>
    </row>
    <row r="37" spans="1:3" ht="15">
      <c r="A37" s="13" t="s">
        <v>38</v>
      </c>
      <c r="B37" s="4">
        <v>7.066130148270827</v>
      </c>
      <c r="C37"/>
    </row>
    <row r="38" spans="1:3">
      <c r="A38" s="13" t="s">
        <v>116</v>
      </c>
    </row>
    <row r="39" spans="1:3">
      <c r="A39" s="13" t="s">
        <v>117</v>
      </c>
      <c r="B39" s="4">
        <v>4.9073596289448407E-3</v>
      </c>
    </row>
    <row r="40" spans="1:3">
      <c r="A40" s="14" t="s">
        <v>39</v>
      </c>
      <c r="B40" s="4">
        <v>8.0497594512220216E-3</v>
      </c>
    </row>
    <row r="41" spans="1:3">
      <c r="B41" s="46"/>
    </row>
    <row r="42" spans="1:3">
      <c r="A42" s="1" t="s">
        <v>13</v>
      </c>
      <c r="B42" s="4"/>
    </row>
    <row r="43" spans="1:3">
      <c r="A43" s="1" t="s">
        <v>211</v>
      </c>
      <c r="B43" s="4">
        <v>16.952734633499574</v>
      </c>
    </row>
    <row r="44" spans="1:3">
      <c r="A44" s="5" t="s">
        <v>212</v>
      </c>
      <c r="B44" s="4">
        <v>5.1298786354131529</v>
      </c>
    </row>
    <row r="45" spans="1:3">
      <c r="A45" s="5" t="s">
        <v>213</v>
      </c>
      <c r="B45" s="4">
        <v>3.2783054005639642</v>
      </c>
    </row>
    <row r="46" spans="1:3">
      <c r="A46" s="1" t="s">
        <v>214</v>
      </c>
      <c r="B46" s="4">
        <v>5.709338264593077</v>
      </c>
    </row>
    <row r="47" spans="1:3">
      <c r="A47" s="5"/>
      <c r="B47" s="5"/>
    </row>
    <row r="48" spans="1:3">
      <c r="A48" s="49"/>
      <c r="B48" s="49"/>
    </row>
    <row r="49" spans="1:4">
      <c r="A49" s="5"/>
      <c r="B49" s="5"/>
    </row>
    <row r="50" spans="1:4">
      <c r="A50" s="9" t="s">
        <v>24</v>
      </c>
      <c r="B50" s="9"/>
    </row>
    <row r="51" spans="1:4" ht="15" thickBot="1">
      <c r="A51" s="76"/>
      <c r="B51" s="76"/>
    </row>
    <row r="52" spans="1:4" ht="15" customHeight="1" thickTop="1">
      <c r="A52" s="83" t="s">
        <v>0</v>
      </c>
      <c r="B52" s="88" t="s">
        <v>1</v>
      </c>
    </row>
    <row r="53" spans="1:4" ht="15" customHeight="1" thickBot="1">
      <c r="A53" s="109"/>
      <c r="B53" s="89"/>
    </row>
    <row r="54" spans="1:4" ht="15" thickTop="1">
      <c r="A54" s="5"/>
      <c r="B54" s="5"/>
    </row>
    <row r="55" spans="1:4">
      <c r="A55" s="1" t="s">
        <v>203</v>
      </c>
      <c r="B55" s="4">
        <v>14.786611645468048</v>
      </c>
    </row>
    <row r="56" spans="1:4">
      <c r="A56" s="1" t="s">
        <v>204</v>
      </c>
      <c r="B56" s="4">
        <v>12.374146672849353</v>
      </c>
    </row>
    <row r="57" spans="1:4">
      <c r="A57" s="1" t="s">
        <v>205</v>
      </c>
      <c r="B57" s="4">
        <v>7.648896245683777</v>
      </c>
    </row>
    <row r="58" spans="1:4">
      <c r="A58" s="1" t="s">
        <v>206</v>
      </c>
      <c r="B58" s="4">
        <v>5.773942650107414</v>
      </c>
    </row>
    <row r="59" spans="1:4">
      <c r="A59" s="1" t="s">
        <v>207</v>
      </c>
      <c r="B59" s="4">
        <v>28.102962796336932</v>
      </c>
    </row>
    <row r="60" spans="1:4">
      <c r="A60" s="1" t="s">
        <v>208</v>
      </c>
      <c r="B60" s="4">
        <v>0.24318427987582908</v>
      </c>
    </row>
    <row r="61" spans="1:4">
      <c r="A61" s="76"/>
      <c r="B61" s="76"/>
    </row>
    <row r="62" spans="1:4">
      <c r="A62" s="1" t="s">
        <v>25</v>
      </c>
      <c r="B62" s="4"/>
    </row>
    <row r="63" spans="1:4" ht="15">
      <c r="A63" s="5" t="s">
        <v>40</v>
      </c>
      <c r="B63" s="4">
        <v>61.721914132764745</v>
      </c>
      <c r="C63" s="4"/>
      <c r="D63"/>
    </row>
    <row r="64" spans="1:4" ht="15">
      <c r="A64" s="10" t="s">
        <v>41</v>
      </c>
      <c r="B64" s="4">
        <v>5.1206571336553184</v>
      </c>
      <c r="D64"/>
    </row>
    <row r="65" spans="1:4" ht="15">
      <c r="A65" s="10" t="s">
        <v>42</v>
      </c>
      <c r="B65" s="4">
        <v>48.178986955434908</v>
      </c>
      <c r="D65"/>
    </row>
    <row r="66" spans="1:4" ht="15">
      <c r="A66" s="10" t="s">
        <v>43</v>
      </c>
      <c r="B66" s="4">
        <v>8.0943762638165193</v>
      </c>
      <c r="D66"/>
    </row>
    <row r="67" spans="1:4" ht="15">
      <c r="A67" s="10" t="s">
        <v>44</v>
      </c>
      <c r="B67" s="4">
        <v>0.327893779858002</v>
      </c>
      <c r="D67"/>
    </row>
    <row r="68" spans="1:4" ht="15">
      <c r="A68" s="31" t="s">
        <v>45</v>
      </c>
      <c r="B68" s="4">
        <v>26.906730830638693</v>
      </c>
      <c r="D68"/>
    </row>
    <row r="69" spans="1:4" ht="15">
      <c r="A69" s="31" t="s">
        <v>46</v>
      </c>
      <c r="B69" s="4">
        <v>3.3327197909406028</v>
      </c>
      <c r="D69"/>
    </row>
    <row r="70" spans="1:4" ht="15">
      <c r="A70" s="5" t="s">
        <v>136</v>
      </c>
      <c r="B70" s="4">
        <v>8.0386358578515207</v>
      </c>
      <c r="D70"/>
    </row>
    <row r="71" spans="1:4" ht="15">
      <c r="C71" s="4">
        <v>0</v>
      </c>
      <c r="D71"/>
    </row>
    <row r="72" spans="1:4">
      <c r="A72" s="1" t="s">
        <v>127</v>
      </c>
      <c r="B72" s="4"/>
    </row>
    <row r="73" spans="1:4" ht="15">
      <c r="A73" s="3"/>
      <c r="B73" s="4"/>
    </row>
    <row r="74" spans="1:4" ht="15">
      <c r="A74" s="5" t="s">
        <v>47</v>
      </c>
      <c r="B74" s="4">
        <v>99.03121766383039</v>
      </c>
      <c r="D74"/>
    </row>
    <row r="75" spans="1:4" ht="15">
      <c r="A75" s="13" t="s">
        <v>48</v>
      </c>
      <c r="B75" s="4">
        <v>32.473751992818997</v>
      </c>
      <c r="D75"/>
    </row>
    <row r="76" spans="1:4" ht="15">
      <c r="A76" s="13" t="s">
        <v>135</v>
      </c>
      <c r="B76" s="4">
        <v>66.5574656710114</v>
      </c>
      <c r="C76" s="77">
        <f>1/5</f>
        <v>0.2</v>
      </c>
      <c r="D76"/>
    </row>
    <row r="77" spans="1:4" ht="15" customHeight="1">
      <c r="A77" s="5" t="s">
        <v>49</v>
      </c>
      <c r="B77" s="4">
        <v>0.96878233616961085</v>
      </c>
      <c r="D77"/>
    </row>
    <row r="78" spans="1:4" ht="15">
      <c r="A78" s="5"/>
      <c r="B78" s="5"/>
      <c r="D78"/>
    </row>
    <row r="79" spans="1:4">
      <c r="A79" s="5" t="s">
        <v>128</v>
      </c>
      <c r="B79" s="50">
        <v>42.276879054393454</v>
      </c>
    </row>
    <row r="80" spans="1:4" ht="15" thickBot="1">
      <c r="A80" s="11"/>
      <c r="B80" s="11"/>
    </row>
    <row r="81" spans="1:2" ht="15" thickTop="1">
      <c r="A81" s="86" t="s">
        <v>179</v>
      </c>
      <c r="B81" s="86"/>
    </row>
    <row r="82" spans="1:2">
      <c r="A82" s="87" t="s">
        <v>215</v>
      </c>
      <c r="B82" s="87"/>
    </row>
    <row r="83" spans="1:2">
      <c r="A83" s="80" t="s">
        <v>216</v>
      </c>
      <c r="B83" s="80"/>
    </row>
    <row r="84" spans="1:2">
      <c r="A84" s="80" t="s">
        <v>217</v>
      </c>
      <c r="B84" s="80"/>
    </row>
    <row r="85" spans="1:2">
      <c r="A85" s="85" t="s">
        <v>178</v>
      </c>
      <c r="B85" s="85"/>
    </row>
    <row r="86" spans="1:2">
      <c r="A86" s="85" t="s">
        <v>209</v>
      </c>
      <c r="B86" s="85"/>
    </row>
    <row r="87" spans="1:2">
      <c r="A87" s="69" t="s">
        <v>210</v>
      </c>
      <c r="B87" s="69"/>
    </row>
    <row r="88" spans="1:2">
      <c r="A88" s="80" t="s">
        <v>187</v>
      </c>
      <c r="B88" s="80"/>
    </row>
  </sheetData>
  <mergeCells count="14">
    <mergeCell ref="A52:A53"/>
    <mergeCell ref="B52:B53"/>
    <mergeCell ref="A1:B1"/>
    <mergeCell ref="A2:B2"/>
    <mergeCell ref="A3:B3"/>
    <mergeCell ref="A5:A6"/>
    <mergeCell ref="B5:B6"/>
    <mergeCell ref="A88:B88"/>
    <mergeCell ref="A81:B81"/>
    <mergeCell ref="A82:B82"/>
    <mergeCell ref="A83:B83"/>
    <mergeCell ref="A84:B84"/>
    <mergeCell ref="A85:B85"/>
    <mergeCell ref="A86:B86"/>
  </mergeCells>
  <printOptions horizontalCentered="1"/>
  <pageMargins left="0.45" right="0.2" top="1" bottom="0.5" header="0.3" footer="0.3"/>
  <pageSetup paperSize="9" scale="95" orientation="portrait" r:id="rId1"/>
  <rowBreaks count="1" manualBreakCount="1">
    <brk id="48" max="1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A3" sqref="A3:B3"/>
    </sheetView>
  </sheetViews>
  <sheetFormatPr defaultRowHeight="14.25"/>
  <cols>
    <col min="1" max="1" width="72.140625" style="1" customWidth="1"/>
    <col min="2" max="2" width="12.28515625" style="1" customWidth="1"/>
    <col min="3" max="16384" width="9.140625" style="1"/>
  </cols>
  <sheetData>
    <row r="1" spans="1:4" ht="15">
      <c r="A1" s="81" t="s">
        <v>124</v>
      </c>
      <c r="B1" s="81"/>
    </row>
    <row r="2" spans="1:4" ht="15">
      <c r="A2" s="81" t="s">
        <v>125</v>
      </c>
      <c r="B2" s="81"/>
    </row>
    <row r="3" spans="1:4">
      <c r="A3" s="82" t="s">
        <v>126</v>
      </c>
      <c r="B3" s="82"/>
    </row>
    <row r="4" spans="1:4" ht="15" thickBot="1"/>
    <row r="5" spans="1:4" ht="15" thickTop="1">
      <c r="A5" s="83" t="s">
        <v>0</v>
      </c>
      <c r="B5" s="88" t="s">
        <v>1</v>
      </c>
    </row>
    <row r="6" spans="1:4" ht="15" thickBot="1">
      <c r="A6" s="109"/>
      <c r="B6" s="89"/>
    </row>
    <row r="7" spans="1:4" ht="15.75" thickTop="1">
      <c r="A7" s="2"/>
      <c r="B7" s="2"/>
    </row>
    <row r="8" spans="1:4" ht="15">
      <c r="A8" s="3" t="s">
        <v>2</v>
      </c>
      <c r="B8" s="32">
        <v>37978.093333333338</v>
      </c>
    </row>
    <row r="9" spans="1:4">
      <c r="A9" s="1" t="s">
        <v>3</v>
      </c>
      <c r="D9" s="4"/>
    </row>
    <row r="10" spans="1:4">
      <c r="D10" s="4"/>
    </row>
    <row r="11" spans="1:4" ht="15">
      <c r="A11" s="3" t="s">
        <v>4</v>
      </c>
      <c r="B11" s="4">
        <v>100</v>
      </c>
      <c r="D11" s="4"/>
    </row>
    <row r="12" spans="1:4">
      <c r="A12" s="5" t="s">
        <v>5</v>
      </c>
      <c r="B12" s="4">
        <v>30.888908939434202</v>
      </c>
      <c r="D12" s="4"/>
    </row>
    <row r="13" spans="1:4">
      <c r="A13" s="5" t="s">
        <v>50</v>
      </c>
      <c r="B13" s="4">
        <v>27.186202431787869</v>
      </c>
      <c r="D13" s="4"/>
    </row>
    <row r="14" spans="1:4">
      <c r="A14" s="5" t="s">
        <v>6</v>
      </c>
      <c r="B14" s="4">
        <v>3.7027073853453061</v>
      </c>
      <c r="D14" s="4"/>
    </row>
    <row r="15" spans="1:4">
      <c r="A15" s="5"/>
      <c r="B15" s="4"/>
      <c r="D15" s="4"/>
    </row>
    <row r="16" spans="1:4">
      <c r="A16" s="5" t="s">
        <v>7</v>
      </c>
      <c r="B16" s="4">
        <v>15.726742644970415</v>
      </c>
      <c r="D16" s="4"/>
    </row>
    <row r="17" spans="1:4">
      <c r="A17" s="5" t="s">
        <v>8</v>
      </c>
      <c r="B17" s="4">
        <v>0.68264266031259413</v>
      </c>
      <c r="D17" s="4"/>
    </row>
    <row r="18" spans="1:4">
      <c r="A18" s="5" t="s">
        <v>9</v>
      </c>
      <c r="B18" s="4">
        <v>8.3298371657766204</v>
      </c>
      <c r="D18" s="4"/>
    </row>
    <row r="19" spans="1:4">
      <c r="A19" s="5" t="s">
        <v>26</v>
      </c>
      <c r="B19" s="4">
        <v>0.24545904884816055</v>
      </c>
      <c r="D19" s="4"/>
    </row>
    <row r="20" spans="1:4">
      <c r="A20" s="5" t="s">
        <v>27</v>
      </c>
      <c r="B20" s="4">
        <v>0.16059082481584996</v>
      </c>
      <c r="D20" s="4"/>
    </row>
    <row r="21" spans="1:4">
      <c r="A21" s="5" t="s">
        <v>11</v>
      </c>
      <c r="B21" s="4">
        <v>6.3082138229161586</v>
      </c>
      <c r="D21" s="4"/>
    </row>
    <row r="22" spans="1:4">
      <c r="A22" s="5"/>
      <c r="B22" s="4"/>
      <c r="D22" s="4"/>
    </row>
    <row r="23" spans="1:4">
      <c r="A23" s="5" t="s">
        <v>10</v>
      </c>
      <c r="B23" s="4">
        <v>53.384348415595376</v>
      </c>
      <c r="D23" s="4"/>
    </row>
    <row r="24" spans="1:4">
      <c r="A24" s="13" t="s">
        <v>28</v>
      </c>
      <c r="B24" s="4">
        <v>18.586866042423754</v>
      </c>
      <c r="D24" s="4"/>
    </row>
    <row r="25" spans="1:4">
      <c r="A25" s="13" t="s">
        <v>29</v>
      </c>
      <c r="B25" s="4">
        <v>7.1828917512797723</v>
      </c>
      <c r="D25" s="4"/>
    </row>
    <row r="26" spans="1:4">
      <c r="A26" s="13" t="s">
        <v>30</v>
      </c>
      <c r="B26" s="4">
        <v>4.1657251882400974</v>
      </c>
      <c r="D26" s="4"/>
    </row>
    <row r="27" spans="1:4">
      <c r="A27" s="13" t="s">
        <v>31</v>
      </c>
      <c r="B27" s="4">
        <v>0.91206439361358138</v>
      </c>
      <c r="D27" s="4"/>
    </row>
    <row r="28" spans="1:4">
      <c r="A28" s="13" t="s">
        <v>32</v>
      </c>
      <c r="B28" s="4">
        <v>1.1429615388801333</v>
      </c>
      <c r="D28" s="4"/>
    </row>
    <row r="29" spans="1:4">
      <c r="A29" s="13" t="s">
        <v>33</v>
      </c>
      <c r="B29" s="4">
        <v>0.46445284070781856</v>
      </c>
      <c r="D29" s="4"/>
    </row>
    <row r="30" spans="1:4">
      <c r="A30" s="13" t="s">
        <v>115</v>
      </c>
      <c r="B30" s="4">
        <v>0.50374127962190129</v>
      </c>
      <c r="D30" s="4"/>
    </row>
    <row r="31" spans="1:4">
      <c r="A31" s="13" t="s">
        <v>34</v>
      </c>
      <c r="B31" s="4">
        <v>2.6274945521225042</v>
      </c>
      <c r="D31" s="4"/>
    </row>
    <row r="32" spans="1:4">
      <c r="A32" s="13" t="s">
        <v>35</v>
      </c>
      <c r="B32" s="4">
        <v>5.2029011812774879</v>
      </c>
      <c r="D32" s="4"/>
    </row>
    <row r="33" spans="1:4">
      <c r="A33" s="13" t="s">
        <v>12</v>
      </c>
      <c r="B33" s="4">
        <v>3.2071462601071423</v>
      </c>
      <c r="D33" s="4"/>
    </row>
    <row r="34" spans="1:4">
      <c r="A34" s="13" t="s">
        <v>36</v>
      </c>
      <c r="B34" s="4">
        <v>1.2377407396614959</v>
      </c>
      <c r="D34" s="4"/>
    </row>
    <row r="35" spans="1:4">
      <c r="A35" s="13" t="s">
        <v>37</v>
      </c>
      <c r="B35" s="4">
        <v>0.94461824834457186</v>
      </c>
      <c r="D35" s="4"/>
    </row>
    <row r="36" spans="1:4">
      <c r="A36" s="13" t="s">
        <v>38</v>
      </c>
      <c r="B36" s="4">
        <v>5.7896455746242479</v>
      </c>
      <c r="D36" s="4"/>
    </row>
    <row r="37" spans="1:4">
      <c r="A37" s="13" t="s">
        <v>116</v>
      </c>
      <c r="B37" s="4"/>
      <c r="D37" s="4"/>
    </row>
    <row r="38" spans="1:4">
      <c r="A38" s="13" t="s">
        <v>117</v>
      </c>
      <c r="B38" s="4">
        <v>1.4048379469287029</v>
      </c>
      <c r="D38" s="4"/>
    </row>
    <row r="39" spans="1:4">
      <c r="A39" s="14" t="s">
        <v>39</v>
      </c>
      <c r="B39" s="28" t="s">
        <v>120</v>
      </c>
      <c r="D39" s="4"/>
    </row>
    <row r="40" spans="1:4">
      <c r="B40" s="4"/>
    </row>
    <row r="41" spans="1:4" ht="15">
      <c r="A41" s="3" t="s">
        <v>13</v>
      </c>
      <c r="B41" s="4">
        <v>100.0000026330969</v>
      </c>
      <c r="C41" s="4"/>
      <c r="D41" s="4"/>
    </row>
    <row r="42" spans="1:4">
      <c r="A42" s="5" t="s">
        <v>118</v>
      </c>
      <c r="B42" s="4"/>
      <c r="D42" s="4"/>
    </row>
    <row r="43" spans="1:4">
      <c r="A43" s="5" t="s">
        <v>137</v>
      </c>
      <c r="B43" s="4"/>
      <c r="D43" s="4"/>
    </row>
    <row r="44" spans="1:4">
      <c r="A44" s="5" t="s">
        <v>138</v>
      </c>
      <c r="B44" s="4">
        <v>16.218099592150843</v>
      </c>
      <c r="D44" s="4"/>
    </row>
    <row r="45" spans="1:4">
      <c r="A45" s="5" t="s">
        <v>14</v>
      </c>
      <c r="B45" s="4">
        <v>4.8812236317287478</v>
      </c>
      <c r="D45" s="4"/>
    </row>
    <row r="46" spans="1:4">
      <c r="A46" s="5" t="s">
        <v>15</v>
      </c>
      <c r="B46" s="4">
        <v>2.6834698038202371</v>
      </c>
      <c r="D46" s="4"/>
    </row>
    <row r="47" spans="1:4">
      <c r="A47" s="5" t="s">
        <v>16</v>
      </c>
      <c r="B47" s="4">
        <v>5.8825974061537929</v>
      </c>
      <c r="D47" s="4"/>
    </row>
    <row r="48" spans="1:4">
      <c r="A48" s="5"/>
      <c r="B48" s="4"/>
      <c r="D48" s="4"/>
    </row>
    <row r="49" spans="1:4">
      <c r="A49" s="110" t="s">
        <v>23</v>
      </c>
      <c r="B49" s="110"/>
      <c r="D49" s="4"/>
    </row>
    <row r="50" spans="1:4">
      <c r="A50" s="5"/>
      <c r="B50" s="4"/>
      <c r="D50" s="4"/>
    </row>
    <row r="51" spans="1:4">
      <c r="A51" s="9" t="s">
        <v>24</v>
      </c>
      <c r="B51" s="8"/>
      <c r="D51" s="4"/>
    </row>
    <row r="52" spans="1:4" ht="15" thickBot="1">
      <c r="A52" s="35"/>
      <c r="B52" s="35"/>
      <c r="D52" s="4"/>
    </row>
    <row r="53" spans="1:4" ht="15" thickTop="1">
      <c r="A53" s="83" t="s">
        <v>0</v>
      </c>
      <c r="B53" s="88" t="s">
        <v>1</v>
      </c>
      <c r="D53" s="4"/>
    </row>
    <row r="54" spans="1:4" ht="15" thickBot="1">
      <c r="A54" s="109"/>
      <c r="B54" s="89"/>
      <c r="D54" s="4"/>
    </row>
    <row r="55" spans="1:4" ht="15" thickTop="1">
      <c r="A55" s="5"/>
      <c r="B55" s="4"/>
      <c r="D55" s="4"/>
    </row>
    <row r="56" spans="1:4">
      <c r="A56" s="5" t="s">
        <v>17</v>
      </c>
      <c r="B56" s="4">
        <v>12.271454210269287</v>
      </c>
      <c r="D56" s="4"/>
    </row>
    <row r="57" spans="1:4">
      <c r="A57" s="5" t="s">
        <v>18</v>
      </c>
      <c r="B57" s="4">
        <v>12.980018831909062</v>
      </c>
    </row>
    <row r="58" spans="1:4">
      <c r="A58" s="5" t="s">
        <v>19</v>
      </c>
      <c r="B58" s="4">
        <v>6.9284301441146585</v>
      </c>
    </row>
    <row r="59" spans="1:4">
      <c r="A59" s="5" t="s">
        <v>20</v>
      </c>
      <c r="B59" s="4">
        <v>5.3000580685637368</v>
      </c>
    </row>
    <row r="60" spans="1:4">
      <c r="A60" s="5" t="s">
        <v>21</v>
      </c>
      <c r="B60" s="4">
        <v>32.576347522448899</v>
      </c>
    </row>
    <row r="61" spans="1:4">
      <c r="A61" s="5" t="s">
        <v>22</v>
      </c>
      <c r="B61" s="4">
        <v>0.2783034219376293</v>
      </c>
    </row>
    <row r="62" spans="1:4">
      <c r="A62" s="35"/>
      <c r="B62" s="35"/>
      <c r="D62" s="4"/>
    </row>
    <row r="63" spans="1:4" ht="15">
      <c r="A63" s="3" t="s">
        <v>25</v>
      </c>
      <c r="B63" s="6">
        <v>100</v>
      </c>
      <c r="C63" s="4"/>
      <c r="D63" s="4"/>
    </row>
    <row r="64" spans="1:4">
      <c r="A64" s="5" t="s">
        <v>40</v>
      </c>
      <c r="B64" s="6">
        <v>58.616888613330417</v>
      </c>
      <c r="D64" s="4"/>
    </row>
    <row r="65" spans="1:4">
      <c r="A65" s="10" t="s">
        <v>41</v>
      </c>
      <c r="B65" s="6">
        <v>5.2180292006935929</v>
      </c>
      <c r="D65" s="4"/>
    </row>
    <row r="66" spans="1:4">
      <c r="A66" s="10" t="s">
        <v>42</v>
      </c>
      <c r="B66" s="6">
        <v>45.020766357587902</v>
      </c>
      <c r="D66" s="4"/>
    </row>
    <row r="67" spans="1:4">
      <c r="A67" s="10" t="s">
        <v>43</v>
      </c>
      <c r="B67" s="6">
        <v>8.0270757843907923</v>
      </c>
      <c r="D67" s="4"/>
    </row>
    <row r="68" spans="1:4">
      <c r="A68" s="10" t="s">
        <v>44</v>
      </c>
      <c r="B68" s="6">
        <v>0.35101727065813726</v>
      </c>
      <c r="D68" s="4"/>
    </row>
    <row r="69" spans="1:4">
      <c r="A69" s="31" t="s">
        <v>45</v>
      </c>
      <c r="B69" s="6">
        <v>27.929875889855101</v>
      </c>
      <c r="D69" s="4"/>
    </row>
    <row r="70" spans="1:4">
      <c r="A70" s="31" t="s">
        <v>46</v>
      </c>
      <c r="B70" s="6">
        <v>3.3106866519891995</v>
      </c>
      <c r="D70" s="4"/>
    </row>
    <row r="71" spans="1:4">
      <c r="A71" s="5" t="s">
        <v>136</v>
      </c>
      <c r="B71" s="6">
        <v>10.142549722524247</v>
      </c>
      <c r="C71" s="4"/>
      <c r="D71" s="4"/>
    </row>
    <row r="72" spans="1:4">
      <c r="B72" s="6"/>
      <c r="D72" s="4"/>
    </row>
    <row r="73" spans="1:4" ht="15">
      <c r="A73" s="3" t="s">
        <v>127</v>
      </c>
      <c r="B73" s="6">
        <v>100.00000175539792</v>
      </c>
      <c r="D73" s="4"/>
    </row>
    <row r="74" spans="1:4" ht="15">
      <c r="A74" s="3"/>
      <c r="B74" s="6"/>
      <c r="D74" s="4"/>
    </row>
    <row r="75" spans="1:4">
      <c r="A75" s="5" t="s">
        <v>47</v>
      </c>
      <c r="B75" s="6">
        <v>98.840414842661914</v>
      </c>
    </row>
    <row r="76" spans="1:4">
      <c r="A76" s="13" t="s">
        <v>48</v>
      </c>
      <c r="B76" s="6">
        <v>34.365981862526354</v>
      </c>
    </row>
    <row r="77" spans="1:4">
      <c r="A77" s="13" t="s">
        <v>135</v>
      </c>
      <c r="B77" s="6">
        <v>64.47443298013556</v>
      </c>
    </row>
    <row r="78" spans="1:4" ht="15" customHeight="1">
      <c r="A78" s="5" t="s">
        <v>49</v>
      </c>
      <c r="B78" s="6">
        <v>1.1595869127360088</v>
      </c>
    </row>
    <row r="79" spans="1:4">
      <c r="A79" s="5"/>
      <c r="B79" s="6"/>
    </row>
    <row r="80" spans="1:4">
      <c r="A80" s="5" t="s">
        <v>128</v>
      </c>
      <c r="B80" s="6">
        <v>41.945388936270881</v>
      </c>
    </row>
    <row r="81" spans="1:2" ht="15" thickBot="1">
      <c r="A81" s="11"/>
      <c r="B81" s="11"/>
    </row>
    <row r="82" spans="1:2" ht="15" thickTop="1">
      <c r="A82" s="33"/>
    </row>
    <row r="83" spans="1:2">
      <c r="A83" s="36" t="s">
        <v>141</v>
      </c>
      <c r="B83" s="36"/>
    </row>
    <row r="84" spans="1:2">
      <c r="A84" s="36" t="s">
        <v>142</v>
      </c>
      <c r="B84" s="36"/>
    </row>
    <row r="85" spans="1:2">
      <c r="A85" s="36" t="s">
        <v>143</v>
      </c>
      <c r="B85" s="36"/>
    </row>
    <row r="86" spans="1:2">
      <c r="A86" s="36" t="s">
        <v>129</v>
      </c>
      <c r="B86" s="36"/>
    </row>
    <row r="87" spans="1:2">
      <c r="A87" s="36" t="s">
        <v>144</v>
      </c>
      <c r="B87" s="36"/>
    </row>
    <row r="88" spans="1:2" ht="5.0999999999999996" customHeight="1">
      <c r="A88" s="36"/>
      <c r="B88" s="36"/>
    </row>
    <row r="89" spans="1:2">
      <c r="A89" s="37" t="s">
        <v>114</v>
      </c>
      <c r="B89" s="38"/>
    </row>
    <row r="90" spans="1:2">
      <c r="A90" s="37" t="s">
        <v>139</v>
      </c>
      <c r="B90" s="38"/>
    </row>
    <row r="91" spans="1:2">
      <c r="A91" s="38" t="s">
        <v>147</v>
      </c>
      <c r="B91" s="38"/>
    </row>
    <row r="92" spans="1:2">
      <c r="A92" s="37" t="s">
        <v>140</v>
      </c>
      <c r="B92" s="38"/>
    </row>
    <row r="93" spans="1:2" ht="5.0999999999999996" customHeight="1"/>
    <row r="94" spans="1:2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C31"/>
  <sheetViews>
    <sheetView tabSelected="1" workbookViewId="0">
      <selection activeCell="A22" sqref="A22"/>
    </sheetView>
  </sheetViews>
  <sheetFormatPr defaultRowHeight="14.25"/>
  <cols>
    <col min="1" max="1" width="68.85546875" style="1" customWidth="1"/>
    <col min="2" max="2" width="17" style="1" customWidth="1"/>
    <col min="3" max="3" width="12.5703125" style="1" customWidth="1"/>
    <col min="4" max="16384" width="9.140625" style="1"/>
  </cols>
  <sheetData>
    <row r="2" spans="1:3" ht="15">
      <c r="A2" s="81" t="s">
        <v>51</v>
      </c>
      <c r="B2" s="81"/>
    </row>
    <row r="3" spans="1:3" ht="15">
      <c r="A3" s="81" t="s">
        <v>220</v>
      </c>
      <c r="B3" s="81"/>
    </row>
    <row r="4" spans="1:3">
      <c r="A4" s="82" t="s">
        <v>221</v>
      </c>
      <c r="B4" s="82"/>
    </row>
    <row r="5" spans="1:3" ht="15.75" thickBot="1">
      <c r="A5" s="73"/>
    </row>
    <row r="6" spans="1:3" ht="15" customHeight="1" thickTop="1">
      <c r="A6" s="83" t="s">
        <v>52</v>
      </c>
      <c r="B6" s="88" t="s">
        <v>1</v>
      </c>
    </row>
    <row r="7" spans="1:3" ht="15" customHeight="1" thickBot="1">
      <c r="A7" s="84"/>
      <c r="B7" s="89"/>
    </row>
    <row r="8" spans="1:3" ht="15.75" thickTop="1">
      <c r="A8" s="3"/>
      <c r="B8" s="7"/>
    </row>
    <row r="9" spans="1:3" ht="15">
      <c r="A9" s="1" t="s">
        <v>53</v>
      </c>
      <c r="B9" s="16"/>
    </row>
    <row r="10" spans="1:3">
      <c r="A10" s="1" t="s">
        <v>54</v>
      </c>
      <c r="B10" s="43">
        <v>6506.1289999999999</v>
      </c>
    </row>
    <row r="11" spans="1:3">
      <c r="A11" s="1" t="s">
        <v>162</v>
      </c>
      <c r="B11" s="44">
        <f>+B14+B17</f>
        <v>100</v>
      </c>
      <c r="C11" s="4"/>
    </row>
    <row r="12" spans="1:3">
      <c r="B12" s="7"/>
    </row>
    <row r="13" spans="1:3">
      <c r="A13" s="1" t="s">
        <v>127</v>
      </c>
      <c r="B13" s="17"/>
    </row>
    <row r="14" spans="1:3">
      <c r="A14" s="1" t="s">
        <v>55</v>
      </c>
      <c r="B14" s="4">
        <v>98.565790810480394</v>
      </c>
      <c r="C14" s="4"/>
    </row>
    <row r="15" spans="1:3">
      <c r="A15" s="13" t="s">
        <v>56</v>
      </c>
      <c r="B15" s="4">
        <v>56.043071079592799</v>
      </c>
    </row>
    <row r="16" spans="1:3">
      <c r="A16" s="13" t="s">
        <v>134</v>
      </c>
      <c r="B16" s="4">
        <v>42.522719730887601</v>
      </c>
    </row>
    <row r="17" spans="1:3">
      <c r="A17" s="5" t="s">
        <v>49</v>
      </c>
      <c r="B17" s="4">
        <v>1.4342091895196052</v>
      </c>
    </row>
    <row r="18" spans="1:3">
      <c r="B18" s="17"/>
    </row>
    <row r="19" spans="1:3">
      <c r="A19" s="1" t="s">
        <v>57</v>
      </c>
      <c r="B19" s="17"/>
      <c r="C19" s="4"/>
    </row>
    <row r="20" spans="1:3">
      <c r="A20" s="5" t="s">
        <v>58</v>
      </c>
      <c r="B20" s="4">
        <v>39.019726630074501</v>
      </c>
      <c r="C20" s="4"/>
    </row>
    <row r="21" spans="1:3">
      <c r="A21" s="5" t="s">
        <v>59</v>
      </c>
      <c r="B21" s="4">
        <v>26.320420329815164</v>
      </c>
      <c r="C21" s="4"/>
    </row>
    <row r="22" spans="1:3">
      <c r="A22" s="5" t="s">
        <v>60</v>
      </c>
      <c r="B22" s="4">
        <v>34.659856882640966</v>
      </c>
    </row>
    <row r="23" spans="1:3" ht="15" thickBot="1">
      <c r="A23" s="11"/>
      <c r="B23" s="11"/>
    </row>
    <row r="24" spans="1:3" ht="15" thickTop="1">
      <c r="A24" s="86" t="s">
        <v>202</v>
      </c>
      <c r="B24" s="86"/>
    </row>
    <row r="25" spans="1:3">
      <c r="A25" s="80" t="s">
        <v>224</v>
      </c>
      <c r="B25" s="80"/>
    </row>
    <row r="26" spans="1:3">
      <c r="A26" s="80" t="s">
        <v>222</v>
      </c>
      <c r="B26" s="80"/>
    </row>
    <row r="27" spans="1:3">
      <c r="A27" s="79" t="s">
        <v>223</v>
      </c>
      <c r="B27" s="78"/>
    </row>
    <row r="28" spans="1:3">
      <c r="A28" s="85" t="s">
        <v>218</v>
      </c>
      <c r="B28" s="85"/>
    </row>
    <row r="29" spans="1:3">
      <c r="A29" s="69" t="s">
        <v>225</v>
      </c>
      <c r="B29" s="69"/>
    </row>
    <row r="30" spans="1:3">
      <c r="A30" s="80" t="s">
        <v>219</v>
      </c>
      <c r="B30" s="80"/>
    </row>
    <row r="31" spans="1:3">
      <c r="A31" s="80"/>
      <c r="B31" s="80"/>
    </row>
  </sheetData>
  <mergeCells count="11">
    <mergeCell ref="A31:B31"/>
    <mergeCell ref="A2:B2"/>
    <mergeCell ref="A3:B3"/>
    <mergeCell ref="A4:B4"/>
    <mergeCell ref="A6:A7"/>
    <mergeCell ref="B6:B7"/>
    <mergeCell ref="A24:B24"/>
    <mergeCell ref="A25:B25"/>
    <mergeCell ref="A26:B26"/>
    <mergeCell ref="A28:B28"/>
    <mergeCell ref="A30:B30"/>
  </mergeCells>
  <printOptions horizontalCentered="1"/>
  <pageMargins left="0.7" right="0.45" top="1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sqref="A1:B1"/>
    </sheetView>
  </sheetViews>
  <sheetFormatPr defaultRowHeight="14.25"/>
  <cols>
    <col min="1" max="1" width="68.42578125" style="1" customWidth="1"/>
    <col min="2" max="2" width="16" style="1" customWidth="1"/>
    <col min="3" max="16384" width="9.140625" style="1"/>
  </cols>
  <sheetData>
    <row r="1" spans="1:2" ht="15">
      <c r="A1" s="81" t="s">
        <v>51</v>
      </c>
      <c r="B1" s="81"/>
    </row>
    <row r="2" spans="1:2" ht="15">
      <c r="A2" s="81" t="s">
        <v>130</v>
      </c>
      <c r="B2" s="81"/>
    </row>
    <row r="3" spans="1:2">
      <c r="A3" s="82" t="s">
        <v>133</v>
      </c>
      <c r="B3" s="82"/>
    </row>
    <row r="4" spans="1:2" ht="15.75" thickBot="1">
      <c r="A4" s="34"/>
    </row>
    <row r="5" spans="1:2" ht="15" thickTop="1">
      <c r="A5" s="83" t="s">
        <v>52</v>
      </c>
      <c r="B5" s="88" t="s">
        <v>1</v>
      </c>
    </row>
    <row r="6" spans="1:2" ht="15" thickBot="1">
      <c r="A6" s="84"/>
      <c r="B6" s="89"/>
    </row>
    <row r="7" spans="1:2" ht="15.75" thickTop="1">
      <c r="A7" s="3"/>
      <c r="B7" s="7"/>
    </row>
    <row r="8" spans="1:2" ht="15">
      <c r="A8" s="3" t="s">
        <v>53</v>
      </c>
      <c r="B8" s="16">
        <v>7508.3233333333328</v>
      </c>
    </row>
    <row r="9" spans="1:2">
      <c r="A9" s="1" t="s">
        <v>54</v>
      </c>
      <c r="B9" s="7"/>
    </row>
    <row r="10" spans="1:2">
      <c r="B10" s="7"/>
    </row>
    <row r="11" spans="1:2" ht="15">
      <c r="A11" s="3" t="s">
        <v>127</v>
      </c>
      <c r="B11" s="17">
        <v>100</v>
      </c>
    </row>
    <row r="12" spans="1:2">
      <c r="A12" s="1" t="s">
        <v>55</v>
      </c>
      <c r="B12" s="17">
        <v>98.422035634231705</v>
      </c>
    </row>
    <row r="13" spans="1:2">
      <c r="A13" s="10" t="s">
        <v>56</v>
      </c>
      <c r="B13" s="17">
        <v>55.356269064953246</v>
      </c>
    </row>
    <row r="14" spans="1:2">
      <c r="A14" s="10" t="s">
        <v>134</v>
      </c>
      <c r="B14" s="17">
        <v>43.065766569278452</v>
      </c>
    </row>
    <row r="15" spans="1:2">
      <c r="A15" s="5" t="s">
        <v>49</v>
      </c>
      <c r="B15" s="17">
        <v>1.5779643657683009</v>
      </c>
    </row>
    <row r="16" spans="1:2">
      <c r="B16" s="17"/>
    </row>
    <row r="17" spans="1:2" ht="15">
      <c r="A17" s="3" t="s">
        <v>57</v>
      </c>
      <c r="B17" s="17">
        <v>99.999995560482432</v>
      </c>
    </row>
    <row r="18" spans="1:2">
      <c r="A18" s="5" t="s">
        <v>58</v>
      </c>
      <c r="B18" s="17">
        <v>41.488419296451895</v>
      </c>
    </row>
    <row r="19" spans="1:2">
      <c r="A19" s="5" t="s">
        <v>59</v>
      </c>
      <c r="B19" s="17">
        <v>16.343737638718277</v>
      </c>
    </row>
    <row r="20" spans="1:2">
      <c r="A20" s="5" t="s">
        <v>60</v>
      </c>
      <c r="B20" s="17">
        <v>42.167838625312264</v>
      </c>
    </row>
    <row r="21" spans="1:2" ht="15" thickBot="1">
      <c r="A21" s="11"/>
      <c r="B21" s="11"/>
    </row>
    <row r="22" spans="1:2" ht="9.9499999999999993" customHeight="1" thickTop="1">
      <c r="B22" s="4"/>
    </row>
    <row r="23" spans="1:2">
      <c r="A23" s="36" t="s">
        <v>141</v>
      </c>
      <c r="B23" s="38"/>
    </row>
    <row r="24" spans="1:2">
      <c r="A24" s="36" t="s">
        <v>142</v>
      </c>
      <c r="B24" s="36"/>
    </row>
    <row r="25" spans="1:2">
      <c r="A25" s="36" t="s">
        <v>143</v>
      </c>
      <c r="B25" s="36"/>
    </row>
    <row r="26" spans="1:2">
      <c r="A26" s="36" t="s">
        <v>129</v>
      </c>
      <c r="B26" s="36"/>
    </row>
    <row r="27" spans="1:2">
      <c r="A27" s="36" t="s">
        <v>144</v>
      </c>
      <c r="B27" s="36"/>
    </row>
    <row r="28" spans="1:2" ht="8.1" customHeight="1">
      <c r="A28" s="36"/>
      <c r="B28" s="36"/>
    </row>
    <row r="29" spans="1:2">
      <c r="A29" s="37" t="s">
        <v>148</v>
      </c>
      <c r="B29" s="38"/>
    </row>
    <row r="30" spans="1:2">
      <c r="A30" s="37" t="s">
        <v>149</v>
      </c>
      <c r="B30" s="38"/>
    </row>
    <row r="31" spans="1:2">
      <c r="A31" s="38" t="s">
        <v>122</v>
      </c>
      <c r="B31" s="38"/>
    </row>
    <row r="32" spans="1:2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A51" sqref="A51"/>
    </sheetView>
  </sheetViews>
  <sheetFormatPr defaultColWidth="22.140625" defaultRowHeight="14.25"/>
  <cols>
    <col min="1" max="1" width="63.5703125" style="1" customWidth="1"/>
    <col min="2" max="2" width="16.5703125" style="1" customWidth="1"/>
    <col min="3" max="16384" width="22.140625" style="1"/>
  </cols>
  <sheetData>
    <row r="1" spans="1:3" ht="15">
      <c r="A1" s="81" t="s">
        <v>61</v>
      </c>
      <c r="B1" s="81"/>
    </row>
    <row r="2" spans="1:3" ht="15">
      <c r="A2" s="81" t="s">
        <v>119</v>
      </c>
      <c r="B2" s="81"/>
    </row>
    <row r="3" spans="1:3">
      <c r="A3" s="82" t="s">
        <v>126</v>
      </c>
      <c r="B3" s="82"/>
    </row>
    <row r="4" spans="1:3" ht="15.75" thickBot="1">
      <c r="A4" s="15"/>
    </row>
    <row r="5" spans="1:3" ht="15" thickTop="1">
      <c r="A5" s="83" t="s">
        <v>52</v>
      </c>
      <c r="B5" s="88" t="s">
        <v>1</v>
      </c>
    </row>
    <row r="6" spans="1:3" ht="15" thickBot="1">
      <c r="A6" s="84"/>
      <c r="B6" s="89"/>
    </row>
    <row r="7" spans="1:3" ht="15.75" thickTop="1">
      <c r="A7" s="3"/>
      <c r="B7" s="7"/>
    </row>
    <row r="8" spans="1:3" ht="15">
      <c r="A8" s="3" t="s">
        <v>62</v>
      </c>
      <c r="B8" s="16">
        <v>2994.4483333333333</v>
      </c>
    </row>
    <row r="9" spans="1:3">
      <c r="A9" s="1" t="s">
        <v>63</v>
      </c>
      <c r="B9" s="7"/>
    </row>
    <row r="10" spans="1:3" ht="8.1" customHeight="1">
      <c r="A10" s="3"/>
      <c r="B10" s="17"/>
    </row>
    <row r="11" spans="1:3" ht="15">
      <c r="A11" s="3" t="s">
        <v>64</v>
      </c>
      <c r="B11" s="17">
        <v>99.999988868289023</v>
      </c>
      <c r="C11" s="4"/>
    </row>
    <row r="12" spans="1:3">
      <c r="A12" s="5" t="s">
        <v>65</v>
      </c>
      <c r="B12" s="17">
        <v>48.794485795658524</v>
      </c>
      <c r="C12" s="4"/>
    </row>
    <row r="13" spans="1:3">
      <c r="A13" s="5" t="s">
        <v>66</v>
      </c>
      <c r="B13" s="17">
        <v>29.955044585285322</v>
      </c>
      <c r="C13" s="4"/>
    </row>
    <row r="14" spans="1:3">
      <c r="A14" s="5" t="s">
        <v>67</v>
      </c>
      <c r="B14" s="17">
        <v>10.744817214523097</v>
      </c>
      <c r="C14" s="4"/>
    </row>
    <row r="15" spans="1:3">
      <c r="A15" s="5" t="s">
        <v>68</v>
      </c>
      <c r="B15" s="17">
        <v>6.3341661708417085</v>
      </c>
      <c r="C15" s="4"/>
    </row>
    <row r="16" spans="1:3">
      <c r="A16" s="5" t="s">
        <v>69</v>
      </c>
      <c r="B16" s="17">
        <v>3.4850826724343769</v>
      </c>
      <c r="C16" s="4"/>
    </row>
    <row r="17" spans="1:7">
      <c r="A17" s="5" t="s">
        <v>70</v>
      </c>
      <c r="B17" s="17">
        <v>0.68349818469623502</v>
      </c>
      <c r="C17" s="4"/>
    </row>
    <row r="18" spans="1:7">
      <c r="A18" s="5" t="s">
        <v>71</v>
      </c>
      <c r="B18" s="30" t="s">
        <v>120</v>
      </c>
      <c r="C18" s="4"/>
    </row>
    <row r="19" spans="1:7" ht="8.1" customHeight="1">
      <c r="B19" s="17"/>
    </row>
    <row r="20" spans="1:7" ht="15">
      <c r="A20" s="3" t="s">
        <v>72</v>
      </c>
      <c r="B20" s="17">
        <v>99.999999999999986</v>
      </c>
      <c r="C20" s="4"/>
      <c r="G20" s="4"/>
    </row>
    <row r="21" spans="1:7">
      <c r="A21" s="5" t="s">
        <v>73</v>
      </c>
      <c r="B21" s="17">
        <v>62.084702301870841</v>
      </c>
      <c r="C21" s="4"/>
      <c r="G21" s="4"/>
    </row>
    <row r="22" spans="1:7">
      <c r="A22" s="5" t="s">
        <v>74</v>
      </c>
      <c r="B22" s="17">
        <v>37.915297698129145</v>
      </c>
      <c r="C22" s="4"/>
      <c r="G22" s="4"/>
    </row>
    <row r="23" spans="1:7" ht="8.1" customHeight="1">
      <c r="B23" s="17"/>
      <c r="G23" s="4"/>
    </row>
    <row r="24" spans="1:7" ht="15">
      <c r="A24" s="3" t="s">
        <v>75</v>
      </c>
      <c r="B24" s="17">
        <v>100.00001113171095</v>
      </c>
      <c r="C24" s="4"/>
      <c r="F24" s="4"/>
      <c r="G24" s="4"/>
    </row>
    <row r="25" spans="1:7">
      <c r="A25" s="5" t="s">
        <v>76</v>
      </c>
      <c r="B25" s="17">
        <v>0.51272660684856253</v>
      </c>
      <c r="C25" s="4"/>
      <c r="G25" s="4"/>
    </row>
    <row r="26" spans="1:7">
      <c r="A26" s="5" t="s">
        <v>77</v>
      </c>
      <c r="B26" s="17">
        <v>13.16702186101057</v>
      </c>
      <c r="C26" s="4"/>
      <c r="G26" s="4"/>
    </row>
    <row r="27" spans="1:7">
      <c r="A27" s="5" t="s">
        <v>78</v>
      </c>
      <c r="B27" s="17">
        <v>5.8552020433368632</v>
      </c>
      <c r="C27" s="4"/>
      <c r="G27" s="4"/>
    </row>
    <row r="28" spans="1:7">
      <c r="A28" s="5" t="s">
        <v>79</v>
      </c>
      <c r="B28" s="17">
        <v>7.3118198176737055</v>
      </c>
      <c r="C28" s="4"/>
      <c r="G28" s="4"/>
    </row>
    <row r="29" spans="1:7">
      <c r="A29" s="5" t="s">
        <v>80</v>
      </c>
      <c r="B29" s="17">
        <v>44.3482355403249</v>
      </c>
      <c r="C29" s="4"/>
      <c r="G29" s="4"/>
    </row>
    <row r="30" spans="1:7">
      <c r="A30" s="5" t="s">
        <v>81</v>
      </c>
      <c r="B30" s="17">
        <v>11.640129595379005</v>
      </c>
      <c r="C30" s="4"/>
      <c r="G30" s="4"/>
    </row>
    <row r="31" spans="1:7">
      <c r="A31" s="5" t="s">
        <v>82</v>
      </c>
      <c r="B31" s="17">
        <v>32.708094813234936</v>
      </c>
      <c r="C31" s="4"/>
      <c r="G31" s="4"/>
    </row>
    <row r="32" spans="1:7">
      <c r="A32" s="5" t="s">
        <v>83</v>
      </c>
      <c r="B32" s="17">
        <v>8.195243531223614</v>
      </c>
      <c r="C32" s="4"/>
      <c r="G32" s="4"/>
    </row>
    <row r="33" spans="1:7">
      <c r="A33" s="5" t="s">
        <v>81</v>
      </c>
      <c r="B33" s="17">
        <v>1.8788880979189824</v>
      </c>
      <c r="C33" s="4"/>
      <c r="G33" s="4"/>
    </row>
    <row r="34" spans="1:7">
      <c r="A34" s="5" t="s">
        <v>82</v>
      </c>
      <c r="B34" s="17">
        <v>6.3163554333046328</v>
      </c>
      <c r="C34" s="4"/>
    </row>
    <row r="35" spans="1:7">
      <c r="A35" s="5" t="s">
        <v>84</v>
      </c>
      <c r="B35" s="17">
        <v>33.77678359230331</v>
      </c>
      <c r="C35" s="4"/>
    </row>
    <row r="36" spans="1:7">
      <c r="A36" s="5" t="s">
        <v>85</v>
      </c>
      <c r="B36" s="17">
        <v>13.77164074183948</v>
      </c>
      <c r="C36" s="4"/>
      <c r="D36" s="4"/>
    </row>
    <row r="37" spans="1:7">
      <c r="A37" s="18" t="s">
        <v>79</v>
      </c>
      <c r="B37" s="17">
        <v>20.005142850463827</v>
      </c>
      <c r="C37" s="4"/>
    </row>
    <row r="38" spans="1:7" ht="15" thickBot="1">
      <c r="A38" s="11"/>
      <c r="B38" s="11"/>
    </row>
    <row r="39" spans="1:7" ht="8.1" customHeight="1" thickTop="1">
      <c r="B39" s="4"/>
    </row>
    <row r="40" spans="1:7">
      <c r="A40" s="36" t="s">
        <v>141</v>
      </c>
    </row>
    <row r="41" spans="1:7">
      <c r="A41" s="36" t="s">
        <v>142</v>
      </c>
      <c r="B41" s="12"/>
    </row>
    <row r="42" spans="1:7">
      <c r="A42" s="36" t="s">
        <v>143</v>
      </c>
      <c r="B42" s="12"/>
    </row>
    <row r="43" spans="1:7">
      <c r="A43" s="36" t="s">
        <v>129</v>
      </c>
      <c r="B43" s="12"/>
    </row>
    <row r="44" spans="1:7">
      <c r="A44" s="36" t="s">
        <v>144</v>
      </c>
      <c r="B44" s="12"/>
    </row>
    <row r="45" spans="1:7" ht="5.0999999999999996" customHeight="1">
      <c r="A45" s="36"/>
      <c r="B45" s="12"/>
    </row>
    <row r="46" spans="1:7">
      <c r="A46" s="37" t="s">
        <v>145</v>
      </c>
    </row>
    <row r="47" spans="1:7">
      <c r="A47" s="37" t="s">
        <v>146</v>
      </c>
    </row>
    <row r="48" spans="1:7">
      <c r="A48" s="39" t="s">
        <v>123</v>
      </c>
    </row>
    <row r="49" spans="1:1">
      <c r="A49" s="37" t="s">
        <v>140</v>
      </c>
    </row>
    <row r="50" spans="1:1" ht="5.0999999999999996" customHeight="1"/>
    <row r="51" spans="1:1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A23" sqref="A23"/>
    </sheetView>
  </sheetViews>
  <sheetFormatPr defaultRowHeight="14.25"/>
  <cols>
    <col min="1" max="1" width="39.85546875" style="1" customWidth="1"/>
    <col min="2" max="2" width="15.5703125" style="1" bestFit="1" customWidth="1"/>
    <col min="3" max="3" width="13.7109375" style="1" customWidth="1"/>
    <col min="4" max="4" width="13" style="1" customWidth="1"/>
    <col min="5" max="5" width="16.42578125" style="1" customWidth="1"/>
    <col min="6" max="6" width="19.7109375" style="1" customWidth="1"/>
    <col min="7" max="16384" width="9.140625" style="1"/>
  </cols>
  <sheetData>
    <row r="1" spans="1:12" ht="15">
      <c r="A1" s="81" t="s">
        <v>132</v>
      </c>
      <c r="B1" s="81"/>
      <c r="C1" s="81"/>
      <c r="D1" s="82"/>
      <c r="E1" s="82"/>
      <c r="F1" s="82"/>
    </row>
    <row r="2" spans="1:12" ht="15">
      <c r="A2" s="81" t="s">
        <v>113</v>
      </c>
      <c r="B2" s="81"/>
      <c r="C2" s="81"/>
      <c r="D2" s="82"/>
      <c r="E2" s="82"/>
      <c r="F2" s="82"/>
    </row>
    <row r="3" spans="1:12">
      <c r="A3" s="82" t="s">
        <v>126</v>
      </c>
      <c r="B3" s="82"/>
      <c r="C3" s="82"/>
      <c r="D3" s="82"/>
      <c r="E3" s="82"/>
      <c r="F3" s="82"/>
    </row>
    <row r="4" spans="1:12" ht="9.9499999999999993" customHeight="1" thickBot="1"/>
    <row r="5" spans="1:12" ht="15.75" thickTop="1">
      <c r="A5" s="83" t="s">
        <v>86</v>
      </c>
      <c r="B5" s="111" t="s">
        <v>87</v>
      </c>
      <c r="C5" s="111"/>
      <c r="D5" s="111"/>
      <c r="E5" s="111"/>
      <c r="F5" s="97"/>
    </row>
    <row r="6" spans="1:12">
      <c r="A6" s="94"/>
      <c r="B6" s="112" t="s">
        <v>88</v>
      </c>
      <c r="C6" s="113" t="s">
        <v>89</v>
      </c>
      <c r="D6" s="113" t="s">
        <v>90</v>
      </c>
      <c r="E6" s="113" t="s">
        <v>91</v>
      </c>
      <c r="F6" s="115" t="s">
        <v>92</v>
      </c>
    </row>
    <row r="7" spans="1:12">
      <c r="A7" s="94"/>
      <c r="B7" s="113"/>
      <c r="C7" s="113"/>
      <c r="D7" s="113"/>
      <c r="E7" s="113"/>
      <c r="F7" s="115"/>
    </row>
    <row r="8" spans="1:12">
      <c r="A8" s="94"/>
      <c r="B8" s="113"/>
      <c r="C8" s="113"/>
      <c r="D8" s="113"/>
      <c r="E8" s="113"/>
      <c r="F8" s="115"/>
    </row>
    <row r="9" spans="1:12" ht="15" thickBot="1">
      <c r="A9" s="84"/>
      <c r="B9" s="19" t="s">
        <v>93</v>
      </c>
      <c r="C9" s="114"/>
      <c r="D9" s="114"/>
      <c r="E9" s="114"/>
      <c r="F9" s="116"/>
    </row>
    <row r="10" spans="1:12" ht="9.9499999999999993" customHeight="1" thickTop="1"/>
    <row r="11" spans="1:12" s="3" customFormat="1" ht="15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499999999999993" customHeight="1">
      <c r="A12" s="3" t="s">
        <v>95</v>
      </c>
      <c r="B12" s="20"/>
      <c r="D12" s="26"/>
    </row>
    <row r="13" spans="1:12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5" thickBot="1">
      <c r="A30" s="11"/>
      <c r="B30" s="11"/>
      <c r="C30" s="11"/>
      <c r="D30" s="11"/>
      <c r="E30" s="11"/>
      <c r="F30" s="11"/>
      <c r="H30" s="4"/>
    </row>
    <row r="31" spans="1:12" ht="8.1" customHeight="1" thickTop="1">
      <c r="A31" s="7"/>
      <c r="B31" s="7"/>
      <c r="C31" s="7"/>
      <c r="D31" s="7"/>
      <c r="E31" s="7"/>
      <c r="F31" s="7"/>
      <c r="H31" s="4"/>
    </row>
    <row r="32" spans="1:12">
      <c r="A32" s="36" t="s">
        <v>141</v>
      </c>
      <c r="B32" s="12"/>
      <c r="C32" s="12"/>
    </row>
    <row r="33" spans="1:3">
      <c r="A33" s="36" t="s">
        <v>151</v>
      </c>
      <c r="B33" s="12"/>
      <c r="C33" s="12"/>
    </row>
    <row r="34" spans="1:3">
      <c r="A34" s="36" t="s">
        <v>131</v>
      </c>
      <c r="B34" s="12"/>
      <c r="C34" s="12"/>
    </row>
    <row r="35" spans="1:3">
      <c r="A35" s="36" t="s">
        <v>152</v>
      </c>
      <c r="B35" s="12"/>
      <c r="C35" s="12"/>
    </row>
    <row r="36" spans="1:3" ht="8.1" customHeight="1">
      <c r="A36" s="36"/>
      <c r="B36" s="12"/>
      <c r="C36" s="12"/>
    </row>
    <row r="37" spans="1:3">
      <c r="A37" s="37" t="s">
        <v>153</v>
      </c>
      <c r="B37" s="12"/>
    </row>
    <row r="38" spans="1:3">
      <c r="A38" s="37" t="s">
        <v>154</v>
      </c>
    </row>
    <row r="39" spans="1:3">
      <c r="A39" s="37" t="s">
        <v>155</v>
      </c>
    </row>
    <row r="40" spans="1:3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TABLE 2_2016_PWGT</vt:lpstr>
      <vt:lpstr>TABLE 3_2016_PWGT</vt:lpstr>
      <vt:lpstr>table 4_2016_PWGT</vt:lpstr>
      <vt:lpstr>table1_2016 new occup no NIR</vt:lpstr>
      <vt:lpstr>table 1_FINAL 3QTRSONLY</vt:lpstr>
      <vt:lpstr>TABLE 2_2017_</vt:lpstr>
      <vt:lpstr>TABLE 2_FINAL 3QTRSONLY</vt:lpstr>
      <vt:lpstr>TABLE 3_FINAL 3QTRSONLY</vt:lpstr>
      <vt:lpstr>TABLE 4_FINAL 3QTRSonly</vt:lpstr>
      <vt:lpstr>T4_LFPR_EMP_UNEMP_UNDEREMP</vt:lpstr>
      <vt:lpstr>Sheet5</vt:lpstr>
      <vt:lpstr>'TABLE 2_2016_PWGT'!Print_Area</vt:lpstr>
      <vt:lpstr>'TABLE 2_2017_'!Print_Area</vt:lpstr>
      <vt:lpstr>'TABLE 3_2016_PWGT'!Print_Area</vt:lpstr>
      <vt:lpstr>'table 4_2016_PWGT'!Print_Area</vt:lpstr>
      <vt:lpstr>'table1_2016 new occup no NIR'!Print_Area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Delia Belmonte</cp:lastModifiedBy>
  <cp:lastPrinted>2017-12-18T08:44:34Z</cp:lastPrinted>
  <dcterms:created xsi:type="dcterms:W3CDTF">2013-07-04T01:03:35Z</dcterms:created>
  <dcterms:modified xsi:type="dcterms:W3CDTF">2017-12-22T08:51:37Z</dcterms:modified>
</cp:coreProperties>
</file>