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80" yWindow="-195" windowWidth="9075" windowHeight="7920" tabRatio="603" firstSheet="1" activeTab="1"/>
  </bookViews>
  <sheets>
    <sheet name="annualized_t3HGC_final_OLD CURR" sheetId="13" r:id="rId1"/>
    <sheet name="annual table 3_final 2018 " sheetId="16" r:id="rId2"/>
  </sheets>
  <definedNames>
    <definedName name="_xlnm.Print_Area" localSheetId="1">'annual table 3_final 2018 '!$A$1:$M$53</definedName>
    <definedName name="_xlnm.Print_Area" localSheetId="0">'annualized_t3HGC_final_OLD CURR'!$A$1:$M$54</definedName>
  </definedNames>
  <calcPr calcId="124519"/>
</workbook>
</file>

<file path=xl/calcChain.xml><?xml version="1.0" encoding="utf-8"?>
<calcChain xmlns="http://schemas.openxmlformats.org/spreadsheetml/2006/main">
  <c r="M46" i="13"/>
  <c r="L46"/>
  <c r="K46"/>
  <c r="J46"/>
  <c r="I46"/>
  <c r="H46"/>
  <c r="G46"/>
  <c r="F46"/>
  <c r="E46"/>
  <c r="D46"/>
  <c r="C46"/>
  <c r="M45"/>
  <c r="L45"/>
  <c r="K45"/>
  <c r="J45"/>
  <c r="I45"/>
  <c r="H45"/>
  <c r="G45"/>
  <c r="F45"/>
  <c r="E45"/>
  <c r="D45"/>
  <c r="C45"/>
  <c r="M44"/>
  <c r="L44"/>
  <c r="K44"/>
  <c r="J44"/>
  <c r="I44"/>
  <c r="H44"/>
  <c r="G44"/>
  <c r="F44"/>
  <c r="E44"/>
  <c r="D44"/>
  <c r="C44"/>
  <c r="M43"/>
  <c r="L43"/>
  <c r="K43"/>
  <c r="J43"/>
  <c r="I43"/>
  <c r="H43"/>
  <c r="G43"/>
  <c r="F43"/>
  <c r="E43"/>
  <c r="D43"/>
  <c r="C43"/>
  <c r="M42"/>
  <c r="L42"/>
  <c r="K42"/>
  <c r="J42"/>
  <c r="I42"/>
  <c r="H42"/>
  <c r="G42"/>
  <c r="F42"/>
  <c r="E42"/>
  <c r="D42"/>
  <c r="C42"/>
  <c r="M41"/>
  <c r="L41"/>
  <c r="K41"/>
  <c r="J41"/>
  <c r="I41"/>
  <c r="H41"/>
  <c r="G41"/>
  <c r="F41"/>
  <c r="E41"/>
  <c r="D41"/>
  <c r="C41"/>
  <c r="M40"/>
  <c r="L40"/>
  <c r="K40"/>
  <c r="J40"/>
  <c r="I40"/>
  <c r="H40"/>
  <c r="G40"/>
  <c r="F40"/>
  <c r="E40"/>
  <c r="D40"/>
  <c r="C40"/>
  <c r="M34"/>
  <c r="L34"/>
  <c r="K34"/>
  <c r="J34"/>
  <c r="I34"/>
  <c r="H34"/>
  <c r="G34"/>
  <c r="F34"/>
  <c r="E34"/>
  <c r="D34"/>
  <c r="C34"/>
  <c r="M33"/>
  <c r="M27" s="1"/>
  <c r="L33"/>
  <c r="K33"/>
  <c r="J33"/>
  <c r="I33"/>
  <c r="H33"/>
  <c r="G33"/>
  <c r="F33"/>
  <c r="E33"/>
  <c r="E27" s="1"/>
  <c r="D33"/>
  <c r="C33"/>
  <c r="M32"/>
  <c r="L32"/>
  <c r="K32"/>
  <c r="J32"/>
  <c r="I32"/>
  <c r="H32"/>
  <c r="G32"/>
  <c r="F32"/>
  <c r="E32"/>
  <c r="D32"/>
  <c r="C32"/>
  <c r="M31"/>
  <c r="L31"/>
  <c r="K31"/>
  <c r="K27" s="1"/>
  <c r="J31"/>
  <c r="I31"/>
  <c r="H31"/>
  <c r="G31"/>
  <c r="F31"/>
  <c r="E31"/>
  <c r="D31"/>
  <c r="C31"/>
  <c r="M30"/>
  <c r="L30"/>
  <c r="K30"/>
  <c r="J30"/>
  <c r="I30"/>
  <c r="H30"/>
  <c r="G30"/>
  <c r="F30"/>
  <c r="E30"/>
  <c r="D30"/>
  <c r="C30"/>
  <c r="M29"/>
  <c r="L29"/>
  <c r="K29"/>
  <c r="J29"/>
  <c r="I29"/>
  <c r="H29"/>
  <c r="G29"/>
  <c r="G27" s="1"/>
  <c r="F29"/>
  <c r="E29"/>
  <c r="D29"/>
  <c r="C29"/>
  <c r="M28"/>
  <c r="L28"/>
  <c r="L27" s="1"/>
  <c r="K28"/>
  <c r="J28"/>
  <c r="I28"/>
  <c r="H28"/>
  <c r="G28"/>
  <c r="F28"/>
  <c r="E28"/>
  <c r="D28"/>
  <c r="D27" s="1"/>
  <c r="C28"/>
  <c r="C27" s="1"/>
  <c r="M22"/>
  <c r="L22"/>
  <c r="K22"/>
  <c r="K15" s="1"/>
  <c r="J22"/>
  <c r="I22"/>
  <c r="H22"/>
  <c r="G22"/>
  <c r="F22"/>
  <c r="E22"/>
  <c r="D22"/>
  <c r="C22"/>
  <c r="M21"/>
  <c r="L21"/>
  <c r="K21"/>
  <c r="J21"/>
  <c r="I21"/>
  <c r="H21"/>
  <c r="G21"/>
  <c r="F21"/>
  <c r="E21"/>
  <c r="D21"/>
  <c r="C21"/>
  <c r="M20"/>
  <c r="L20"/>
  <c r="K20"/>
  <c r="J20"/>
  <c r="I20"/>
  <c r="H20"/>
  <c r="G20"/>
  <c r="F20"/>
  <c r="E20"/>
  <c r="D20"/>
  <c r="C20"/>
  <c r="M19"/>
  <c r="L19"/>
  <c r="K19"/>
  <c r="J19"/>
  <c r="I19"/>
  <c r="H19"/>
  <c r="G19"/>
  <c r="F19"/>
  <c r="E19"/>
  <c r="D19"/>
  <c r="C19"/>
  <c r="M18"/>
  <c r="L18"/>
  <c r="K18"/>
  <c r="J18"/>
  <c r="I18"/>
  <c r="H18"/>
  <c r="G18"/>
  <c r="F18"/>
  <c r="E18"/>
  <c r="D18"/>
  <c r="C18"/>
  <c r="M17"/>
  <c r="L17"/>
  <c r="K17"/>
  <c r="J17"/>
  <c r="I17"/>
  <c r="H17"/>
  <c r="G17"/>
  <c r="F17"/>
  <c r="E17"/>
  <c r="D17"/>
  <c r="C17"/>
  <c r="M16"/>
  <c r="M15" s="1"/>
  <c r="L16"/>
  <c r="K16"/>
  <c r="J16"/>
  <c r="I16"/>
  <c r="H16"/>
  <c r="G16"/>
  <c r="F16"/>
  <c r="E16"/>
  <c r="E15" s="1"/>
  <c r="D16"/>
  <c r="C16"/>
  <c r="C15" s="1"/>
  <c r="Z103"/>
  <c r="Y103"/>
  <c r="X103"/>
  <c r="W103"/>
  <c r="V103"/>
  <c r="U103"/>
  <c r="T103"/>
  <c r="S103"/>
  <c r="R103"/>
  <c r="Z102"/>
  <c r="Y102"/>
  <c r="X102"/>
  <c r="W102"/>
  <c r="V102"/>
  <c r="U102"/>
  <c r="T102"/>
  <c r="S102"/>
  <c r="R102"/>
  <c r="Z101"/>
  <c r="Y101"/>
  <c r="X101"/>
  <c r="W101"/>
  <c r="V101"/>
  <c r="U101"/>
  <c r="T101"/>
  <c r="S101"/>
  <c r="R101"/>
  <c r="Z100"/>
  <c r="Y100"/>
  <c r="X100"/>
  <c r="W100"/>
  <c r="V100"/>
  <c r="U100"/>
  <c r="T100"/>
  <c r="S100"/>
  <c r="R100"/>
  <c r="Z99"/>
  <c r="Y99"/>
  <c r="X99"/>
  <c r="W99"/>
  <c r="V99"/>
  <c r="U99"/>
  <c r="T99"/>
  <c r="S99"/>
  <c r="R99"/>
  <c r="Z98"/>
  <c r="Y98"/>
  <c r="X98"/>
  <c r="W98"/>
  <c r="V98"/>
  <c r="U98"/>
  <c r="T98"/>
  <c r="S98"/>
  <c r="R98"/>
  <c r="Z97"/>
  <c r="Y97"/>
  <c r="X97"/>
  <c r="W97"/>
  <c r="V97"/>
  <c r="U97"/>
  <c r="T97"/>
  <c r="S97"/>
  <c r="R97"/>
  <c r="Z91"/>
  <c r="Y91"/>
  <c r="X91"/>
  <c r="W91"/>
  <c r="V91"/>
  <c r="U91"/>
  <c r="T91"/>
  <c r="S91"/>
  <c r="R91"/>
  <c r="Z90"/>
  <c r="Y90"/>
  <c r="X90"/>
  <c r="W90"/>
  <c r="V90"/>
  <c r="U90"/>
  <c r="T90"/>
  <c r="S90"/>
  <c r="R90"/>
  <c r="Z89"/>
  <c r="Y89"/>
  <c r="X89"/>
  <c r="W89"/>
  <c r="V89"/>
  <c r="U89"/>
  <c r="T89"/>
  <c r="S89"/>
  <c r="R89"/>
  <c r="Z88"/>
  <c r="Y88"/>
  <c r="X88"/>
  <c r="W88"/>
  <c r="V88"/>
  <c r="U88"/>
  <c r="T88"/>
  <c r="S88"/>
  <c r="R88"/>
  <c r="Z87"/>
  <c r="Y87"/>
  <c r="X87"/>
  <c r="W87"/>
  <c r="V87"/>
  <c r="U87"/>
  <c r="T87"/>
  <c r="S87"/>
  <c r="R87"/>
  <c r="Z86"/>
  <c r="Y86"/>
  <c r="X86"/>
  <c r="W86"/>
  <c r="V86"/>
  <c r="U86"/>
  <c r="T86"/>
  <c r="S86"/>
  <c r="R86"/>
  <c r="Z85"/>
  <c r="Y85"/>
  <c r="X85"/>
  <c r="W85"/>
  <c r="V85"/>
  <c r="U85"/>
  <c r="T85"/>
  <c r="S85"/>
  <c r="R85"/>
  <c r="Q98"/>
  <c r="Q99"/>
  <c r="Q100"/>
  <c r="Q101"/>
  <c r="Q102"/>
  <c r="Q103"/>
  <c r="Q97"/>
  <c r="Q91"/>
  <c r="Q90"/>
  <c r="Q89"/>
  <c r="Q88"/>
  <c r="Q87"/>
  <c r="Q86"/>
  <c r="Q85"/>
  <c r="Z79"/>
  <c r="Y79"/>
  <c r="X79"/>
  <c r="W79"/>
  <c r="V79"/>
  <c r="U79"/>
  <c r="T79"/>
  <c r="S79"/>
  <c r="R79"/>
  <c r="Z78"/>
  <c r="Y78"/>
  <c r="X78"/>
  <c r="W78"/>
  <c r="V78"/>
  <c r="U78"/>
  <c r="T78"/>
  <c r="S78"/>
  <c r="R78"/>
  <c r="Z77"/>
  <c r="Y77"/>
  <c r="X77"/>
  <c r="W77"/>
  <c r="V77"/>
  <c r="U77"/>
  <c r="T77"/>
  <c r="S77"/>
  <c r="R77"/>
  <c r="Z76"/>
  <c r="Y76"/>
  <c r="X76"/>
  <c r="W76"/>
  <c r="V76"/>
  <c r="U76"/>
  <c r="T76"/>
  <c r="S76"/>
  <c r="R76"/>
  <c r="Z75"/>
  <c r="Y75"/>
  <c r="X75"/>
  <c r="W75"/>
  <c r="V75"/>
  <c r="U75"/>
  <c r="T75"/>
  <c r="S75"/>
  <c r="R75"/>
  <c r="Z74"/>
  <c r="Y74"/>
  <c r="X74"/>
  <c r="W74"/>
  <c r="V74"/>
  <c r="U74"/>
  <c r="T74"/>
  <c r="S74"/>
  <c r="R74"/>
  <c r="Z73"/>
  <c r="Y73"/>
  <c r="X73"/>
  <c r="W73"/>
  <c r="V73"/>
  <c r="U73"/>
  <c r="T73"/>
  <c r="S73"/>
  <c r="R73"/>
  <c r="Q74"/>
  <c r="Q75"/>
  <c r="Q76"/>
  <c r="Q77"/>
  <c r="Q78"/>
  <c r="Q79"/>
  <c r="Q73"/>
  <c r="B46"/>
  <c r="N46"/>
  <c r="O46"/>
  <c r="O45"/>
  <c r="N45"/>
  <c r="O44"/>
  <c r="N44"/>
  <c r="O43"/>
  <c r="N43"/>
  <c r="O42"/>
  <c r="N42"/>
  <c r="O41"/>
  <c r="N41"/>
  <c r="O40"/>
  <c r="N40"/>
  <c r="N34"/>
  <c r="N33"/>
  <c r="N32"/>
  <c r="N31"/>
  <c r="N30"/>
  <c r="N29"/>
  <c r="N28"/>
  <c r="O22"/>
  <c r="N22"/>
  <c r="O21"/>
  <c r="N21"/>
  <c r="O20"/>
  <c r="N20"/>
  <c r="O19"/>
  <c r="N19"/>
  <c r="O18"/>
  <c r="N18"/>
  <c r="O17"/>
  <c r="N17"/>
  <c r="O16"/>
  <c r="N16"/>
  <c r="B45"/>
  <c r="B44"/>
  <c r="B43"/>
  <c r="B42"/>
  <c r="B41"/>
  <c r="B40"/>
  <c r="B34"/>
  <c r="B33"/>
  <c r="B32"/>
  <c r="B31"/>
  <c r="B30"/>
  <c r="B29"/>
  <c r="B28"/>
  <c r="B17"/>
  <c r="B18"/>
  <c r="B19"/>
  <c r="B20"/>
  <c r="B21"/>
  <c r="B22"/>
  <c r="B16"/>
  <c r="D15" l="1"/>
  <c r="L15"/>
  <c r="J27"/>
  <c r="I27"/>
  <c r="F27"/>
  <c r="Q96"/>
  <c r="J15"/>
  <c r="G15"/>
  <c r="I15"/>
  <c r="F15"/>
  <c r="Q72"/>
  <c r="Q84"/>
  <c r="H27"/>
  <c r="H15"/>
  <c r="Z96"/>
  <c r="W72"/>
  <c r="U72"/>
  <c r="T72"/>
  <c r="R96"/>
  <c r="S96"/>
  <c r="R84"/>
  <c r="W84"/>
  <c r="V84"/>
  <c r="T84"/>
  <c r="Z84"/>
  <c r="V72"/>
  <c r="S72"/>
  <c r="S84"/>
  <c r="R72"/>
  <c r="Z72"/>
  <c r="Y72"/>
  <c r="X72"/>
  <c r="V96"/>
  <c r="T96"/>
  <c r="U96"/>
  <c r="W96"/>
  <c r="X96"/>
  <c r="Y96"/>
  <c r="Y84"/>
  <c r="X84"/>
  <c r="U84"/>
  <c r="N15"/>
  <c r="O15"/>
  <c r="B15"/>
  <c r="B27"/>
  <c r="N27"/>
</calcChain>
</file>

<file path=xl/sharedStrings.xml><?xml version="1.0" encoding="utf-8"?>
<sst xmlns="http://schemas.openxmlformats.org/spreadsheetml/2006/main" count="219" uniqueCount="56">
  <si>
    <t>Sex and Age Group</t>
  </si>
  <si>
    <t>Philippines</t>
  </si>
  <si>
    <t>Both Sexes</t>
  </si>
  <si>
    <t>Total</t>
  </si>
  <si>
    <t>15 - 24</t>
  </si>
  <si>
    <t>25 - 34</t>
  </si>
  <si>
    <t>35 - 44</t>
  </si>
  <si>
    <t>45 - 54</t>
  </si>
  <si>
    <t>55 - 64</t>
  </si>
  <si>
    <t>65 and over</t>
  </si>
  <si>
    <t>Not reported</t>
  </si>
  <si>
    <t>Male</t>
  </si>
  <si>
    <t>Female</t>
  </si>
  <si>
    <t>Elementary</t>
  </si>
  <si>
    <t>High School</t>
  </si>
  <si>
    <t>College</t>
  </si>
  <si>
    <t>ANNUAL ESTIMATES</t>
  </si>
  <si>
    <t>Graduate</t>
  </si>
  <si>
    <t>No Grade Completed</t>
  </si>
  <si>
    <t>Post Secondary</t>
  </si>
  <si>
    <t>Number (in thousands)</t>
  </si>
  <si>
    <t>Under-graduate</t>
  </si>
  <si>
    <t>TABLE 3  Number and Percentage Distribution of Employed Persons by Highest Grade Completed</t>
  </si>
  <si>
    <t>Graduate*</t>
  </si>
  <si>
    <t>SPED</t>
  </si>
  <si>
    <r>
      <t xml:space="preserve">Notes: </t>
    </r>
    <r>
      <rPr>
        <sz val="10"/>
        <rFont val="Arial"/>
        <family val="2"/>
      </rPr>
      <t>The methodology for the computation of annual estimates of labor and employment indicators</t>
    </r>
  </si>
  <si>
    <r>
      <t xml:space="preserve">            </t>
    </r>
    <r>
      <rPr>
        <sz val="10"/>
        <rFont val="Arial"/>
        <family val="2"/>
      </rPr>
      <t>is based on a Resolution found in the PSA website</t>
    </r>
    <r>
      <rPr>
        <i/>
        <sz val="10"/>
        <rFont val="Arial"/>
        <family val="2"/>
      </rPr>
      <t xml:space="preserve">, Approving and Adopting  the Official </t>
    </r>
  </si>
  <si>
    <r>
      <t xml:space="preserve"> Methodology for Generating Annual Labor And Employment Estimates,</t>
    </r>
    <r>
      <rPr>
        <sz val="10"/>
        <rFont val="Arial"/>
        <family val="2"/>
      </rPr>
      <t xml:space="preserve">using the average </t>
    </r>
  </si>
  <si>
    <r>
      <rPr>
        <sz val="10"/>
        <rFont val="Arial"/>
        <family val="2"/>
      </rPr>
      <t xml:space="preserve">            estimates of the four LFS rounds</t>
    </r>
    <r>
      <rPr>
        <i/>
        <sz val="10"/>
        <rFont val="Arial"/>
        <family val="2"/>
      </rPr>
      <t>.</t>
    </r>
  </si>
  <si>
    <t xml:space="preserve">            The annual estimates are based on the final results of the January, April, July and </t>
  </si>
  <si>
    <t xml:space="preserve">            October 2016 rounds of LFS.</t>
  </si>
  <si>
    <t xml:space="preserve">            0.0 - Less than 0.05 percent.</t>
  </si>
  <si>
    <r>
      <t xml:space="preserve">Source: </t>
    </r>
    <r>
      <rPr>
        <sz val="10"/>
        <rFont val="Arial"/>
        <family val="2"/>
      </rPr>
      <t>Philippine Statistics Authority, Annual Labor and Employment Estimates for 2016</t>
    </r>
  </si>
  <si>
    <t>-</t>
  </si>
  <si>
    <t xml:space="preserve">          0.0 - Less than 0.05 percent.</t>
  </si>
  <si>
    <t xml:space="preserve">          Details may not add up to totals due to rounding.</t>
  </si>
  <si>
    <r>
      <t xml:space="preserve">             * </t>
    </r>
    <r>
      <rPr>
        <sz val="9"/>
        <color theme="1"/>
        <rFont val="Arial"/>
        <family val="2"/>
      </rPr>
      <t>Includes post baccalaureate undergraduates and graduates.</t>
    </r>
  </si>
  <si>
    <t xml:space="preserve">           0.0 - Less than 0.05 percent.</t>
  </si>
  <si>
    <t xml:space="preserve">           Details may not add up to totals due to rounding.</t>
  </si>
  <si>
    <t>Senior High School</t>
  </si>
  <si>
    <t>Junior High School</t>
  </si>
  <si>
    <t>by Sex and Age Group: 2017</t>
  </si>
  <si>
    <r>
      <rPr>
        <i/>
        <sz val="9"/>
        <rFont val="Arial"/>
        <family val="2"/>
      </rPr>
      <t>Notes:</t>
    </r>
    <r>
      <rPr>
        <sz val="9"/>
        <rFont val="Arial"/>
        <family val="2"/>
      </rPr>
      <t xml:space="preserve"> The use of the average estimates of the four-quarter rounds of the LFS data was based on PSA Board </t>
    </r>
  </si>
  <si>
    <r>
      <t xml:space="preserve">       Resolution No. 01, Series of 2017-151- </t>
    </r>
    <r>
      <rPr>
        <i/>
        <sz val="9"/>
        <rFont val="Arial"/>
        <family val="2"/>
      </rPr>
      <t xml:space="preserve">Approving and Adopting the Official Methodology for Generating  </t>
    </r>
  </si>
  <si>
    <t xml:space="preserve">      Annual Labor and Employment Estimates.</t>
  </si>
  <si>
    <t xml:space="preserve">           Adopting  the Official  Methodology for Generating Annual Labor and Employment Estimates.</t>
  </si>
  <si>
    <r>
      <t xml:space="preserve">Notes: </t>
    </r>
    <r>
      <rPr>
        <sz val="10"/>
        <rFont val="Arial"/>
        <family val="2"/>
      </rPr>
      <t>The use of the average estimates of the four-quarter rounds of the LFS data was based on PSA Board Resolution No. 01, Series of 2017-151-</t>
    </r>
    <r>
      <rPr>
        <i/>
        <sz val="10"/>
        <rFont val="Arial"/>
        <family val="2"/>
      </rPr>
      <t>Approving and</t>
    </r>
  </si>
  <si>
    <t xml:space="preserve">           Approving and Adopting  the Official Methodology for Generating Annual Labor and Employment Estimates.</t>
  </si>
  <si>
    <t>Elementary**</t>
  </si>
  <si>
    <t xml:space="preserve">          The annual estimates are based on the final results of the January, April, July and October 2017 rounds of LFS.</t>
  </si>
  <si>
    <r>
      <t xml:space="preserve">Source: </t>
    </r>
    <r>
      <rPr>
        <sz val="10"/>
        <rFont val="Arial"/>
        <family val="2"/>
      </rPr>
      <t>Philippine Statistics Authority, Annual Labor and Employment Estimates for 2017</t>
    </r>
  </si>
  <si>
    <r>
      <t xml:space="preserve">Notes: </t>
    </r>
    <r>
      <rPr>
        <sz val="9"/>
        <rFont val="Arial"/>
        <family val="2"/>
      </rPr>
      <t>The use of the average estimates of the four-quarter rounds of the LFS data was based on PSA Board Resolution No. 01, Series of 2017-151-</t>
    </r>
  </si>
  <si>
    <r>
      <t xml:space="preserve">             ** </t>
    </r>
    <r>
      <rPr>
        <sz val="9"/>
        <color theme="1"/>
        <rFont val="Arial"/>
        <family val="2"/>
      </rPr>
      <t>Includes SPED.</t>
    </r>
  </si>
  <si>
    <t xml:space="preserve">             ** Includes SPED.</t>
  </si>
  <si>
    <t>TABLE 3  Percent Distribution of Employed Persons by Highest Grade Completed by Sex and Age Group: 2018</t>
  </si>
  <si>
    <r>
      <t xml:space="preserve">Source: </t>
    </r>
    <r>
      <rPr>
        <sz val="9"/>
        <rFont val="Arial"/>
        <family val="2"/>
      </rPr>
      <t>Philippine Statistics Authority, Annual Labor and Employment Estimates for 2018</t>
    </r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</si>
</sst>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.0_);_(* \(#,##0.0\);_(* &quot;-&quot;??_);_(@_)"/>
    <numFmt numFmtId="165" formatCode="0.0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i/>
      <sz val="10"/>
      <name val="Arial"/>
      <family val="2"/>
    </font>
    <font>
      <b/>
      <sz val="10"/>
      <color theme="1"/>
      <name val="Arial"/>
      <family val="2"/>
    </font>
    <font>
      <b/>
      <sz val="9"/>
      <name val="Arial"/>
      <family val="2"/>
    </font>
    <font>
      <i/>
      <sz val="9"/>
      <color theme="1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37" fontId="2" fillId="0" borderId="0"/>
  </cellStyleXfs>
  <cellXfs count="104">
    <xf numFmtId="0" fontId="0" fillId="0" borderId="0" xfId="0"/>
    <xf numFmtId="37" fontId="3" fillId="0" borderId="0" xfId="2" applyFont="1" applyBorder="1" applyAlignment="1">
      <alignment horizontal="left" vertical="center" wrapText="1"/>
    </xf>
    <xf numFmtId="0" fontId="3" fillId="0" borderId="0" xfId="0" applyFont="1" applyBorder="1" applyAlignment="1">
      <alignment horizontal="right" vertical="center" wrapText="1"/>
    </xf>
    <xf numFmtId="0" fontId="5" fillId="0" borderId="0" xfId="0" applyFont="1"/>
    <xf numFmtId="37" fontId="3" fillId="0" borderId="0" xfId="2" applyFont="1" applyAlignment="1">
      <alignment vertical="center"/>
    </xf>
    <xf numFmtId="37" fontId="3" fillId="0" borderId="0" xfId="2" applyFont="1" applyAlignment="1">
      <alignment horizontal="left" vertical="center" indent="1"/>
    </xf>
    <xf numFmtId="37" fontId="3" fillId="0" borderId="0" xfId="2" applyFont="1" applyAlignment="1">
      <alignment horizontal="left" vertical="center"/>
    </xf>
    <xf numFmtId="37" fontId="3" fillId="0" borderId="5" xfId="2" applyFont="1" applyBorder="1" applyAlignment="1">
      <alignment horizontal="left" vertical="center" indent="1"/>
    </xf>
    <xf numFmtId="37" fontId="3" fillId="0" borderId="0" xfId="2" applyFont="1" applyAlignment="1" applyProtection="1">
      <alignment horizontal="left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165" fontId="6" fillId="0" borderId="0" xfId="0" applyNumberFormat="1" applyFont="1"/>
    <xf numFmtId="164" fontId="3" fillId="0" borderId="0" xfId="1" applyNumberFormat="1" applyFont="1"/>
    <xf numFmtId="164" fontId="3" fillId="0" borderId="5" xfId="1" applyNumberFormat="1" applyFont="1" applyBorder="1"/>
    <xf numFmtId="164" fontId="8" fillId="0" borderId="0" xfId="1" applyNumberFormat="1" applyFont="1"/>
    <xf numFmtId="164" fontId="8" fillId="0" borderId="5" xfId="1" applyNumberFormat="1" applyFont="1" applyBorder="1"/>
    <xf numFmtId="0" fontId="9" fillId="0" borderId="0" xfId="0" applyFont="1" applyBorder="1" applyAlignment="1"/>
    <xf numFmtId="0" fontId="3" fillId="0" borderId="0" xfId="0" applyFont="1"/>
    <xf numFmtId="0" fontId="9" fillId="0" borderId="0" xfId="0" applyFont="1" applyAlignment="1"/>
    <xf numFmtId="0" fontId="10" fillId="0" borderId="0" xfId="0" applyFont="1"/>
    <xf numFmtId="164" fontId="8" fillId="0" borderId="0" xfId="1" quotePrefix="1" applyNumberFormat="1" applyFont="1" applyAlignment="1">
      <alignment horizontal="right"/>
    </xf>
    <xf numFmtId="164" fontId="8" fillId="0" borderId="0" xfId="1" applyNumberFormat="1" applyFont="1" applyAlignment="1">
      <alignment horizontal="right"/>
    </xf>
    <xf numFmtId="0" fontId="8" fillId="0" borderId="0" xfId="0" applyFont="1"/>
    <xf numFmtId="3" fontId="5" fillId="0" borderId="0" xfId="0" applyNumberFormat="1" applyFont="1"/>
    <xf numFmtId="3" fontId="8" fillId="0" borderId="0" xfId="0" applyNumberFormat="1" applyFont="1"/>
    <xf numFmtId="165" fontId="8" fillId="0" borderId="0" xfId="0" applyNumberFormat="1" applyFont="1"/>
    <xf numFmtId="43" fontId="8" fillId="0" borderId="0" xfId="0" applyNumberFormat="1" applyFont="1"/>
    <xf numFmtId="37" fontId="9" fillId="0" borderId="0" xfId="2" applyFont="1" applyAlignment="1">
      <alignment vertical="center"/>
    </xf>
    <xf numFmtId="165" fontId="5" fillId="0" borderId="0" xfId="0" applyNumberFormat="1" applyFont="1"/>
    <xf numFmtId="3" fontId="5" fillId="0" borderId="5" xfId="0" applyNumberFormat="1" applyFont="1" applyBorder="1"/>
    <xf numFmtId="3" fontId="8" fillId="0" borderId="5" xfId="0" applyNumberFormat="1" applyFont="1" applyBorder="1"/>
    <xf numFmtId="3" fontId="5" fillId="0" borderId="0" xfId="0" quotePrefix="1" applyNumberFormat="1" applyFont="1" applyAlignment="1">
      <alignment horizontal="right"/>
    </xf>
    <xf numFmtId="3" fontId="5" fillId="0" borderId="5" xfId="0" quotePrefix="1" applyNumberFormat="1" applyFont="1" applyBorder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/>
    <xf numFmtId="1" fontId="6" fillId="0" borderId="0" xfId="0" applyNumberFormat="1" applyFont="1"/>
    <xf numFmtId="0" fontId="12" fillId="0" borderId="0" xfId="0" applyFont="1"/>
    <xf numFmtId="0" fontId="5" fillId="2" borderId="0" xfId="0" applyFont="1" applyFill="1"/>
    <xf numFmtId="0" fontId="10" fillId="2" borderId="0" xfId="0" applyFont="1" applyFill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Border="1"/>
    <xf numFmtId="0" fontId="14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14" fillId="2" borderId="0" xfId="0" applyFont="1" applyFill="1" applyBorder="1"/>
    <xf numFmtId="0" fontId="14" fillId="2" borderId="0" xfId="0" applyFont="1" applyFill="1" applyAlignment="1" applyProtection="1">
      <alignment vertical="center"/>
      <protection locked="0"/>
    </xf>
    <xf numFmtId="0" fontId="15" fillId="2" borderId="0" xfId="0" applyFont="1" applyFill="1" applyAlignment="1" applyProtection="1">
      <alignment vertical="center"/>
      <protection locked="0"/>
    </xf>
    <xf numFmtId="1" fontId="5" fillId="0" borderId="0" xfId="0" applyNumberFormat="1" applyFont="1"/>
    <xf numFmtId="0" fontId="15" fillId="0" borderId="0" xfId="0" applyFont="1" applyBorder="1" applyAlignment="1"/>
    <xf numFmtId="0" fontId="14" fillId="0" borderId="0" xfId="0" applyFont="1"/>
    <xf numFmtId="0" fontId="13" fillId="0" borderId="0" xfId="0" applyFont="1"/>
    <xf numFmtId="0" fontId="15" fillId="0" borderId="0" xfId="0" applyFont="1" applyAlignment="1"/>
    <xf numFmtId="0" fontId="16" fillId="0" borderId="0" xfId="0" applyFont="1"/>
    <xf numFmtId="0" fontId="14" fillId="0" borderId="0" xfId="0" applyFont="1" applyAlignment="1"/>
    <xf numFmtId="0" fontId="14" fillId="0" borderId="0" xfId="0" applyFont="1" applyAlignment="1">
      <alignment horizontal="left"/>
    </xf>
    <xf numFmtId="37" fontId="3" fillId="0" borderId="0" xfId="2" applyFont="1" applyBorder="1" applyAlignment="1">
      <alignment horizontal="left" vertical="center" indent="1"/>
    </xf>
    <xf numFmtId="0" fontId="5" fillId="0" borderId="13" xfId="0" applyFont="1" applyBorder="1"/>
    <xf numFmtId="0" fontId="5" fillId="0" borderId="0" xfId="0" applyFont="1" applyBorder="1"/>
    <xf numFmtId="0" fontId="11" fillId="0" borderId="3" xfId="0" applyFont="1" applyBorder="1" applyAlignment="1">
      <alignment horizontal="right" vertical="center" wrapText="1"/>
    </xf>
    <xf numFmtId="0" fontId="11" fillId="0" borderId="4" xfId="0" applyFont="1" applyBorder="1" applyAlignment="1">
      <alignment horizontal="right" vertical="center" wrapText="1"/>
    </xf>
    <xf numFmtId="0" fontId="4" fillId="0" borderId="3" xfId="0" applyFont="1" applyBorder="1" applyAlignment="1">
      <alignment horizontal="right" vertical="center" wrapText="1"/>
    </xf>
    <xf numFmtId="0" fontId="4" fillId="0" borderId="4" xfId="0" applyFont="1" applyBorder="1" applyAlignment="1">
      <alignment horizontal="right" vertical="center" wrapText="1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37" fontId="4" fillId="0" borderId="6" xfId="2" applyFont="1" applyBorder="1" applyAlignment="1">
      <alignment horizontal="left" vertical="center" wrapText="1"/>
    </xf>
    <xf numFmtId="37" fontId="4" fillId="0" borderId="8" xfId="2" applyFont="1" applyBorder="1" applyAlignment="1">
      <alignment horizontal="left" vertical="center" wrapText="1"/>
    </xf>
    <xf numFmtId="37" fontId="4" fillId="0" borderId="10" xfId="2" applyFont="1" applyBorder="1" applyAlignment="1">
      <alignment horizontal="left" vertical="center" wrapText="1"/>
    </xf>
    <xf numFmtId="0" fontId="4" fillId="0" borderId="12" xfId="0" applyFont="1" applyBorder="1" applyAlignment="1">
      <alignment horizontal="right" vertical="center" wrapText="1"/>
    </xf>
    <xf numFmtId="0" fontId="4" fillId="0" borderId="6" xfId="0" applyFont="1" applyBorder="1" applyAlignment="1">
      <alignment horizontal="right" vertical="center" wrapText="1"/>
    </xf>
    <xf numFmtId="0" fontId="4" fillId="0" borderId="8" xfId="0" applyFont="1" applyBorder="1" applyAlignment="1">
      <alignment horizontal="right" vertical="center" wrapText="1"/>
    </xf>
    <xf numFmtId="0" fontId="4" fillId="0" borderId="10" xfId="0" applyFont="1" applyBorder="1" applyAlignment="1">
      <alignment horizontal="right" vertical="center" wrapText="1"/>
    </xf>
    <xf numFmtId="0" fontId="4" fillId="0" borderId="11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11" fillId="0" borderId="11" xfId="0" applyFont="1" applyBorder="1" applyAlignment="1">
      <alignment horizontal="right"/>
    </xf>
    <xf numFmtId="0" fontId="11" fillId="0" borderId="2" xfId="0" applyFont="1" applyBorder="1" applyAlignment="1">
      <alignment horizontal="right"/>
    </xf>
    <xf numFmtId="0" fontId="11" fillId="0" borderId="7" xfId="0" applyFont="1" applyBorder="1" applyAlignment="1">
      <alignment horizontal="right" vertical="center" wrapText="1"/>
    </xf>
    <xf numFmtId="0" fontId="11" fillId="0" borderId="9" xfId="0" applyFont="1" applyBorder="1" applyAlignment="1">
      <alignment horizontal="right" vertical="center" wrapText="1"/>
    </xf>
    <xf numFmtId="0" fontId="11" fillId="0" borderId="1" xfId="0" applyFont="1" applyBorder="1" applyAlignment="1">
      <alignment horizontal="right"/>
    </xf>
    <xf numFmtId="0" fontId="7" fillId="0" borderId="3" xfId="0" applyFont="1" applyBorder="1" applyAlignment="1">
      <alignment horizontal="right" vertical="center" wrapText="1"/>
    </xf>
    <xf numFmtId="0" fontId="7" fillId="0" borderId="4" xfId="0" applyFont="1" applyBorder="1" applyAlignment="1">
      <alignment horizontal="right" vertical="center" wrapText="1"/>
    </xf>
    <xf numFmtId="0" fontId="7" fillId="0" borderId="7" xfId="0" applyFont="1" applyBorder="1" applyAlignment="1">
      <alignment horizontal="right" vertical="center" wrapText="1"/>
    </xf>
    <xf numFmtId="0" fontId="7" fillId="0" borderId="9" xfId="0" applyFont="1" applyBorder="1" applyAlignment="1">
      <alignment horizontal="right" vertical="center" wrapText="1"/>
    </xf>
    <xf numFmtId="0" fontId="7" fillId="0" borderId="11" xfId="0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11" fillId="0" borderId="12" xfId="0" applyFont="1" applyBorder="1" applyAlignment="1">
      <alignment horizontal="right" vertical="center" wrapText="1"/>
    </xf>
    <xf numFmtId="0" fontId="11" fillId="0" borderId="6" xfId="0" applyFont="1" applyBorder="1" applyAlignment="1">
      <alignment horizontal="right" vertical="center" wrapText="1"/>
    </xf>
    <xf numFmtId="0" fontId="11" fillId="0" borderId="8" xfId="0" applyFont="1" applyBorder="1" applyAlignment="1">
      <alignment horizontal="right" vertical="center" wrapText="1"/>
    </xf>
    <xf numFmtId="0" fontId="11" fillId="0" borderId="10" xfId="0" applyFont="1" applyBorder="1" applyAlignment="1">
      <alignment horizontal="right" vertical="center" wrapText="1"/>
    </xf>
    <xf numFmtId="0" fontId="9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37" fontId="11" fillId="0" borderId="6" xfId="2" applyFont="1" applyBorder="1" applyAlignment="1">
      <alignment horizontal="left" vertical="center" wrapText="1"/>
    </xf>
    <xf numFmtId="37" fontId="11" fillId="0" borderId="8" xfId="2" applyFont="1" applyBorder="1" applyAlignment="1">
      <alignment horizontal="left" vertical="center" wrapText="1"/>
    </xf>
    <xf numFmtId="37" fontId="11" fillId="0" borderId="10" xfId="2" applyFont="1" applyBorder="1" applyAlignment="1">
      <alignment horizontal="left" vertical="center" wrapText="1"/>
    </xf>
    <xf numFmtId="0" fontId="4" fillId="0" borderId="7" xfId="0" applyFont="1" applyBorder="1" applyAlignment="1">
      <alignment horizontal="right" vertical="center" wrapText="1"/>
    </xf>
    <xf numFmtId="0" fontId="4" fillId="0" borderId="9" xfId="0" applyFont="1" applyBorder="1" applyAlignment="1">
      <alignment horizontal="right" vertical="center" wrapText="1"/>
    </xf>
    <xf numFmtId="0" fontId="14" fillId="0" borderId="0" xfId="0" applyFont="1" applyAlignment="1">
      <alignment horizontal="left"/>
    </xf>
    <xf numFmtId="0" fontId="5" fillId="0" borderId="0" xfId="0" applyFont="1" applyFill="1"/>
    <xf numFmtId="0" fontId="10" fillId="0" borderId="0" xfId="0" applyFont="1" applyFill="1"/>
  </cellXfs>
  <cellStyles count="3">
    <cellStyle name="Comma" xfId="1" builtinId="3"/>
    <cellStyle name="Normal" xfId="0" builtinId="0"/>
    <cellStyle name="Normal_Jan06_tables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21"/>
  <sheetViews>
    <sheetView workbookViewId="0">
      <selection activeCell="A54" sqref="A54"/>
    </sheetView>
  </sheetViews>
  <sheetFormatPr defaultRowHeight="12.75"/>
  <cols>
    <col min="1" max="1" width="19.42578125" style="3" customWidth="1"/>
    <col min="2" max="2" width="10.140625" style="3" customWidth="1"/>
    <col min="3" max="3" width="11.42578125" style="3" customWidth="1"/>
    <col min="4" max="4" width="9.85546875" style="3" customWidth="1"/>
    <col min="5" max="7" width="9.7109375" style="3" customWidth="1"/>
    <col min="8" max="8" width="10.140625" style="3" customWidth="1"/>
    <col min="9" max="9" width="10.85546875" style="3" customWidth="1"/>
    <col min="10" max="10" width="11" style="3" customWidth="1"/>
    <col min="11" max="11" width="10.5703125" style="3" customWidth="1"/>
    <col min="12" max="12" width="11" style="3" customWidth="1"/>
    <col min="13" max="13" width="11.140625" style="3" customWidth="1"/>
    <col min="14" max="14" width="9.140625" style="22" hidden="1" customWidth="1"/>
    <col min="15" max="15" width="0.28515625" style="22" customWidth="1"/>
    <col min="16" max="16" width="3.5703125" style="37" customWidth="1"/>
    <col min="17" max="17" width="9.140625" style="3"/>
    <col min="18" max="18" width="10" style="3" customWidth="1"/>
    <col min="19" max="16384" width="9.140625" style="3"/>
  </cols>
  <sheetData>
    <row r="1" spans="1:26" ht="12.75" customHeight="1">
      <c r="A1" s="95" t="s">
        <v>22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</row>
    <row r="2" spans="1:26" ht="12.75" customHeight="1">
      <c r="A2" s="95" t="s">
        <v>41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</row>
    <row r="3" spans="1:26" ht="7.5" customHeight="1">
      <c r="A3" s="9"/>
      <c r="B3" s="9"/>
      <c r="C3" s="9"/>
      <c r="D3" s="9"/>
      <c r="E3" s="9"/>
      <c r="F3" s="40"/>
      <c r="G3" s="40"/>
      <c r="H3" s="9"/>
      <c r="I3" s="9"/>
      <c r="J3" s="9"/>
      <c r="K3" s="9"/>
      <c r="L3" s="9"/>
      <c r="M3" s="9"/>
    </row>
    <row r="4" spans="1:26">
      <c r="A4" s="65" t="s">
        <v>16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</row>
    <row r="5" spans="1:26">
      <c r="A5" s="66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</row>
    <row r="6" spans="1:26" s="19" customFormat="1" ht="12.75" customHeight="1">
      <c r="A6" s="96" t="s">
        <v>0</v>
      </c>
      <c r="B6" s="59" t="s">
        <v>3</v>
      </c>
      <c r="C6" s="89" t="s">
        <v>18</v>
      </c>
      <c r="D6" s="77" t="s">
        <v>13</v>
      </c>
      <c r="E6" s="78"/>
      <c r="F6" s="78" t="s">
        <v>24</v>
      </c>
      <c r="G6" s="81"/>
      <c r="H6" s="77" t="s">
        <v>14</v>
      </c>
      <c r="I6" s="78"/>
      <c r="J6" s="77" t="s">
        <v>19</v>
      </c>
      <c r="K6" s="81"/>
      <c r="L6" s="77" t="s">
        <v>15</v>
      </c>
      <c r="M6" s="78"/>
      <c r="N6" s="86" t="s">
        <v>24</v>
      </c>
      <c r="O6" s="87"/>
      <c r="P6" s="38"/>
      <c r="Q6" s="59" t="s">
        <v>3</v>
      </c>
      <c r="R6" s="89" t="s">
        <v>18</v>
      </c>
      <c r="S6" s="77" t="s">
        <v>13</v>
      </c>
      <c r="T6" s="78"/>
      <c r="U6" s="77" t="s">
        <v>14</v>
      </c>
      <c r="V6" s="78"/>
      <c r="W6" s="77" t="s">
        <v>19</v>
      </c>
      <c r="X6" s="81"/>
      <c r="Y6" s="77" t="s">
        <v>15</v>
      </c>
      <c r="Z6" s="78"/>
    </row>
    <row r="7" spans="1:26" s="19" customFormat="1" ht="12.75" customHeight="1">
      <c r="A7" s="97"/>
      <c r="B7" s="88"/>
      <c r="C7" s="90"/>
      <c r="D7" s="59" t="s">
        <v>21</v>
      </c>
      <c r="E7" s="59" t="s">
        <v>17</v>
      </c>
      <c r="F7" s="59" t="s">
        <v>21</v>
      </c>
      <c r="G7" s="59" t="s">
        <v>17</v>
      </c>
      <c r="H7" s="59" t="s">
        <v>21</v>
      </c>
      <c r="I7" s="59" t="s">
        <v>17</v>
      </c>
      <c r="J7" s="59" t="s">
        <v>21</v>
      </c>
      <c r="K7" s="59" t="s">
        <v>17</v>
      </c>
      <c r="L7" s="59" t="s">
        <v>21</v>
      </c>
      <c r="M7" s="79" t="s">
        <v>23</v>
      </c>
      <c r="N7" s="82" t="s">
        <v>21</v>
      </c>
      <c r="O7" s="84" t="s">
        <v>17</v>
      </c>
      <c r="P7" s="38"/>
      <c r="Q7" s="88"/>
      <c r="R7" s="90"/>
      <c r="S7" s="59" t="s">
        <v>21</v>
      </c>
      <c r="T7" s="59" t="s">
        <v>17</v>
      </c>
      <c r="U7" s="59" t="s">
        <v>21</v>
      </c>
      <c r="V7" s="59" t="s">
        <v>17</v>
      </c>
      <c r="W7" s="59" t="s">
        <v>21</v>
      </c>
      <c r="X7" s="59" t="s">
        <v>17</v>
      </c>
      <c r="Y7" s="59" t="s">
        <v>21</v>
      </c>
      <c r="Z7" s="79" t="s">
        <v>23</v>
      </c>
    </row>
    <row r="8" spans="1:26" s="19" customFormat="1" ht="12.75" customHeight="1">
      <c r="A8" s="98"/>
      <c r="B8" s="60"/>
      <c r="C8" s="91"/>
      <c r="D8" s="60"/>
      <c r="E8" s="60"/>
      <c r="F8" s="60"/>
      <c r="G8" s="60"/>
      <c r="H8" s="60"/>
      <c r="I8" s="60"/>
      <c r="J8" s="60"/>
      <c r="K8" s="60"/>
      <c r="L8" s="60"/>
      <c r="M8" s="80"/>
      <c r="N8" s="83"/>
      <c r="O8" s="85"/>
      <c r="P8" s="38"/>
      <c r="Q8" s="60"/>
      <c r="R8" s="91"/>
      <c r="S8" s="60"/>
      <c r="T8" s="60"/>
      <c r="U8" s="60"/>
      <c r="V8" s="60"/>
      <c r="W8" s="60"/>
      <c r="X8" s="60"/>
      <c r="Y8" s="60"/>
      <c r="Z8" s="80"/>
    </row>
    <row r="9" spans="1:26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26">
      <c r="A10" s="8" t="s">
        <v>1</v>
      </c>
    </row>
    <row r="11" spans="1:26" ht="12.75" customHeight="1">
      <c r="A11" s="4"/>
      <c r="B11" s="23"/>
    </row>
    <row r="12" spans="1:26">
      <c r="A12" s="4" t="s">
        <v>2</v>
      </c>
      <c r="B12" s="23">
        <v>40333.991499999996</v>
      </c>
      <c r="C12" s="23">
        <v>598.59050000000002</v>
      </c>
      <c r="D12" s="23">
        <v>5762.9702500000003</v>
      </c>
      <c r="E12" s="23">
        <v>4951.9975000000004</v>
      </c>
      <c r="F12" s="23">
        <v>1.2035</v>
      </c>
      <c r="G12" s="23">
        <v>1.6805000000000001</v>
      </c>
      <c r="H12" s="23">
        <v>5347.9669999999996</v>
      </c>
      <c r="I12" s="23">
        <v>11344.302250000001</v>
      </c>
      <c r="J12" s="23">
        <v>225.69175000000001</v>
      </c>
      <c r="K12" s="23">
        <v>1681.79375</v>
      </c>
      <c r="L12" s="23">
        <v>4170.8455000000004</v>
      </c>
      <c r="M12" s="23">
        <v>6247.9260000000004</v>
      </c>
      <c r="N12" s="24">
        <v>1.26</v>
      </c>
      <c r="O12" s="24">
        <v>1.9115</v>
      </c>
    </row>
    <row r="13" spans="1:26">
      <c r="A13" s="4" t="s">
        <v>20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Q13" s="3">
        <v>1000</v>
      </c>
    </row>
    <row r="14" spans="1:26" ht="12.75" customHeight="1">
      <c r="A14" s="4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26">
      <c r="A15" s="6" t="s">
        <v>3</v>
      </c>
      <c r="B15" s="12">
        <f>SUM(B16:B22)</f>
        <v>99.999998760350792</v>
      </c>
      <c r="C15" s="12">
        <f t="shared" ref="C15:M15" si="0">SUM(C16:C22)</f>
        <v>99.999916470441804</v>
      </c>
      <c r="D15" s="12">
        <f t="shared" si="0"/>
        <v>100.00000867608156</v>
      </c>
      <c r="E15" s="12">
        <f t="shared" si="0"/>
        <v>99.99998990306436</v>
      </c>
      <c r="F15" s="12">
        <f t="shared" si="0"/>
        <v>100</v>
      </c>
      <c r="G15" s="12">
        <f t="shared" si="0"/>
        <v>100</v>
      </c>
      <c r="H15" s="12">
        <f t="shared" si="0"/>
        <v>100.00000934934712</v>
      </c>
      <c r="I15" s="12">
        <f t="shared" si="0"/>
        <v>99.999999999999986</v>
      </c>
      <c r="J15" s="12">
        <f t="shared" si="0"/>
        <v>100.00000000000001</v>
      </c>
      <c r="K15" s="12">
        <f t="shared" si="0"/>
        <v>100.0000148650808</v>
      </c>
      <c r="L15" s="12">
        <f t="shared" si="0"/>
        <v>99.999994006011477</v>
      </c>
      <c r="M15" s="12">
        <f t="shared" si="0"/>
        <v>100</v>
      </c>
      <c r="N15" s="14">
        <f t="shared" ref="N15:O15" si="1">SUM(N16:N22)</f>
        <v>100</v>
      </c>
      <c r="O15" s="14">
        <f t="shared" si="1"/>
        <v>99.999999999999986</v>
      </c>
      <c r="Q15" s="28">
        <v>99.999999390213674</v>
      </c>
      <c r="R15" s="28">
        <v>99.999956483558194</v>
      </c>
      <c r="S15" s="28">
        <v>100.00001294647649</v>
      </c>
      <c r="T15" s="28">
        <v>99.99999533168365</v>
      </c>
      <c r="U15" s="28">
        <v>99.999990457779433</v>
      </c>
      <c r="V15" s="28">
        <v>100</v>
      </c>
      <c r="W15" s="28">
        <v>99.999999999999986</v>
      </c>
      <c r="X15" s="28">
        <v>99.999999999999986</v>
      </c>
      <c r="Y15" s="28">
        <v>100.00001289565398</v>
      </c>
      <c r="Z15" s="28">
        <v>100.00000393425776</v>
      </c>
    </row>
    <row r="16" spans="1:26">
      <c r="A16" s="5" t="s">
        <v>4</v>
      </c>
      <c r="B16" s="12">
        <f t="shared" ref="B16:M22" si="2">B73/B$72*100</f>
        <v>16.808486459863513</v>
      </c>
      <c r="C16" s="12">
        <f t="shared" si="2"/>
        <v>9.4713748380570681</v>
      </c>
      <c r="D16" s="12">
        <f t="shared" si="2"/>
        <v>13.801706680682587</v>
      </c>
      <c r="E16" s="12">
        <f t="shared" si="2"/>
        <v>11.704645448629568</v>
      </c>
      <c r="F16" s="12">
        <f t="shared" si="2"/>
        <v>49.272953884503529</v>
      </c>
      <c r="G16" s="12">
        <f t="shared" si="2"/>
        <v>0</v>
      </c>
      <c r="H16" s="12">
        <f t="shared" si="2"/>
        <v>25.827534089122089</v>
      </c>
      <c r="I16" s="12">
        <f t="shared" si="2"/>
        <v>17.128492851995368</v>
      </c>
      <c r="J16" s="12">
        <f t="shared" si="2"/>
        <v>18.732297480966849</v>
      </c>
      <c r="K16" s="12">
        <f t="shared" si="2"/>
        <v>16.569570436327286</v>
      </c>
      <c r="L16" s="12">
        <f t="shared" si="2"/>
        <v>18.893848980979996</v>
      </c>
      <c r="M16" s="12">
        <f t="shared" si="2"/>
        <v>14.633716052334808</v>
      </c>
      <c r="N16" s="14">
        <f t="shared" ref="N16:O21" si="3">N73/N$72*100</f>
        <v>0</v>
      </c>
      <c r="O16" s="14">
        <f t="shared" si="3"/>
        <v>13.418781061993199</v>
      </c>
      <c r="Q16" s="28">
        <v>17.721525749022941</v>
      </c>
      <c r="R16" s="28">
        <v>10.205214836321607</v>
      </c>
      <c r="S16" s="28">
        <v>14.568812421436464</v>
      </c>
      <c r="T16" s="28">
        <v>12.012161524306126</v>
      </c>
      <c r="U16" s="28">
        <v>25.864894943491446</v>
      </c>
      <c r="V16" s="28">
        <v>19.463169117285194</v>
      </c>
      <c r="W16" s="28">
        <v>17.472620613184336</v>
      </c>
      <c r="X16" s="28">
        <v>17.180470260434436</v>
      </c>
      <c r="Y16" s="28">
        <v>20.20167384299064</v>
      </c>
      <c r="Z16" s="28">
        <v>14.786699297400578</v>
      </c>
    </row>
    <row r="17" spans="1:26">
      <c r="A17" s="5" t="s">
        <v>5</v>
      </c>
      <c r="B17" s="12">
        <f t="shared" si="2"/>
        <v>26.735478808240437</v>
      </c>
      <c r="C17" s="12">
        <f t="shared" si="2"/>
        <v>16.339467465654735</v>
      </c>
      <c r="D17" s="12">
        <f t="shared" si="2"/>
        <v>19.000549239344071</v>
      </c>
      <c r="E17" s="12">
        <f t="shared" si="2"/>
        <v>17.487190775035728</v>
      </c>
      <c r="F17" s="12">
        <f t="shared" si="2"/>
        <v>32.176983797257996</v>
      </c>
      <c r="G17" s="12">
        <f t="shared" si="2"/>
        <v>31.791133591193098</v>
      </c>
      <c r="H17" s="12">
        <f t="shared" si="2"/>
        <v>25.256910710182019</v>
      </c>
      <c r="I17" s="12">
        <f t="shared" si="2"/>
        <v>29.896686682515007</v>
      </c>
      <c r="J17" s="12">
        <f t="shared" si="2"/>
        <v>27.922930279906112</v>
      </c>
      <c r="K17" s="12">
        <f t="shared" si="2"/>
        <v>32.614135948596548</v>
      </c>
      <c r="L17" s="12">
        <f t="shared" si="2"/>
        <v>29.963367139828122</v>
      </c>
      <c r="M17" s="12">
        <f t="shared" si="2"/>
        <v>33.944556161516637</v>
      </c>
      <c r="N17" s="14">
        <f t="shared" si="3"/>
        <v>27.936507936507937</v>
      </c>
      <c r="O17" s="14">
        <f t="shared" si="3"/>
        <v>77.766152236463498</v>
      </c>
      <c r="Q17" s="28">
        <v>25.836418125427468</v>
      </c>
      <c r="R17" s="28">
        <v>15.296551496051752</v>
      </c>
      <c r="S17" s="28">
        <v>18.037488507844358</v>
      </c>
      <c r="T17" s="28">
        <v>16.94010629476244</v>
      </c>
      <c r="U17" s="28">
        <v>24.68344398969402</v>
      </c>
      <c r="V17" s="28">
        <v>28.164556056172017</v>
      </c>
      <c r="W17" s="28">
        <v>30.805554546142037</v>
      </c>
      <c r="X17" s="28">
        <v>31.446249857841462</v>
      </c>
      <c r="Y17" s="28">
        <v>29.591779691163271</v>
      </c>
      <c r="Z17" s="28">
        <v>33.984696917568058</v>
      </c>
    </row>
    <row r="18" spans="1:26">
      <c r="A18" s="5" t="s">
        <v>6</v>
      </c>
      <c r="B18" s="12">
        <f t="shared" si="2"/>
        <v>22.866763632852948</v>
      </c>
      <c r="C18" s="12">
        <f t="shared" si="2"/>
        <v>19.437787602710031</v>
      </c>
      <c r="D18" s="12">
        <f t="shared" si="2"/>
        <v>19.981762008922395</v>
      </c>
      <c r="E18" s="12">
        <f t="shared" si="2"/>
        <v>20.672279216619152</v>
      </c>
      <c r="F18" s="12">
        <f t="shared" si="2"/>
        <v>3.3651848774407975</v>
      </c>
      <c r="G18" s="12">
        <f t="shared" si="2"/>
        <v>46.399880987801254</v>
      </c>
      <c r="H18" s="12">
        <f t="shared" si="2"/>
        <v>20.873890022133644</v>
      </c>
      <c r="I18" s="12">
        <f t="shared" si="2"/>
        <v>24.815027737823186</v>
      </c>
      <c r="J18" s="12">
        <f t="shared" si="2"/>
        <v>25.090638005155263</v>
      </c>
      <c r="K18" s="12">
        <f t="shared" si="2"/>
        <v>24.843652796307513</v>
      </c>
      <c r="L18" s="12">
        <f t="shared" si="2"/>
        <v>23.747649007857042</v>
      </c>
      <c r="M18" s="12">
        <f t="shared" si="2"/>
        <v>24.557393125334713</v>
      </c>
      <c r="N18" s="14">
        <f t="shared" si="3"/>
        <v>54.007936507936506</v>
      </c>
      <c r="O18" s="14">
        <f t="shared" si="3"/>
        <v>8.8150667015432909</v>
      </c>
      <c r="Q18" s="28">
        <v>22.797249227100419</v>
      </c>
      <c r="R18" s="28">
        <v>18.80297582835723</v>
      </c>
      <c r="S18" s="28">
        <v>20.191432643280379</v>
      </c>
      <c r="T18" s="28">
        <v>20.33308997400168</v>
      </c>
      <c r="U18" s="28">
        <v>21.075978881539154</v>
      </c>
      <c r="V18" s="28">
        <v>24.574434247195565</v>
      </c>
      <c r="W18" s="28">
        <v>24.345286208017537</v>
      </c>
      <c r="X18" s="28">
        <v>25.760434436483571</v>
      </c>
      <c r="Y18" s="28">
        <v>23.588452999306664</v>
      </c>
      <c r="Z18" s="28">
        <v>24.367694943947644</v>
      </c>
    </row>
    <row r="19" spans="1:26">
      <c r="A19" s="5" t="s">
        <v>7</v>
      </c>
      <c r="B19" s="12">
        <f t="shared" si="2"/>
        <v>18.558718643058175</v>
      </c>
      <c r="C19" s="12">
        <f t="shared" si="2"/>
        <v>22.891651304188755</v>
      </c>
      <c r="D19" s="12">
        <f t="shared" si="2"/>
        <v>20.976027943229447</v>
      </c>
      <c r="E19" s="12">
        <f t="shared" si="2"/>
        <v>23.098699060328688</v>
      </c>
      <c r="F19" s="12">
        <f t="shared" si="2"/>
        <v>0</v>
      </c>
      <c r="G19" s="12">
        <f t="shared" si="2"/>
        <v>21.808985421005652</v>
      </c>
      <c r="H19" s="12">
        <f t="shared" si="2"/>
        <v>16.711046459336789</v>
      </c>
      <c r="I19" s="12">
        <f t="shared" si="2"/>
        <v>17.947571433932836</v>
      </c>
      <c r="J19" s="12">
        <f t="shared" si="2"/>
        <v>19.665760932776674</v>
      </c>
      <c r="K19" s="12">
        <f t="shared" si="2"/>
        <v>16.81531995228309</v>
      </c>
      <c r="L19" s="12">
        <f t="shared" si="2"/>
        <v>17.202453315520799</v>
      </c>
      <c r="M19" s="12">
        <f t="shared" si="2"/>
        <v>16.341266685937061</v>
      </c>
      <c r="N19" s="21">
        <f t="shared" si="3"/>
        <v>0</v>
      </c>
      <c r="O19" s="14">
        <f t="shared" si="3"/>
        <v>0</v>
      </c>
      <c r="Q19" s="28">
        <v>18.442993818358303</v>
      </c>
      <c r="R19" s="28">
        <v>21.909875708338884</v>
      </c>
      <c r="S19" s="28">
        <v>20.424011778186461</v>
      </c>
      <c r="T19" s="28">
        <v>23.07770053114703</v>
      </c>
      <c r="U19" s="28">
        <v>16.548343131762515</v>
      </c>
      <c r="V19" s="28">
        <v>18.013149290786824</v>
      </c>
      <c r="W19" s="28">
        <v>19.160512790797029</v>
      </c>
      <c r="X19" s="28">
        <v>16.503568179233479</v>
      </c>
      <c r="Y19" s="28">
        <v>16.613103493232781</v>
      </c>
      <c r="Z19" s="28">
        <v>16.402042587946887</v>
      </c>
    </row>
    <row r="20" spans="1:26">
      <c r="A20" s="5" t="s">
        <v>8</v>
      </c>
      <c r="B20" s="12">
        <f t="shared" si="2"/>
        <v>10.850469634278571</v>
      </c>
      <c r="C20" s="12">
        <f t="shared" si="2"/>
        <v>17.536821917487831</v>
      </c>
      <c r="D20" s="12">
        <f t="shared" si="2"/>
        <v>16.243047584706861</v>
      </c>
      <c r="E20" s="12">
        <f t="shared" si="2"/>
        <v>18.595920131219774</v>
      </c>
      <c r="F20" s="12">
        <f t="shared" si="2"/>
        <v>15.184877440797672</v>
      </c>
      <c r="G20" s="12">
        <f t="shared" si="2"/>
        <v>0</v>
      </c>
      <c r="H20" s="12">
        <f t="shared" si="2"/>
        <v>8.3347139202616614</v>
      </c>
      <c r="I20" s="12">
        <f t="shared" si="2"/>
        <v>8.2112983193831948</v>
      </c>
      <c r="J20" s="12">
        <f t="shared" si="2"/>
        <v>6.6019249706734966</v>
      </c>
      <c r="K20" s="12">
        <f t="shared" si="2"/>
        <v>8.1028217639648137</v>
      </c>
      <c r="L20" s="12">
        <f t="shared" si="2"/>
        <v>8.3342514125733018</v>
      </c>
      <c r="M20" s="12">
        <f t="shared" si="2"/>
        <v>8.6154269432768569</v>
      </c>
      <c r="N20" s="14">
        <f t="shared" si="3"/>
        <v>18.055555555555554</v>
      </c>
      <c r="O20" s="14">
        <f t="shared" si="3"/>
        <v>0</v>
      </c>
      <c r="Q20" s="28">
        <v>10.726652899439719</v>
      </c>
      <c r="R20" s="28">
        <v>17.33742910083717</v>
      </c>
      <c r="S20" s="28">
        <v>16.212225202405211</v>
      </c>
      <c r="T20" s="28">
        <v>18.361249164896559</v>
      </c>
      <c r="U20" s="28">
        <v>8.876941710677773</v>
      </c>
      <c r="V20" s="28">
        <v>7.735434340682577</v>
      </c>
      <c r="W20" s="28">
        <v>6.574588511215457</v>
      </c>
      <c r="X20" s="28">
        <v>8.0114721937905156</v>
      </c>
      <c r="Y20" s="28">
        <v>8.0418265378502589</v>
      </c>
      <c r="Z20" s="28">
        <v>8.3252081074823483</v>
      </c>
    </row>
    <row r="21" spans="1:26">
      <c r="A21" s="5" t="s">
        <v>9</v>
      </c>
      <c r="B21" s="12">
        <f t="shared" si="2"/>
        <v>4.179328495172614</v>
      </c>
      <c r="C21" s="12">
        <f t="shared" si="2"/>
        <v>14.319263336120436</v>
      </c>
      <c r="D21" s="12">
        <f t="shared" si="2"/>
        <v>9.9920132331066593</v>
      </c>
      <c r="E21" s="12">
        <f t="shared" si="2"/>
        <v>8.4412552712314568</v>
      </c>
      <c r="F21" s="12">
        <f t="shared" si="2"/>
        <v>0</v>
      </c>
      <c r="G21" s="12">
        <f t="shared" si="2"/>
        <v>0</v>
      </c>
      <c r="H21" s="12">
        <f t="shared" si="2"/>
        <v>2.9959141483109377</v>
      </c>
      <c r="I21" s="12">
        <f t="shared" si="2"/>
        <v>2.0009229743504058</v>
      </c>
      <c r="J21" s="12">
        <f t="shared" si="2"/>
        <v>1.9864483305216074</v>
      </c>
      <c r="K21" s="12">
        <f t="shared" si="2"/>
        <v>1.0545139676015562</v>
      </c>
      <c r="L21" s="12">
        <f t="shared" si="2"/>
        <v>1.858424149252232</v>
      </c>
      <c r="M21" s="12">
        <f t="shared" si="2"/>
        <v>1.9076410315999259</v>
      </c>
      <c r="N21" s="14">
        <f t="shared" si="3"/>
        <v>0</v>
      </c>
      <c r="O21" s="14">
        <f t="shared" si="3"/>
        <v>0</v>
      </c>
      <c r="Q21" s="28">
        <v>4.4742772100663792</v>
      </c>
      <c r="R21" s="28">
        <v>16.411921416268708</v>
      </c>
      <c r="S21" s="28">
        <v>10.564134945785336</v>
      </c>
      <c r="T21" s="28">
        <v>9.2756878425698073</v>
      </c>
      <c r="U21" s="28">
        <v>2.9503878006145379</v>
      </c>
      <c r="V21" s="28">
        <v>2.0488816427913612</v>
      </c>
      <c r="W21" s="28">
        <v>1.6414373306436012</v>
      </c>
      <c r="X21" s="28">
        <v>1.097805072216536</v>
      </c>
      <c r="Y21" s="28">
        <v>1.9631763311103592</v>
      </c>
      <c r="Z21" s="28">
        <v>2.1336620799122503</v>
      </c>
    </row>
    <row r="22" spans="1:26">
      <c r="A22" s="5" t="s">
        <v>10</v>
      </c>
      <c r="B22" s="12">
        <f t="shared" si="2"/>
        <v>7.5308688454501214E-4</v>
      </c>
      <c r="C22" s="12">
        <f t="shared" si="2"/>
        <v>3.5500062229520848E-3</v>
      </c>
      <c r="D22" s="12">
        <f t="shared" si="2"/>
        <v>4.9019860895516505E-3</v>
      </c>
      <c r="E22" s="12">
        <f t="shared" si="2"/>
        <v>0</v>
      </c>
      <c r="F22" s="12">
        <f t="shared" si="2"/>
        <v>0</v>
      </c>
      <c r="G22" s="12">
        <f t="shared" si="2"/>
        <v>0</v>
      </c>
      <c r="H22" s="12">
        <f t="shared" si="2"/>
        <v>0</v>
      </c>
      <c r="I22" s="12">
        <f t="shared" si="2"/>
        <v>0</v>
      </c>
      <c r="J22" s="12">
        <f t="shared" si="2"/>
        <v>0</v>
      </c>
      <c r="K22" s="12">
        <f t="shared" si="2"/>
        <v>0</v>
      </c>
      <c r="L22" s="12">
        <f t="shared" si="2"/>
        <v>0</v>
      </c>
      <c r="M22" s="12">
        <f t="shared" si="2"/>
        <v>0</v>
      </c>
      <c r="N22" s="14">
        <f>N79/N$72*100</f>
        <v>0</v>
      </c>
      <c r="O22" s="14">
        <f>O79/O$72*100</f>
        <v>0</v>
      </c>
      <c r="Q22" s="28">
        <v>8.8236079845249423E-4</v>
      </c>
      <c r="R22" s="28">
        <v>3.5988097382834157E-2</v>
      </c>
      <c r="S22" s="28">
        <v>1.9074475382879095E-3</v>
      </c>
      <c r="T22" s="28">
        <v>0</v>
      </c>
      <c r="U22" s="28">
        <v>0</v>
      </c>
      <c r="V22" s="28">
        <v>3.753050864589479E-4</v>
      </c>
      <c r="W22" s="28">
        <v>0</v>
      </c>
      <c r="X22" s="28">
        <v>0</v>
      </c>
      <c r="Y22" s="28">
        <v>0</v>
      </c>
      <c r="Z22" s="28">
        <v>0</v>
      </c>
    </row>
    <row r="23" spans="1:26" ht="12.75" customHeight="1">
      <c r="A23" s="4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25"/>
      <c r="O23" s="26"/>
    </row>
    <row r="24" spans="1:26">
      <c r="A24" s="6" t="s">
        <v>11</v>
      </c>
      <c r="B24" s="23">
        <v>25066.895</v>
      </c>
      <c r="C24" s="23">
        <v>394.02449999999999</v>
      </c>
      <c r="D24" s="23">
        <v>4251.6989999999996</v>
      </c>
      <c r="E24" s="23">
        <v>3285.7429999999999</v>
      </c>
      <c r="F24" s="23">
        <v>0.442</v>
      </c>
      <c r="G24" s="23">
        <v>1.6439999999999999</v>
      </c>
      <c r="H24" s="23">
        <v>3669.7750000000001</v>
      </c>
      <c r="I24" s="23">
        <v>7194.9337500000001</v>
      </c>
      <c r="J24" s="23">
        <v>139.30449999999999</v>
      </c>
      <c r="K24" s="23">
        <v>899.41824999999994</v>
      </c>
      <c r="L24" s="23">
        <v>2470.6849999999999</v>
      </c>
      <c r="M24" s="23">
        <v>2759.81025</v>
      </c>
      <c r="N24" s="24">
        <v>1.0175000000000001</v>
      </c>
      <c r="O24" s="20" t="s">
        <v>33</v>
      </c>
    </row>
    <row r="25" spans="1:26">
      <c r="A25" s="4" t="s">
        <v>20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25"/>
      <c r="O25" s="26"/>
    </row>
    <row r="26" spans="1:26">
      <c r="A26" s="4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25"/>
      <c r="O26" s="26"/>
    </row>
    <row r="27" spans="1:26">
      <c r="A27" s="6" t="s">
        <v>3</v>
      </c>
      <c r="B27" s="12">
        <f>SUM(B28:B34)</f>
        <v>99.999999002668645</v>
      </c>
      <c r="C27" s="12">
        <f t="shared" ref="C27:M27" si="4">SUM(C28:C34)</f>
        <v>100</v>
      </c>
      <c r="D27" s="12">
        <f t="shared" si="4"/>
        <v>100</v>
      </c>
      <c r="E27" s="12">
        <f t="shared" si="4"/>
        <v>99.999984782741677</v>
      </c>
      <c r="F27" s="12">
        <f t="shared" si="4"/>
        <v>100</v>
      </c>
      <c r="G27" s="12">
        <f t="shared" si="4"/>
        <v>100</v>
      </c>
      <c r="H27" s="12">
        <f t="shared" si="4"/>
        <v>99.999999999999986</v>
      </c>
      <c r="I27" s="12">
        <f t="shared" si="4"/>
        <v>100.00000694933432</v>
      </c>
      <c r="J27" s="12">
        <f t="shared" si="4"/>
        <v>99.999461611075006</v>
      </c>
      <c r="K27" s="12">
        <f t="shared" si="4"/>
        <v>99.999972204255371</v>
      </c>
      <c r="L27" s="12">
        <f t="shared" si="4"/>
        <v>99.999979762697379</v>
      </c>
      <c r="M27" s="12">
        <f t="shared" si="4"/>
        <v>100.0000090585938</v>
      </c>
      <c r="N27" s="14">
        <f t="shared" ref="N27" si="5">SUM(N28:N34)</f>
        <v>100</v>
      </c>
      <c r="O27" s="20" t="s">
        <v>33</v>
      </c>
      <c r="Q27" s="28">
        <v>99.999999001389568</v>
      </c>
      <c r="R27" s="28">
        <v>99.999867581326569</v>
      </c>
      <c r="S27" s="28">
        <v>99.999999999999986</v>
      </c>
      <c r="T27" s="28">
        <v>99.999992719144132</v>
      </c>
      <c r="U27" s="28">
        <v>100</v>
      </c>
      <c r="V27" s="28">
        <v>99.999989761366479</v>
      </c>
      <c r="W27" s="28">
        <v>100</v>
      </c>
      <c r="X27" s="28">
        <v>100.00005329081436</v>
      </c>
      <c r="Y27" s="28">
        <v>100.00001084996099</v>
      </c>
      <c r="Z27" s="28">
        <v>99.999982130806629</v>
      </c>
    </row>
    <row r="28" spans="1:26">
      <c r="A28" s="5" t="s">
        <v>4</v>
      </c>
      <c r="B28" s="12">
        <f t="shared" ref="B28:N28" si="6">B85/B$84*100</f>
        <v>17.456333343240157</v>
      </c>
      <c r="C28" s="12">
        <f t="shared" ref="C28:M28" si="7">C85/C$84*100</f>
        <v>11.361856940367922</v>
      </c>
      <c r="D28" s="12">
        <f t="shared" si="7"/>
        <v>16.353644742960402</v>
      </c>
      <c r="E28" s="12">
        <f t="shared" si="7"/>
        <v>14.567253129657431</v>
      </c>
      <c r="F28" s="12">
        <f t="shared" si="7"/>
        <v>45.248868778280546</v>
      </c>
      <c r="G28" s="12">
        <f t="shared" si="7"/>
        <v>0</v>
      </c>
      <c r="H28" s="12">
        <f t="shared" si="7"/>
        <v>27.699041494369546</v>
      </c>
      <c r="I28" s="12">
        <f t="shared" si="7"/>
        <v>17.042307721040515</v>
      </c>
      <c r="J28" s="12">
        <f t="shared" si="7"/>
        <v>18.053257432459109</v>
      </c>
      <c r="K28" s="12">
        <f t="shared" si="7"/>
        <v>14.821552709209538</v>
      </c>
      <c r="L28" s="12">
        <f t="shared" si="7"/>
        <v>16.666976971973359</v>
      </c>
      <c r="M28" s="12">
        <f t="shared" si="7"/>
        <v>12.461762543276301</v>
      </c>
      <c r="N28" s="14">
        <f t="shared" si="6"/>
        <v>0</v>
      </c>
      <c r="O28" s="20" t="s">
        <v>33</v>
      </c>
      <c r="Q28" s="28">
        <v>18.482689153216409</v>
      </c>
      <c r="R28" s="28">
        <v>12.584342418799213</v>
      </c>
      <c r="S28" s="28">
        <v>17.443058579344502</v>
      </c>
      <c r="T28" s="28">
        <v>14.956312316390468</v>
      </c>
      <c r="U28" s="28">
        <v>27.866338984593163</v>
      </c>
      <c r="V28" s="28">
        <v>19.240088618786153</v>
      </c>
      <c r="W28" s="28">
        <v>16.638548224860113</v>
      </c>
      <c r="X28" s="28">
        <v>16.49673114144661</v>
      </c>
      <c r="Y28" s="28">
        <v>18.059217568083234</v>
      </c>
      <c r="Z28" s="28">
        <v>12.502502803899809</v>
      </c>
    </row>
    <row r="29" spans="1:26">
      <c r="A29" s="5" t="s">
        <v>5</v>
      </c>
      <c r="B29" s="12">
        <f t="shared" ref="B29:N29" si="8">B86/B$84*100</f>
        <v>27.80918518228923</v>
      </c>
      <c r="C29" s="12">
        <f t="shared" ref="C29:M29" si="9">C86/C$84*100</f>
        <v>18.280018120700618</v>
      </c>
      <c r="D29" s="12">
        <f t="shared" si="9"/>
        <v>21.521855145437154</v>
      </c>
      <c r="E29" s="12">
        <f t="shared" si="9"/>
        <v>20.672173691003831</v>
      </c>
      <c r="F29" s="12">
        <f t="shared" si="9"/>
        <v>45.588235294117645</v>
      </c>
      <c r="G29" s="12">
        <f t="shared" si="9"/>
        <v>30.276763990267639</v>
      </c>
      <c r="H29" s="12">
        <f t="shared" si="9"/>
        <v>27.590846850283736</v>
      </c>
      <c r="I29" s="12">
        <f t="shared" si="9"/>
        <v>31.094584435888656</v>
      </c>
      <c r="J29" s="12">
        <f t="shared" si="9"/>
        <v>30.793334027256837</v>
      </c>
      <c r="K29" s="12">
        <f t="shared" si="9"/>
        <v>34.137038024300708</v>
      </c>
      <c r="L29" s="12">
        <f t="shared" si="9"/>
        <v>30.539192572100447</v>
      </c>
      <c r="M29" s="12">
        <f t="shared" si="9"/>
        <v>34.432113584620538</v>
      </c>
      <c r="N29" s="14">
        <f t="shared" si="8"/>
        <v>34.594594594594589</v>
      </c>
      <c r="O29" s="20" t="s">
        <v>33</v>
      </c>
      <c r="Q29" s="28">
        <v>26.951046349494217</v>
      </c>
      <c r="R29" s="28">
        <v>17.724438064807018</v>
      </c>
      <c r="S29" s="28">
        <v>20.481318301089807</v>
      </c>
      <c r="T29" s="28">
        <v>20.138264909427246</v>
      </c>
      <c r="U29" s="28">
        <v>27.125478442367957</v>
      </c>
      <c r="V29" s="28">
        <v>29.750301911706462</v>
      </c>
      <c r="W29" s="28">
        <v>31.796920350982123</v>
      </c>
      <c r="X29" s="28">
        <v>33.244435373163597</v>
      </c>
      <c r="Y29" s="28">
        <v>29.017200768654639</v>
      </c>
      <c r="Z29" s="28">
        <v>34.602665529709462</v>
      </c>
    </row>
    <row r="30" spans="1:26">
      <c r="A30" s="5" t="s">
        <v>6</v>
      </c>
      <c r="B30" s="12">
        <f t="shared" ref="B30:N30" si="10">B87/B$84*100</f>
        <v>22.943153709304642</v>
      </c>
      <c r="C30" s="12">
        <f t="shared" ref="C30:M30" si="11">C87/C$84*100</f>
        <v>19.868180785712564</v>
      </c>
      <c r="D30" s="12">
        <f t="shared" si="11"/>
        <v>20.700283580752071</v>
      </c>
      <c r="E30" s="12">
        <f t="shared" si="11"/>
        <v>21.514760892741762</v>
      </c>
      <c r="F30" s="12">
        <f t="shared" si="11"/>
        <v>9.1628959276018094</v>
      </c>
      <c r="G30" s="12">
        <f t="shared" si="11"/>
        <v>47.430048661800491</v>
      </c>
      <c r="H30" s="12">
        <f t="shared" si="11"/>
        <v>20.286877260867492</v>
      </c>
      <c r="I30" s="12">
        <f t="shared" si="11"/>
        <v>24.417472919747176</v>
      </c>
      <c r="J30" s="12">
        <f t="shared" si="11"/>
        <v>24.900487780366031</v>
      </c>
      <c r="K30" s="12">
        <f t="shared" si="11"/>
        <v>25.974011534678109</v>
      </c>
      <c r="L30" s="12">
        <f t="shared" si="11"/>
        <v>24.928268880897402</v>
      </c>
      <c r="M30" s="12">
        <f t="shared" si="11"/>
        <v>25.345664615891618</v>
      </c>
      <c r="N30" s="14">
        <f t="shared" si="10"/>
        <v>43.046683046683043</v>
      </c>
      <c r="O30" s="20" t="s">
        <v>33</v>
      </c>
      <c r="Q30" s="28">
        <v>22.704849974212387</v>
      </c>
      <c r="R30" s="28">
        <v>19.691186411725408</v>
      </c>
      <c r="S30" s="28">
        <v>20.670320542735965</v>
      </c>
      <c r="T30" s="28">
        <v>20.743180258920344</v>
      </c>
      <c r="U30" s="28">
        <v>20.061607452610748</v>
      </c>
      <c r="V30" s="28">
        <v>24.253804121630189</v>
      </c>
      <c r="W30" s="28">
        <v>23.976582002171646</v>
      </c>
      <c r="X30" s="28">
        <v>26.119613364483591</v>
      </c>
      <c r="Y30" s="28">
        <v>24.658586990050477</v>
      </c>
      <c r="Z30" s="28">
        <v>25.003656483698339</v>
      </c>
    </row>
    <row r="31" spans="1:26">
      <c r="A31" s="5" t="s">
        <v>7</v>
      </c>
      <c r="B31" s="12">
        <f t="shared" ref="B31:N31" si="12">B88/B$84*100</f>
        <v>17.835902691577875</v>
      </c>
      <c r="C31" s="12">
        <f t="shared" ref="C31:M31" si="13">C88/C$84*100</f>
        <v>22.40463473718005</v>
      </c>
      <c r="D31" s="12">
        <f t="shared" si="13"/>
        <v>19.411516431431295</v>
      </c>
      <c r="E31" s="12">
        <f t="shared" si="13"/>
        <v>20.820306092107629</v>
      </c>
      <c r="F31" s="12">
        <f t="shared" si="13"/>
        <v>0</v>
      </c>
      <c r="G31" s="12">
        <f t="shared" si="13"/>
        <v>22.293187347931873</v>
      </c>
      <c r="H31" s="12">
        <f t="shared" si="13"/>
        <v>14.916084773589661</v>
      </c>
      <c r="I31" s="12">
        <f t="shared" si="13"/>
        <v>17.63679547431552</v>
      </c>
      <c r="J31" s="12">
        <f t="shared" si="13"/>
        <v>18.527937001317259</v>
      </c>
      <c r="K31" s="12">
        <f t="shared" si="13"/>
        <v>16.33594826433642</v>
      </c>
      <c r="L31" s="12">
        <f t="shared" si="13"/>
        <v>17.262965533849925</v>
      </c>
      <c r="M31" s="12">
        <f t="shared" si="13"/>
        <v>16.567995933778416</v>
      </c>
      <c r="N31" s="14">
        <f t="shared" si="12"/>
        <v>0</v>
      </c>
      <c r="O31" s="20" t="s">
        <v>33</v>
      </c>
      <c r="Q31" s="28">
        <v>17.709734727029989</v>
      </c>
      <c r="R31" s="28">
        <v>21.148520122010563</v>
      </c>
      <c r="S31" s="28">
        <v>19.07508618545231</v>
      </c>
      <c r="T31" s="28">
        <v>21.089297585981267</v>
      </c>
      <c r="U31" s="28">
        <v>14.784928425590483</v>
      </c>
      <c r="V31" s="28">
        <v>17.189123090046905</v>
      </c>
      <c r="W31" s="28">
        <v>19.803751932976297</v>
      </c>
      <c r="X31" s="28">
        <v>15.797529011519343</v>
      </c>
      <c r="Y31" s="28">
        <v>17.646821400853653</v>
      </c>
      <c r="Z31" s="28">
        <v>16.671242669275095</v>
      </c>
    </row>
    <row r="32" spans="1:26">
      <c r="A32" s="5" t="s">
        <v>8</v>
      </c>
      <c r="B32" s="12">
        <f t="shared" ref="B32:N32" si="14">B89/B$84*100</f>
        <v>10.115893891126126</v>
      </c>
      <c r="C32" s="12">
        <f t="shared" ref="C32:M32" si="15">C89/C$84*100</f>
        <v>15.783345959451761</v>
      </c>
      <c r="D32" s="12">
        <f t="shared" si="15"/>
        <v>13.994370250575122</v>
      </c>
      <c r="E32" s="12">
        <f t="shared" si="15"/>
        <v>15.686117264801295</v>
      </c>
      <c r="F32" s="12">
        <f t="shared" si="15"/>
        <v>0</v>
      </c>
      <c r="G32" s="12">
        <f t="shared" si="15"/>
        <v>0</v>
      </c>
      <c r="H32" s="12">
        <f t="shared" si="15"/>
        <v>7.0156140362828783</v>
      </c>
      <c r="I32" s="12">
        <f t="shared" si="15"/>
        <v>7.9479467062500753</v>
      </c>
      <c r="J32" s="12">
        <f t="shared" si="15"/>
        <v>5.4414968647818265</v>
      </c>
      <c r="K32" s="12">
        <f t="shared" si="15"/>
        <v>7.5429868139767011</v>
      </c>
      <c r="L32" s="12">
        <f t="shared" si="15"/>
        <v>8.5983745398543316</v>
      </c>
      <c r="M32" s="12">
        <f t="shared" si="15"/>
        <v>8.9128319600958079</v>
      </c>
      <c r="N32" s="14">
        <f t="shared" si="14"/>
        <v>22.358722358722357</v>
      </c>
      <c r="O32" s="20" t="s">
        <v>33</v>
      </c>
      <c r="Q32" s="28">
        <v>10.093464842736683</v>
      </c>
      <c r="R32" s="28">
        <v>15.620239134882322</v>
      </c>
      <c r="S32" s="28">
        <v>13.995849573379921</v>
      </c>
      <c r="T32" s="28">
        <v>15.615222493126691</v>
      </c>
      <c r="U32" s="28">
        <v>7.6198167558621632</v>
      </c>
      <c r="V32" s="28">
        <v>7.6129905734607455</v>
      </c>
      <c r="W32" s="28">
        <v>6.0046599320999592</v>
      </c>
      <c r="X32" s="28">
        <v>7.2266607549389921</v>
      </c>
      <c r="Y32" s="28">
        <v>8.5631689611260011</v>
      </c>
      <c r="Z32" s="28">
        <v>8.7876315161465595</v>
      </c>
    </row>
    <row r="33" spans="1:26">
      <c r="A33" s="5" t="s">
        <v>9</v>
      </c>
      <c r="B33" s="12">
        <f t="shared" ref="B33:N33" si="16">B90/B$84*100</f>
        <v>3.8384919632048562</v>
      </c>
      <c r="C33" s="12">
        <f t="shared" ref="C33:M33" si="17">C90/C$84*100</f>
        <v>12.301963456587091</v>
      </c>
      <c r="D33" s="12">
        <f t="shared" si="17"/>
        <v>8.0122087664249033</v>
      </c>
      <c r="E33" s="12">
        <f t="shared" si="17"/>
        <v>6.7393737124297299</v>
      </c>
      <c r="F33" s="12">
        <f t="shared" si="17"/>
        <v>0</v>
      </c>
      <c r="G33" s="12">
        <f t="shared" si="17"/>
        <v>0</v>
      </c>
      <c r="H33" s="12">
        <f t="shared" si="17"/>
        <v>2.4915355846066856</v>
      </c>
      <c r="I33" s="12">
        <f t="shared" si="17"/>
        <v>1.8608996920923697</v>
      </c>
      <c r="J33" s="12">
        <f t="shared" si="17"/>
        <v>2.2829485048939553</v>
      </c>
      <c r="K33" s="12">
        <f t="shared" si="17"/>
        <v>1.188434857753887</v>
      </c>
      <c r="L33" s="12">
        <f t="shared" si="17"/>
        <v>2.0042012640219209</v>
      </c>
      <c r="M33" s="12">
        <f t="shared" si="17"/>
        <v>2.2796404209311132</v>
      </c>
      <c r="N33" s="14">
        <f t="shared" si="16"/>
        <v>0</v>
      </c>
      <c r="O33" s="20" t="s">
        <v>33</v>
      </c>
      <c r="Q33" s="28">
        <v>4.0573601427877097</v>
      </c>
      <c r="R33" s="28">
        <v>13.195388387279596</v>
      </c>
      <c r="S33" s="28">
        <v>8.3335483937258754</v>
      </c>
      <c r="T33" s="28">
        <v>7.4577151552981071</v>
      </c>
      <c r="U33" s="28">
        <v>2.5418299389754937</v>
      </c>
      <c r="V33" s="28">
        <v>1.9530773663572496</v>
      </c>
      <c r="W33" s="28">
        <v>1.7795375569098604</v>
      </c>
      <c r="X33" s="28">
        <v>1.1150836452622332</v>
      </c>
      <c r="Y33" s="28">
        <v>2.0550151611929879</v>
      </c>
      <c r="Z33" s="28">
        <v>2.4322831280773545</v>
      </c>
    </row>
    <row r="34" spans="1:26">
      <c r="A34" s="5" t="s">
        <v>10</v>
      </c>
      <c r="B34" s="12">
        <f>B91/B$84*100</f>
        <v>1.0382219257710219E-3</v>
      </c>
      <c r="C34" s="12">
        <f t="shared" ref="C34:M34" si="18">C91/C$84*100</f>
        <v>0</v>
      </c>
      <c r="D34" s="12">
        <f t="shared" si="18"/>
        <v>6.1210824190517724E-3</v>
      </c>
      <c r="E34" s="12">
        <f t="shared" si="18"/>
        <v>0</v>
      </c>
      <c r="F34" s="12">
        <f t="shared" si="18"/>
        <v>0</v>
      </c>
      <c r="G34" s="12">
        <f t="shared" si="18"/>
        <v>0</v>
      </c>
      <c r="H34" s="12">
        <f t="shared" si="18"/>
        <v>0</v>
      </c>
      <c r="I34" s="12">
        <f t="shared" si="18"/>
        <v>0</v>
      </c>
      <c r="J34" s="12">
        <f t="shared" si="18"/>
        <v>0</v>
      </c>
      <c r="K34" s="12">
        <f t="shared" si="18"/>
        <v>0</v>
      </c>
      <c r="L34" s="12">
        <f t="shared" si="18"/>
        <v>0</v>
      </c>
      <c r="M34" s="12">
        <f t="shared" si="18"/>
        <v>0</v>
      </c>
      <c r="N34" s="14">
        <f>N91/N$84*100</f>
        <v>0</v>
      </c>
      <c r="O34" s="20" t="s">
        <v>33</v>
      </c>
      <c r="Q34" s="28">
        <v>8.5381191218607407E-4</v>
      </c>
      <c r="R34" s="28">
        <v>3.5753041822451717E-2</v>
      </c>
      <c r="S34" s="28">
        <v>8.1842427162031998E-4</v>
      </c>
      <c r="T34" s="28">
        <v>0</v>
      </c>
      <c r="U34" s="28">
        <v>0</v>
      </c>
      <c r="V34" s="28">
        <v>6.0407937876067136E-4</v>
      </c>
      <c r="W34" s="28">
        <v>0</v>
      </c>
      <c r="X34" s="28">
        <v>0</v>
      </c>
      <c r="Y34" s="28">
        <v>0</v>
      </c>
      <c r="Z34" s="28">
        <v>0</v>
      </c>
    </row>
    <row r="35" spans="1:26" ht="12.75" customHeight="1">
      <c r="A35" s="5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25"/>
      <c r="O35" s="26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>
      <c r="A36" s="6" t="s">
        <v>12</v>
      </c>
      <c r="B36" s="23">
        <v>15267.097</v>
      </c>
      <c r="C36" s="23">
        <v>204.566</v>
      </c>
      <c r="D36" s="23">
        <v>1511.2715000000001</v>
      </c>
      <c r="E36" s="23">
        <v>1666.25425</v>
      </c>
      <c r="F36" s="23">
        <v>0.76149999999999995</v>
      </c>
      <c r="G36" s="23">
        <v>3.6499999999999998E-2</v>
      </c>
      <c r="H36" s="23">
        <v>1678.1925000000001</v>
      </c>
      <c r="I36" s="23">
        <v>4149.3684999999996</v>
      </c>
      <c r="J36" s="23">
        <v>86.387500000000003</v>
      </c>
      <c r="K36" s="23">
        <v>782.37549999999999</v>
      </c>
      <c r="L36" s="23">
        <v>1700.1610000000001</v>
      </c>
      <c r="M36" s="23">
        <v>3488.116</v>
      </c>
      <c r="N36" s="24">
        <v>0.24249999999999999</v>
      </c>
      <c r="O36" s="24">
        <v>0.55049999999999999</v>
      </c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>
      <c r="A37" s="4" t="s">
        <v>20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25"/>
      <c r="O37" s="26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>
      <c r="A38" s="4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25"/>
      <c r="O38" s="26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>
      <c r="A39" s="6" t="s">
        <v>3</v>
      </c>
      <c r="B39" s="12">
        <v>100.00000163025824</v>
      </c>
      <c r="C39" s="12">
        <v>100.00000163025824</v>
      </c>
      <c r="D39" s="12">
        <v>100.00000163025824</v>
      </c>
      <c r="E39" s="12">
        <v>100.00000163025824</v>
      </c>
      <c r="F39" s="12">
        <v>100.00000163025824</v>
      </c>
      <c r="G39" s="12">
        <v>100.00000163025824</v>
      </c>
      <c r="H39" s="12">
        <v>100.00000163025824</v>
      </c>
      <c r="I39" s="12">
        <v>100.00000163025824</v>
      </c>
      <c r="J39" s="12">
        <v>100.00000163025824</v>
      </c>
      <c r="K39" s="12">
        <v>100.00000163025824</v>
      </c>
      <c r="L39" s="12">
        <v>100.00000163025824</v>
      </c>
      <c r="M39" s="12">
        <v>100.00000163025824</v>
      </c>
      <c r="N39" s="14">
        <v>100.00000163025824</v>
      </c>
      <c r="O39" s="14">
        <v>100.00000163025824</v>
      </c>
      <c r="Q39" s="28">
        <v>100</v>
      </c>
      <c r="R39" s="28">
        <v>100.00025392891514</v>
      </c>
      <c r="S39" s="28">
        <v>100</v>
      </c>
      <c r="T39" s="28">
        <v>99.999986989925404</v>
      </c>
      <c r="U39" s="28">
        <v>100.00001450746714</v>
      </c>
      <c r="V39" s="28">
        <v>99.999994401160762</v>
      </c>
      <c r="W39" s="28">
        <v>100.00050908461493</v>
      </c>
      <c r="X39" s="28">
        <v>100</v>
      </c>
      <c r="Y39" s="28">
        <v>100.0000317839808</v>
      </c>
      <c r="Z39" s="28">
        <v>99.999999999999986</v>
      </c>
    </row>
    <row r="40" spans="1:26">
      <c r="A40" s="5" t="s">
        <v>4</v>
      </c>
      <c r="B40" s="12">
        <f t="shared" ref="B40:M46" si="19">B97/B$96*100</f>
        <v>15.744795818091678</v>
      </c>
      <c r="C40" s="12">
        <f t="shared" si="19"/>
        <v>5.8302699373307387</v>
      </c>
      <c r="D40" s="12">
        <f t="shared" si="19"/>
        <v>6.6222548364076204</v>
      </c>
      <c r="E40" s="12">
        <f t="shared" si="19"/>
        <v>6.0597894949105156</v>
      </c>
      <c r="F40" s="12">
        <f t="shared" si="19"/>
        <v>51.60866710439921</v>
      </c>
      <c r="G40" s="12">
        <f t="shared" si="19"/>
        <v>0</v>
      </c>
      <c r="H40" s="12">
        <f t="shared" si="19"/>
        <v>21.735006562119661</v>
      </c>
      <c r="I40" s="12">
        <f t="shared" si="19"/>
        <v>17.277936389597599</v>
      </c>
      <c r="J40" s="12">
        <f t="shared" si="19"/>
        <v>19.826942555346548</v>
      </c>
      <c r="K40" s="12">
        <f t="shared" si="19"/>
        <v>18.579090219466231</v>
      </c>
      <c r="L40" s="12">
        <f t="shared" si="19"/>
        <v>22.129962985858398</v>
      </c>
      <c r="M40" s="12">
        <f t="shared" si="19"/>
        <v>16.352172634166983</v>
      </c>
      <c r="N40" s="14">
        <f t="shared" ref="N40:O40" si="20">N97/N$96*100</f>
        <v>0</v>
      </c>
      <c r="O40" s="14">
        <f t="shared" si="20"/>
        <v>0</v>
      </c>
      <c r="Q40" s="28">
        <v>16.527805713156511</v>
      </c>
      <c r="R40" s="28">
        <v>5.6430622811450162</v>
      </c>
      <c r="S40" s="28">
        <v>7.0894737586639316</v>
      </c>
      <c r="T40" s="28">
        <v>6.7513050080590897</v>
      </c>
      <c r="U40" s="28">
        <v>21.780582683713131</v>
      </c>
      <c r="V40" s="28">
        <v>19.829134623809789</v>
      </c>
      <c r="W40" s="28">
        <v>18.800240287938255</v>
      </c>
      <c r="X40" s="28">
        <v>17.96250815580024</v>
      </c>
      <c r="Y40" s="28">
        <v>23.339755816389026</v>
      </c>
      <c r="Z40" s="28">
        <v>16.583901030473292</v>
      </c>
    </row>
    <row r="41" spans="1:26">
      <c r="A41" s="5" t="s">
        <v>5</v>
      </c>
      <c r="B41" s="12">
        <f t="shared" si="19"/>
        <v>24.972568458823574</v>
      </c>
      <c r="C41" s="12">
        <f t="shared" si="19"/>
        <v>12.601556465883871</v>
      </c>
      <c r="D41" s="12">
        <f t="shared" si="19"/>
        <v>11.9073078530231</v>
      </c>
      <c r="E41" s="12">
        <f t="shared" si="19"/>
        <v>11.206618077643313</v>
      </c>
      <c r="F41" s="12">
        <f t="shared" si="19"/>
        <v>24.392646093237033</v>
      </c>
      <c r="G41" s="12">
        <f t="shared" si="19"/>
        <v>100</v>
      </c>
      <c r="H41" s="12">
        <f t="shared" si="19"/>
        <v>20.153155850714384</v>
      </c>
      <c r="I41" s="12">
        <f t="shared" si="19"/>
        <v>27.819558566562598</v>
      </c>
      <c r="J41" s="12">
        <f t="shared" si="19"/>
        <v>23.294168716538852</v>
      </c>
      <c r="K41" s="12">
        <f t="shared" si="19"/>
        <v>30.863376984580931</v>
      </c>
      <c r="L41" s="12">
        <f t="shared" si="19"/>
        <v>29.126565072366677</v>
      </c>
      <c r="M41" s="12">
        <f t="shared" si="19"/>
        <v>33.558789329253955</v>
      </c>
      <c r="N41" s="14">
        <f t="shared" ref="N41:O41" si="21">N98/N$96*100</f>
        <v>0</v>
      </c>
      <c r="O41" s="14">
        <f t="shared" si="21"/>
        <v>69.391462306993645</v>
      </c>
      <c r="Q41" s="28">
        <v>24.088365033390978</v>
      </c>
      <c r="R41" s="28">
        <v>10.640764224463004</v>
      </c>
      <c r="S41" s="28">
        <v>11.678172976910535</v>
      </c>
      <c r="T41" s="28">
        <v>11.225339566199878</v>
      </c>
      <c r="U41" s="28">
        <v>19.700023298992221</v>
      </c>
      <c r="V41" s="28">
        <v>25.563135450758352</v>
      </c>
      <c r="W41" s="28">
        <v>29.227565913730519</v>
      </c>
      <c r="X41" s="28">
        <v>29.389618538632973</v>
      </c>
      <c r="Y41" s="28">
        <v>30.433384113540008</v>
      </c>
      <c r="Z41" s="28">
        <v>33.498480314099346</v>
      </c>
    </row>
    <row r="42" spans="1:26">
      <c r="A42" s="5" t="s">
        <v>6</v>
      </c>
      <c r="B42" s="12">
        <f t="shared" si="19"/>
        <v>22.741340413308436</v>
      </c>
      <c r="C42" s="12">
        <f t="shared" si="19"/>
        <v>18.608786406343185</v>
      </c>
      <c r="D42" s="12">
        <f t="shared" si="19"/>
        <v>17.96034001832232</v>
      </c>
      <c r="E42" s="12">
        <f t="shared" si="19"/>
        <v>19.010964263106906</v>
      </c>
      <c r="F42" s="12">
        <f t="shared" si="19"/>
        <v>0</v>
      </c>
      <c r="G42" s="12">
        <f t="shared" si="19"/>
        <v>0</v>
      </c>
      <c r="H42" s="12">
        <f t="shared" si="19"/>
        <v>22.157529604023377</v>
      </c>
      <c r="I42" s="12">
        <f t="shared" si="19"/>
        <v>25.504374942837689</v>
      </c>
      <c r="J42" s="12">
        <f t="shared" si="19"/>
        <v>25.397192880914481</v>
      </c>
      <c r="K42" s="12">
        <f t="shared" si="19"/>
        <v>23.544129385442155</v>
      </c>
      <c r="L42" s="12">
        <f t="shared" si="19"/>
        <v>22.031957561666218</v>
      </c>
      <c r="M42" s="12">
        <f t="shared" si="19"/>
        <v>23.933722387672887</v>
      </c>
      <c r="N42" s="14">
        <f t="shared" ref="N42:O42" si="22">N99/N$96*100</f>
        <v>100</v>
      </c>
      <c r="O42" s="14">
        <f t="shared" si="22"/>
        <v>30.608537693006362</v>
      </c>
      <c r="Q42" s="28">
        <v>22.942157063528832</v>
      </c>
      <c r="R42" s="28">
        <v>17.099700109951222</v>
      </c>
      <c r="S42" s="28">
        <v>18.945281925716561</v>
      </c>
      <c r="T42" s="28">
        <v>19.600288875696677</v>
      </c>
      <c r="U42" s="28">
        <v>23.146010983313221</v>
      </c>
      <c r="V42" s="28">
        <v>25.100419381053918</v>
      </c>
      <c r="W42" s="28">
        <v>24.932419017364875</v>
      </c>
      <c r="X42" s="28">
        <v>25.349674697469716</v>
      </c>
      <c r="Y42" s="28">
        <v>22.021022560587415</v>
      </c>
      <c r="Z42" s="28">
        <v>23.86730747763071</v>
      </c>
    </row>
    <row r="43" spans="1:26">
      <c r="A43" s="5" t="s">
        <v>7</v>
      </c>
      <c r="B43" s="12">
        <f t="shared" si="19"/>
        <v>19.745504007736375</v>
      </c>
      <c r="C43" s="12">
        <f t="shared" si="19"/>
        <v>23.829717548370695</v>
      </c>
      <c r="D43" s="12">
        <f t="shared" si="19"/>
        <v>25.377504968498382</v>
      </c>
      <c r="E43" s="12">
        <f t="shared" si="19"/>
        <v>27.591527523485688</v>
      </c>
      <c r="F43" s="12">
        <f t="shared" si="19"/>
        <v>0</v>
      </c>
      <c r="G43" s="12">
        <f t="shared" si="19"/>
        <v>0</v>
      </c>
      <c r="H43" s="12">
        <f t="shared" si="19"/>
        <v>20.636160631155246</v>
      </c>
      <c r="I43" s="12">
        <f t="shared" si="19"/>
        <v>18.486463663085118</v>
      </c>
      <c r="J43" s="12">
        <f t="shared" si="19"/>
        <v>21.500795832730429</v>
      </c>
      <c r="K43" s="12">
        <f t="shared" si="19"/>
        <v>17.366405261923461</v>
      </c>
      <c r="L43" s="12">
        <f t="shared" si="19"/>
        <v>17.114496803538017</v>
      </c>
      <c r="M43" s="12">
        <f t="shared" si="19"/>
        <v>16.161876497226583</v>
      </c>
      <c r="N43" s="14">
        <f t="shared" ref="N43:O43" si="23">N100/N$96*100</f>
        <v>0</v>
      </c>
      <c r="O43" s="14">
        <f t="shared" si="23"/>
        <v>0</v>
      </c>
      <c r="Q43" s="28">
        <v>19.592951423543834</v>
      </c>
      <c r="R43" s="28">
        <v>23.369839847033223</v>
      </c>
      <c r="S43" s="28">
        <v>23.93414610980177</v>
      </c>
      <c r="T43" s="28">
        <v>26.630738044619612</v>
      </c>
      <c r="U43" s="28">
        <v>20.146911316723831</v>
      </c>
      <c r="V43" s="28">
        <v>19.364968454739962</v>
      </c>
      <c r="W43" s="28">
        <v>18.13690303465339</v>
      </c>
      <c r="X43" s="28">
        <v>17.311080277454153</v>
      </c>
      <c r="Y43" s="28">
        <v>15.09899597583019</v>
      </c>
      <c r="Z43" s="28">
        <v>16.190229413661903</v>
      </c>
    </row>
    <row r="44" spans="1:26">
      <c r="A44" s="5" t="s">
        <v>8</v>
      </c>
      <c r="B44" s="12">
        <f t="shared" si="19"/>
        <v>12.056560261587386</v>
      </c>
      <c r="C44" s="12">
        <f t="shared" si="19"/>
        <v>20.914277054838049</v>
      </c>
      <c r="D44" s="12">
        <f t="shared" si="19"/>
        <v>22.569306706306577</v>
      </c>
      <c r="E44" s="12">
        <f t="shared" si="19"/>
        <v>24.333861414006897</v>
      </c>
      <c r="F44" s="12">
        <f t="shared" si="19"/>
        <v>23.998686802363757</v>
      </c>
      <c r="G44" s="12">
        <f t="shared" si="19"/>
        <v>0</v>
      </c>
      <c r="H44" s="12">
        <f t="shared" si="19"/>
        <v>11.219243322801169</v>
      </c>
      <c r="I44" s="12">
        <f t="shared" si="19"/>
        <v>8.6679394707893493</v>
      </c>
      <c r="J44" s="12">
        <f t="shared" si="19"/>
        <v>8.4731587324555058</v>
      </c>
      <c r="K44" s="12">
        <f t="shared" si="19"/>
        <v>8.7463756214247503</v>
      </c>
      <c r="L44" s="12">
        <f t="shared" si="19"/>
        <v>7.9504088142240654</v>
      </c>
      <c r="M44" s="12">
        <f t="shared" si="19"/>
        <v>8.3801183790906038</v>
      </c>
      <c r="N44" s="14">
        <f t="shared" ref="N44:O44" si="24">N101/N$96*100</f>
        <v>0</v>
      </c>
      <c r="O44" s="14">
        <f t="shared" si="24"/>
        <v>0</v>
      </c>
      <c r="Q44" s="28">
        <v>11.719670905812427</v>
      </c>
      <c r="R44" s="28">
        <v>20.630327746050771</v>
      </c>
      <c r="S44" s="28">
        <v>21.979661571307386</v>
      </c>
      <c r="T44" s="28">
        <v>23.26808911016424</v>
      </c>
      <c r="U44" s="28">
        <v>11.44237300380879</v>
      </c>
      <c r="V44" s="28">
        <v>7.9362986465645937</v>
      </c>
      <c r="W44" s="28">
        <v>7.4817620436692778</v>
      </c>
      <c r="X44" s="28">
        <v>8.909074674369867</v>
      </c>
      <c r="Y44" s="28">
        <v>7.2782137657056571</v>
      </c>
      <c r="Z44" s="28">
        <v>7.9613671633682728</v>
      </c>
    </row>
    <row r="45" spans="1:26">
      <c r="A45" s="5" t="s">
        <v>9</v>
      </c>
      <c r="B45" s="12">
        <f t="shared" si="19"/>
        <v>4.738944476477748</v>
      </c>
      <c r="C45" s="12">
        <f t="shared" si="19"/>
        <v>18.205004741745938</v>
      </c>
      <c r="D45" s="12">
        <f t="shared" si="19"/>
        <v>15.561846431961431</v>
      </c>
      <c r="E45" s="12">
        <f t="shared" si="19"/>
        <v>11.797239226846683</v>
      </c>
      <c r="F45" s="12">
        <f t="shared" si="19"/>
        <v>0</v>
      </c>
      <c r="G45" s="12">
        <f t="shared" si="19"/>
        <v>0</v>
      </c>
      <c r="H45" s="12">
        <f t="shared" si="19"/>
        <v>4.0988593382463572</v>
      </c>
      <c r="I45" s="12">
        <f t="shared" si="19"/>
        <v>2.2437209421144444</v>
      </c>
      <c r="J45" s="12">
        <f t="shared" si="19"/>
        <v>1.5080306757343365</v>
      </c>
      <c r="K45" s="12">
        <f t="shared" si="19"/>
        <v>0.90059057319662994</v>
      </c>
      <c r="L45" s="12">
        <f t="shared" si="19"/>
        <v>1.6466087623466248</v>
      </c>
      <c r="M45" s="12">
        <f t="shared" si="19"/>
        <v>1.6133136053961508</v>
      </c>
      <c r="N45" s="14">
        <f t="shared" ref="N45:O45" si="25">N102/N$96*100</f>
        <v>0</v>
      </c>
      <c r="O45" s="14">
        <f t="shared" si="25"/>
        <v>0</v>
      </c>
      <c r="Q45" s="28">
        <v>5.1281227270448593</v>
      </c>
      <c r="R45" s="28">
        <v>22.580120920949394</v>
      </c>
      <c r="S45" s="28">
        <v>16.368522366535377</v>
      </c>
      <c r="T45" s="28">
        <v>12.524226385185896</v>
      </c>
      <c r="U45" s="28">
        <v>3.7841132209159376</v>
      </c>
      <c r="V45" s="28">
        <v>2.2060378442341331</v>
      </c>
      <c r="W45" s="28">
        <v>1.4216187872586301</v>
      </c>
      <c r="X45" s="28">
        <v>1.078043656273056</v>
      </c>
      <c r="Y45" s="28">
        <v>1.8286595519285089</v>
      </c>
      <c r="Z45" s="28">
        <v>1.898714600766465</v>
      </c>
    </row>
    <row r="46" spans="1:26">
      <c r="A46" s="7" t="s">
        <v>10</v>
      </c>
      <c r="B46" s="13">
        <f t="shared" si="19"/>
        <v>2.8492646637405918E-4</v>
      </c>
      <c r="C46" s="13">
        <f t="shared" si="19"/>
        <v>1.038784548751992E-2</v>
      </c>
      <c r="D46" s="13">
        <f t="shared" si="19"/>
        <v>1.4722702042617756E-3</v>
      </c>
      <c r="E46" s="13">
        <f t="shared" si="19"/>
        <v>0</v>
      </c>
      <c r="F46" s="13">
        <f t="shared" si="19"/>
        <v>0</v>
      </c>
      <c r="G46" s="13">
        <f t="shared" si="19"/>
        <v>0</v>
      </c>
      <c r="H46" s="13">
        <f t="shared" si="19"/>
        <v>0</v>
      </c>
      <c r="I46" s="13">
        <f t="shared" si="19"/>
        <v>0</v>
      </c>
      <c r="J46" s="13">
        <f t="shared" si="19"/>
        <v>0</v>
      </c>
      <c r="K46" s="13">
        <f t="shared" si="19"/>
        <v>0</v>
      </c>
      <c r="L46" s="13">
        <f t="shared" si="19"/>
        <v>0</v>
      </c>
      <c r="M46" s="13">
        <f t="shared" si="19"/>
        <v>0</v>
      </c>
      <c r="N46" s="15">
        <f>N103/N$96*100</f>
        <v>0</v>
      </c>
      <c r="O46" s="15">
        <f>O103/O$96*100</f>
        <v>0</v>
      </c>
      <c r="Q46" s="28">
        <v>9.2713352255940592E-4</v>
      </c>
      <c r="R46" s="28">
        <v>3.6438799322517652E-2</v>
      </c>
      <c r="S46" s="28">
        <v>4.7412910644384987E-3</v>
      </c>
      <c r="T46" s="28">
        <v>0</v>
      </c>
      <c r="U46" s="28">
        <v>0</v>
      </c>
      <c r="V46" s="28">
        <v>0</v>
      </c>
      <c r="W46" s="28">
        <v>0</v>
      </c>
      <c r="X46" s="28">
        <v>0</v>
      </c>
      <c r="Y46" s="28">
        <v>0</v>
      </c>
      <c r="Z46" s="28">
        <v>0</v>
      </c>
    </row>
    <row r="47" spans="1:26" ht="5.0999999999999996" customHeight="1"/>
    <row r="48" spans="1:26">
      <c r="A48" s="16" t="s">
        <v>46</v>
      </c>
      <c r="B48" s="16"/>
      <c r="C48" s="17"/>
      <c r="E48" s="17"/>
      <c r="F48" s="17"/>
      <c r="G48" s="17"/>
    </row>
    <row r="49" spans="1:18">
      <c r="A49" s="18" t="s">
        <v>45</v>
      </c>
      <c r="B49" s="18"/>
      <c r="C49" s="19"/>
      <c r="D49" s="19"/>
      <c r="E49" s="19"/>
      <c r="F49" s="19"/>
      <c r="G49" s="19"/>
      <c r="H49" s="19"/>
    </row>
    <row r="50" spans="1:18">
      <c r="A50" s="36" t="s">
        <v>36</v>
      </c>
      <c r="B50" s="34"/>
      <c r="C50" s="34"/>
      <c r="D50" s="34"/>
      <c r="E50" s="34"/>
      <c r="F50" s="34"/>
      <c r="G50" s="34"/>
      <c r="H50" s="34"/>
      <c r="Q50" s="42" t="s">
        <v>42</v>
      </c>
      <c r="R50" s="42"/>
    </row>
    <row r="51" spans="1:18">
      <c r="A51" s="39" t="s">
        <v>37</v>
      </c>
      <c r="B51" s="39"/>
      <c r="C51" s="39"/>
      <c r="D51" s="39"/>
      <c r="E51" s="39"/>
      <c r="F51" s="39"/>
      <c r="G51" s="39"/>
      <c r="H51" s="39"/>
      <c r="Q51" s="43"/>
      <c r="R51" s="43" t="s">
        <v>43</v>
      </c>
    </row>
    <row r="52" spans="1:18">
      <c r="A52" s="39" t="s">
        <v>38</v>
      </c>
      <c r="B52" s="39"/>
      <c r="C52" s="39"/>
      <c r="D52" s="39"/>
      <c r="E52" s="39"/>
      <c r="F52" s="39"/>
      <c r="G52" s="39"/>
      <c r="H52" s="39"/>
      <c r="Q52" s="43"/>
      <c r="R52" s="44" t="s">
        <v>44</v>
      </c>
    </row>
    <row r="53" spans="1:18">
      <c r="A53" s="18" t="s">
        <v>50</v>
      </c>
      <c r="B53" s="18"/>
      <c r="C53" s="18"/>
      <c r="D53" s="18"/>
      <c r="E53" s="18"/>
      <c r="F53" s="18"/>
      <c r="G53" s="18"/>
      <c r="H53" s="18"/>
    </row>
    <row r="55" spans="1:18">
      <c r="A55" s="45" t="s">
        <v>42</v>
      </c>
      <c r="B55" s="45"/>
    </row>
    <row r="56" spans="1:18">
      <c r="A56" s="46"/>
      <c r="B56" s="46" t="s">
        <v>43</v>
      </c>
    </row>
    <row r="57" spans="1:18">
      <c r="A57" s="46"/>
      <c r="B57" s="47" t="s">
        <v>44</v>
      </c>
    </row>
    <row r="58" spans="1:18">
      <c r="A58" s="95" t="s">
        <v>22</v>
      </c>
      <c r="B58" s="95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</row>
    <row r="59" spans="1:18">
      <c r="A59" s="95" t="s">
        <v>41</v>
      </c>
      <c r="B59" s="95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</row>
    <row r="60" spans="1:18">
      <c r="A60" s="9"/>
      <c r="B60" s="9"/>
      <c r="C60" s="9"/>
      <c r="D60" s="9"/>
      <c r="E60" s="9"/>
      <c r="F60" s="40"/>
      <c r="G60" s="40"/>
      <c r="H60" s="9"/>
      <c r="I60" s="9"/>
      <c r="J60" s="9"/>
      <c r="K60" s="9"/>
      <c r="L60" s="9"/>
      <c r="M60" s="9"/>
    </row>
    <row r="61" spans="1:18">
      <c r="A61" s="65" t="s">
        <v>16</v>
      </c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</row>
    <row r="62" spans="1:18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</row>
    <row r="63" spans="1:18" ht="12.95" customHeight="1">
      <c r="A63" s="67" t="s">
        <v>0</v>
      </c>
      <c r="B63" s="61" t="s">
        <v>3</v>
      </c>
      <c r="C63" s="71" t="s">
        <v>18</v>
      </c>
      <c r="D63" s="74" t="s">
        <v>13</v>
      </c>
      <c r="E63" s="75"/>
      <c r="F63" s="63" t="s">
        <v>24</v>
      </c>
      <c r="G63" s="64"/>
      <c r="H63" s="74" t="s">
        <v>14</v>
      </c>
      <c r="I63" s="75"/>
      <c r="J63" s="74" t="s">
        <v>19</v>
      </c>
      <c r="K63" s="76"/>
      <c r="L63" s="74" t="s">
        <v>15</v>
      </c>
      <c r="M63" s="75"/>
      <c r="N63" s="86" t="s">
        <v>24</v>
      </c>
      <c r="O63" s="87"/>
    </row>
    <row r="64" spans="1:18" ht="12.95" customHeight="1">
      <c r="A64" s="68"/>
      <c r="B64" s="70"/>
      <c r="C64" s="72"/>
      <c r="D64" s="61" t="s">
        <v>21</v>
      </c>
      <c r="E64" s="61" t="s">
        <v>17</v>
      </c>
      <c r="F64" s="61" t="s">
        <v>21</v>
      </c>
      <c r="G64" s="61" t="s">
        <v>17</v>
      </c>
      <c r="H64" s="61" t="s">
        <v>21</v>
      </c>
      <c r="I64" s="61" t="s">
        <v>17</v>
      </c>
      <c r="J64" s="61" t="s">
        <v>21</v>
      </c>
      <c r="K64" s="61" t="s">
        <v>17</v>
      </c>
      <c r="L64" s="61" t="s">
        <v>21</v>
      </c>
      <c r="M64" s="99" t="s">
        <v>23</v>
      </c>
      <c r="N64" s="82" t="s">
        <v>21</v>
      </c>
      <c r="O64" s="84" t="s">
        <v>17</v>
      </c>
    </row>
    <row r="65" spans="1:26" ht="12.95" customHeight="1">
      <c r="A65" s="69"/>
      <c r="B65" s="62"/>
      <c r="C65" s="73"/>
      <c r="D65" s="62"/>
      <c r="E65" s="62"/>
      <c r="F65" s="62"/>
      <c r="G65" s="62"/>
      <c r="H65" s="62"/>
      <c r="I65" s="62"/>
      <c r="J65" s="62"/>
      <c r="K65" s="62"/>
      <c r="L65" s="62"/>
      <c r="M65" s="100"/>
      <c r="N65" s="83"/>
      <c r="O65" s="85"/>
    </row>
    <row r="67" spans="1:26">
      <c r="A67" s="8" t="s">
        <v>1</v>
      </c>
    </row>
    <row r="68" spans="1:26">
      <c r="A68" s="4"/>
    </row>
    <row r="69" spans="1:26">
      <c r="A69" s="4" t="s">
        <v>2</v>
      </c>
    </row>
    <row r="70" spans="1:26">
      <c r="A70" s="4" t="s">
        <v>20</v>
      </c>
    </row>
    <row r="71" spans="1:26">
      <c r="A71" s="4"/>
      <c r="B71" s="23"/>
    </row>
    <row r="72" spans="1:26">
      <c r="A72" s="6" t="s">
        <v>3</v>
      </c>
      <c r="B72" s="23">
        <v>40333991.5</v>
      </c>
      <c r="C72" s="23">
        <v>598590.5</v>
      </c>
      <c r="D72" s="23">
        <v>5762970.25</v>
      </c>
      <c r="E72" s="23">
        <v>4951997.5</v>
      </c>
      <c r="F72" s="23">
        <v>1203.5</v>
      </c>
      <c r="G72" s="23">
        <v>1680.5</v>
      </c>
      <c r="H72" s="23">
        <v>5347967</v>
      </c>
      <c r="I72" s="23">
        <v>11344302.25</v>
      </c>
      <c r="J72" s="23">
        <v>225691.75</v>
      </c>
      <c r="K72" s="23">
        <v>1681793.75</v>
      </c>
      <c r="L72" s="23">
        <v>4170845.5</v>
      </c>
      <c r="M72" s="23">
        <v>6247926</v>
      </c>
      <c r="N72" s="24">
        <v>1.26</v>
      </c>
      <c r="O72" s="24">
        <v>1.9115</v>
      </c>
      <c r="Q72" s="28">
        <f>SUM(Q73:Q79)</f>
        <v>99.999998760350792</v>
      </c>
      <c r="R72" s="28">
        <f t="shared" ref="R72:Z72" si="26">SUM(R73:R79)</f>
        <v>99.999916470441804</v>
      </c>
      <c r="S72" s="28">
        <f t="shared" si="26"/>
        <v>100.00000867608156</v>
      </c>
      <c r="T72" s="28">
        <f t="shared" si="26"/>
        <v>99.99998990306436</v>
      </c>
      <c r="U72" s="28">
        <f t="shared" si="26"/>
        <v>100.00000934934712</v>
      </c>
      <c r="V72" s="28">
        <f t="shared" si="26"/>
        <v>99.999999999999986</v>
      </c>
      <c r="W72" s="28">
        <f t="shared" si="26"/>
        <v>100.00000000000001</v>
      </c>
      <c r="X72" s="28">
        <f t="shared" si="26"/>
        <v>100.0000148650808</v>
      </c>
      <c r="Y72" s="28">
        <f t="shared" si="26"/>
        <v>99.999994006011477</v>
      </c>
      <c r="Z72" s="28">
        <f t="shared" si="26"/>
        <v>100</v>
      </c>
    </row>
    <row r="73" spans="1:26">
      <c r="A73" s="5" t="s">
        <v>4</v>
      </c>
      <c r="B73" s="23">
        <v>6779533.5</v>
      </c>
      <c r="C73" s="23">
        <v>56694.75</v>
      </c>
      <c r="D73" s="23">
        <v>795388.25</v>
      </c>
      <c r="E73" s="23">
        <v>579613.75</v>
      </c>
      <c r="F73" s="23">
        <v>593</v>
      </c>
      <c r="G73" s="23">
        <v>0</v>
      </c>
      <c r="H73" s="23">
        <v>1381248</v>
      </c>
      <c r="I73" s="23">
        <v>1943108</v>
      </c>
      <c r="J73" s="23">
        <v>42277.25</v>
      </c>
      <c r="K73" s="23">
        <v>278666</v>
      </c>
      <c r="L73" s="23">
        <v>788033.25</v>
      </c>
      <c r="M73" s="23">
        <v>914303.75</v>
      </c>
      <c r="N73" s="24">
        <v>0</v>
      </c>
      <c r="O73" s="24">
        <v>0.25650000000000001</v>
      </c>
      <c r="Q73" s="28">
        <f>B73/B$72*100</f>
        <v>16.808486459863513</v>
      </c>
      <c r="R73" s="28">
        <f>C73/C$72*100</f>
        <v>9.4713748380570681</v>
      </c>
      <c r="S73" s="28">
        <f>D73/D$72*100</f>
        <v>13.801706680682587</v>
      </c>
      <c r="T73" s="28">
        <f>E73/E$72*100</f>
        <v>11.704645448629568</v>
      </c>
      <c r="U73" s="28">
        <f t="shared" ref="U73:Z79" si="27">H73/H$72*100</f>
        <v>25.827534089122089</v>
      </c>
      <c r="V73" s="28">
        <f t="shared" si="27"/>
        <v>17.128492851995368</v>
      </c>
      <c r="W73" s="28">
        <f t="shared" si="27"/>
        <v>18.732297480966849</v>
      </c>
      <c r="X73" s="28">
        <f t="shared" si="27"/>
        <v>16.569570436327286</v>
      </c>
      <c r="Y73" s="28">
        <f t="shared" si="27"/>
        <v>18.893848980979996</v>
      </c>
      <c r="Z73" s="28">
        <f t="shared" si="27"/>
        <v>14.633716052334808</v>
      </c>
    </row>
    <row r="74" spans="1:26">
      <c r="A74" s="5" t="s">
        <v>5</v>
      </c>
      <c r="B74" s="23">
        <v>10783485.75</v>
      </c>
      <c r="C74" s="23">
        <v>97806.5</v>
      </c>
      <c r="D74" s="23">
        <v>1094996</v>
      </c>
      <c r="E74" s="23">
        <v>865965.25</v>
      </c>
      <c r="F74" s="23">
        <v>387.25</v>
      </c>
      <c r="G74" s="23">
        <v>534.25</v>
      </c>
      <c r="H74" s="23">
        <v>1350731.25</v>
      </c>
      <c r="I74" s="23">
        <v>3391570.5</v>
      </c>
      <c r="J74" s="23">
        <v>63019.75</v>
      </c>
      <c r="K74" s="23">
        <v>548502.5</v>
      </c>
      <c r="L74" s="23">
        <v>1249725.75</v>
      </c>
      <c r="M74" s="23">
        <v>2120830.75</v>
      </c>
      <c r="N74" s="24">
        <v>0.35199999999999998</v>
      </c>
      <c r="O74" s="24">
        <v>1.4864999999999999</v>
      </c>
      <c r="Q74" s="28">
        <f t="shared" ref="Q74:Q79" si="28">B74/B$72*100</f>
        <v>26.735478808240437</v>
      </c>
      <c r="R74" s="28">
        <f t="shared" ref="R74:T79" si="29">C74/C$72*100</f>
        <v>16.339467465654735</v>
      </c>
      <c r="S74" s="28">
        <f t="shared" si="29"/>
        <v>19.000549239344071</v>
      </c>
      <c r="T74" s="28">
        <f t="shared" si="29"/>
        <v>17.487190775035728</v>
      </c>
      <c r="U74" s="28">
        <f t="shared" si="27"/>
        <v>25.256910710182019</v>
      </c>
      <c r="V74" s="28">
        <f t="shared" si="27"/>
        <v>29.896686682515007</v>
      </c>
      <c r="W74" s="28">
        <f t="shared" si="27"/>
        <v>27.922930279906112</v>
      </c>
      <c r="X74" s="28">
        <f t="shared" si="27"/>
        <v>32.614135948596548</v>
      </c>
      <c r="Y74" s="28">
        <f t="shared" si="27"/>
        <v>29.963367139828122</v>
      </c>
      <c r="Z74" s="28">
        <f t="shared" si="27"/>
        <v>33.944556161516637</v>
      </c>
    </row>
    <row r="75" spans="1:26">
      <c r="A75" s="5" t="s">
        <v>6</v>
      </c>
      <c r="B75" s="23">
        <v>9223078.5</v>
      </c>
      <c r="C75" s="23">
        <v>116352.75</v>
      </c>
      <c r="D75" s="23">
        <v>1151543</v>
      </c>
      <c r="E75" s="23">
        <v>1023690.75</v>
      </c>
      <c r="F75" s="23">
        <v>40.5</v>
      </c>
      <c r="G75" s="23">
        <v>779.75</v>
      </c>
      <c r="H75" s="23">
        <v>1116328.75</v>
      </c>
      <c r="I75" s="23">
        <v>2815091.75</v>
      </c>
      <c r="J75" s="23">
        <v>56627.5</v>
      </c>
      <c r="K75" s="23">
        <v>417819</v>
      </c>
      <c r="L75" s="23">
        <v>990477.75</v>
      </c>
      <c r="M75" s="23">
        <v>1534327.75</v>
      </c>
      <c r="N75" s="24">
        <v>0.68049999999999999</v>
      </c>
      <c r="O75" s="24">
        <v>0.16850000000000001</v>
      </c>
      <c r="Q75" s="28">
        <f t="shared" si="28"/>
        <v>22.866763632852948</v>
      </c>
      <c r="R75" s="28">
        <f t="shared" si="29"/>
        <v>19.437787602710031</v>
      </c>
      <c r="S75" s="28">
        <f t="shared" si="29"/>
        <v>19.981762008922395</v>
      </c>
      <c r="T75" s="28">
        <f t="shared" si="29"/>
        <v>20.672279216619152</v>
      </c>
      <c r="U75" s="28">
        <f t="shared" si="27"/>
        <v>20.873890022133644</v>
      </c>
      <c r="V75" s="28">
        <f t="shared" si="27"/>
        <v>24.815027737823186</v>
      </c>
      <c r="W75" s="28">
        <f t="shared" si="27"/>
        <v>25.090638005155263</v>
      </c>
      <c r="X75" s="28">
        <f t="shared" si="27"/>
        <v>24.843652796307513</v>
      </c>
      <c r="Y75" s="28">
        <f t="shared" si="27"/>
        <v>23.747649007857042</v>
      </c>
      <c r="Z75" s="28">
        <f t="shared" si="27"/>
        <v>24.557393125334713</v>
      </c>
    </row>
    <row r="76" spans="1:26">
      <c r="A76" s="5" t="s">
        <v>7</v>
      </c>
      <c r="B76" s="23">
        <v>7485472</v>
      </c>
      <c r="C76" s="23">
        <v>137027.25</v>
      </c>
      <c r="D76" s="23">
        <v>1208842.25</v>
      </c>
      <c r="E76" s="23">
        <v>1143847</v>
      </c>
      <c r="F76" s="23">
        <v>0</v>
      </c>
      <c r="G76" s="23">
        <v>366.5</v>
      </c>
      <c r="H76" s="23">
        <v>893701.25</v>
      </c>
      <c r="I76" s="23">
        <v>2036026.75</v>
      </c>
      <c r="J76" s="23">
        <v>44384</v>
      </c>
      <c r="K76" s="23">
        <v>282799</v>
      </c>
      <c r="L76" s="23">
        <v>717487.75</v>
      </c>
      <c r="M76" s="23">
        <v>1020990.25</v>
      </c>
      <c r="N76" s="24">
        <v>0</v>
      </c>
      <c r="O76" s="24">
        <v>0</v>
      </c>
      <c r="Q76" s="28">
        <f t="shared" si="28"/>
        <v>18.558718643058175</v>
      </c>
      <c r="R76" s="28">
        <f t="shared" si="29"/>
        <v>22.891651304188755</v>
      </c>
      <c r="S76" s="28">
        <f t="shared" si="29"/>
        <v>20.976027943229447</v>
      </c>
      <c r="T76" s="28">
        <f t="shared" si="29"/>
        <v>23.098699060328688</v>
      </c>
      <c r="U76" s="28">
        <f t="shared" si="27"/>
        <v>16.711046459336789</v>
      </c>
      <c r="V76" s="28">
        <f t="shared" si="27"/>
        <v>17.947571433932836</v>
      </c>
      <c r="W76" s="28">
        <f t="shared" si="27"/>
        <v>19.665760932776674</v>
      </c>
      <c r="X76" s="28">
        <f t="shared" si="27"/>
        <v>16.81531995228309</v>
      </c>
      <c r="Y76" s="28">
        <f t="shared" si="27"/>
        <v>17.202453315520799</v>
      </c>
      <c r="Z76" s="28">
        <f t="shared" si="27"/>
        <v>16.341266685937061</v>
      </c>
    </row>
    <row r="77" spans="1:26">
      <c r="A77" s="5" t="s">
        <v>8</v>
      </c>
      <c r="B77" s="23">
        <v>4376427.5</v>
      </c>
      <c r="C77" s="23">
        <v>104973.75</v>
      </c>
      <c r="D77" s="23">
        <v>936082</v>
      </c>
      <c r="E77" s="23">
        <v>920869.5</v>
      </c>
      <c r="F77" s="23">
        <v>182.75</v>
      </c>
      <c r="G77" s="23">
        <v>0</v>
      </c>
      <c r="H77" s="23">
        <v>445737.75</v>
      </c>
      <c r="I77" s="23">
        <v>931514.5</v>
      </c>
      <c r="J77" s="23">
        <v>14900</v>
      </c>
      <c r="K77" s="23">
        <v>136272.75</v>
      </c>
      <c r="L77" s="23">
        <v>347608.75</v>
      </c>
      <c r="M77" s="23">
        <v>538285.5</v>
      </c>
      <c r="N77" s="24">
        <v>0.22750000000000001</v>
      </c>
      <c r="O77" s="24">
        <v>0</v>
      </c>
      <c r="Q77" s="28">
        <f t="shared" si="28"/>
        <v>10.850469634278571</v>
      </c>
      <c r="R77" s="28">
        <f t="shared" si="29"/>
        <v>17.536821917487831</v>
      </c>
      <c r="S77" s="28">
        <f t="shared" si="29"/>
        <v>16.243047584706861</v>
      </c>
      <c r="T77" s="28">
        <f t="shared" si="29"/>
        <v>18.595920131219774</v>
      </c>
      <c r="U77" s="28">
        <f t="shared" si="27"/>
        <v>8.3347139202616614</v>
      </c>
      <c r="V77" s="28">
        <f t="shared" si="27"/>
        <v>8.2112983193831948</v>
      </c>
      <c r="W77" s="28">
        <f t="shared" si="27"/>
        <v>6.6019249706734966</v>
      </c>
      <c r="X77" s="28">
        <f t="shared" si="27"/>
        <v>8.1028217639648137</v>
      </c>
      <c r="Y77" s="28">
        <f t="shared" si="27"/>
        <v>8.3342514125733018</v>
      </c>
      <c r="Z77" s="28">
        <f t="shared" si="27"/>
        <v>8.6154269432768569</v>
      </c>
    </row>
    <row r="78" spans="1:26">
      <c r="A78" s="5" t="s">
        <v>9</v>
      </c>
      <c r="B78" s="23">
        <v>1685690</v>
      </c>
      <c r="C78" s="23">
        <v>85713.75</v>
      </c>
      <c r="D78" s="23">
        <v>575836.75</v>
      </c>
      <c r="E78" s="23">
        <v>418010.75</v>
      </c>
      <c r="F78" s="23">
        <v>0</v>
      </c>
      <c r="G78" s="23">
        <v>0</v>
      </c>
      <c r="H78" s="23">
        <v>160220.5</v>
      </c>
      <c r="I78" s="23">
        <v>226990.75</v>
      </c>
      <c r="J78" s="23">
        <v>4483.25</v>
      </c>
      <c r="K78" s="23">
        <v>17734.75</v>
      </c>
      <c r="L78" s="23">
        <v>77512</v>
      </c>
      <c r="M78" s="23">
        <v>119188</v>
      </c>
      <c r="N78" s="24">
        <v>0</v>
      </c>
      <c r="O78" s="24">
        <v>0</v>
      </c>
      <c r="Q78" s="28">
        <f t="shared" si="28"/>
        <v>4.179328495172614</v>
      </c>
      <c r="R78" s="28">
        <f t="shared" si="29"/>
        <v>14.319263336120436</v>
      </c>
      <c r="S78" s="28">
        <f t="shared" si="29"/>
        <v>9.9920132331066593</v>
      </c>
      <c r="T78" s="28">
        <f t="shared" si="29"/>
        <v>8.4412552712314568</v>
      </c>
      <c r="U78" s="28">
        <f t="shared" si="27"/>
        <v>2.9959141483109377</v>
      </c>
      <c r="V78" s="28">
        <f t="shared" si="27"/>
        <v>2.0009229743504058</v>
      </c>
      <c r="W78" s="28">
        <f t="shared" si="27"/>
        <v>1.9864483305216074</v>
      </c>
      <c r="X78" s="28">
        <f t="shared" si="27"/>
        <v>1.0545139676015562</v>
      </c>
      <c r="Y78" s="28">
        <f t="shared" si="27"/>
        <v>1.858424149252232</v>
      </c>
      <c r="Z78" s="28">
        <f t="shared" si="27"/>
        <v>1.9076410315999259</v>
      </c>
    </row>
    <row r="79" spans="1:26">
      <c r="A79" s="5" t="s">
        <v>10</v>
      </c>
      <c r="B79" s="23">
        <v>303.75</v>
      </c>
      <c r="C79" s="23">
        <v>21.25</v>
      </c>
      <c r="D79" s="23">
        <v>282.5</v>
      </c>
      <c r="E79" s="31">
        <v>0</v>
      </c>
      <c r="F79" s="31">
        <v>0</v>
      </c>
      <c r="G79" s="31">
        <v>0</v>
      </c>
      <c r="H79" s="31">
        <v>0</v>
      </c>
      <c r="I79" s="23">
        <v>0</v>
      </c>
      <c r="J79" s="31">
        <v>0</v>
      </c>
      <c r="K79" s="31">
        <v>0</v>
      </c>
      <c r="L79" s="31">
        <v>0</v>
      </c>
      <c r="M79" s="31">
        <v>0</v>
      </c>
      <c r="N79" s="24">
        <v>0</v>
      </c>
      <c r="O79" s="24">
        <v>0</v>
      </c>
      <c r="Q79" s="28">
        <f t="shared" si="28"/>
        <v>7.5308688454501214E-4</v>
      </c>
      <c r="R79" s="28">
        <f t="shared" si="29"/>
        <v>3.5500062229520848E-3</v>
      </c>
      <c r="S79" s="28">
        <f t="shared" si="29"/>
        <v>4.9019860895516505E-3</v>
      </c>
      <c r="T79" s="28">
        <f t="shared" si="29"/>
        <v>0</v>
      </c>
      <c r="U79" s="28">
        <f t="shared" si="27"/>
        <v>0</v>
      </c>
      <c r="V79" s="28">
        <f t="shared" si="27"/>
        <v>0</v>
      </c>
      <c r="W79" s="28">
        <f t="shared" si="27"/>
        <v>0</v>
      </c>
      <c r="X79" s="28">
        <f t="shared" si="27"/>
        <v>0</v>
      </c>
      <c r="Y79" s="28">
        <f t="shared" si="27"/>
        <v>0</v>
      </c>
      <c r="Z79" s="28">
        <f t="shared" si="27"/>
        <v>0</v>
      </c>
    </row>
    <row r="80" spans="1:26">
      <c r="A80" s="4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4"/>
      <c r="O80" s="24"/>
    </row>
    <row r="81" spans="1:26">
      <c r="A81" s="6" t="s">
        <v>11</v>
      </c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4"/>
      <c r="O81" s="24"/>
    </row>
    <row r="82" spans="1:26">
      <c r="A82" s="4" t="s">
        <v>20</v>
      </c>
      <c r="B82" s="23"/>
      <c r="C82" s="23"/>
      <c r="H82" s="23"/>
      <c r="I82" s="23"/>
      <c r="J82" s="23"/>
      <c r="K82" s="23"/>
      <c r="L82" s="23"/>
      <c r="M82" s="23"/>
      <c r="N82" s="24"/>
      <c r="O82" s="24"/>
    </row>
    <row r="83" spans="1:26">
      <c r="A83" s="4"/>
      <c r="B83" s="23"/>
      <c r="C83" s="23"/>
      <c r="H83" s="23"/>
      <c r="I83" s="23"/>
      <c r="J83" s="23"/>
      <c r="K83" s="23"/>
      <c r="L83" s="23"/>
      <c r="M83" s="23"/>
      <c r="N83" s="24"/>
      <c r="O83" s="24"/>
    </row>
    <row r="84" spans="1:26">
      <c r="A84" s="6" t="s">
        <v>3</v>
      </c>
      <c r="B84" s="23">
        <v>25066895</v>
      </c>
      <c r="C84" s="23">
        <v>394024.5</v>
      </c>
      <c r="D84" s="23">
        <v>4251699</v>
      </c>
      <c r="E84" s="23">
        <v>3285743</v>
      </c>
      <c r="F84" s="23">
        <v>442</v>
      </c>
      <c r="G84" s="23">
        <v>1644</v>
      </c>
      <c r="H84" s="23">
        <v>3669775</v>
      </c>
      <c r="I84" s="23">
        <v>7194933.75</v>
      </c>
      <c r="J84" s="23">
        <v>139304.5</v>
      </c>
      <c r="K84" s="23">
        <v>899418.25</v>
      </c>
      <c r="L84" s="23">
        <v>2470685</v>
      </c>
      <c r="M84" s="23">
        <v>2759810.25</v>
      </c>
      <c r="N84" s="24">
        <v>1.0175000000000001</v>
      </c>
      <c r="O84" s="24">
        <v>0</v>
      </c>
      <c r="Q84" s="28">
        <f>SUM(Q85:Q91)</f>
        <v>99.999999002668645</v>
      </c>
      <c r="R84" s="28">
        <f t="shared" ref="R84:Z84" si="30">SUM(R85:R91)</f>
        <v>100</v>
      </c>
      <c r="S84" s="28">
        <f t="shared" si="30"/>
        <v>100</v>
      </c>
      <c r="T84" s="28">
        <f t="shared" si="30"/>
        <v>99.999984782741677</v>
      </c>
      <c r="U84" s="28">
        <f t="shared" si="30"/>
        <v>99.999999999999986</v>
      </c>
      <c r="V84" s="28">
        <f t="shared" si="30"/>
        <v>100.00000694933432</v>
      </c>
      <c r="W84" s="28">
        <f t="shared" si="30"/>
        <v>99.999461611075006</v>
      </c>
      <c r="X84" s="28">
        <f t="shared" si="30"/>
        <v>99.999972204255371</v>
      </c>
      <c r="Y84" s="28">
        <f t="shared" si="30"/>
        <v>99.999979762697379</v>
      </c>
      <c r="Z84" s="28">
        <f t="shared" si="30"/>
        <v>100.0000090585938</v>
      </c>
    </row>
    <row r="85" spans="1:26">
      <c r="A85" s="5" t="s">
        <v>4</v>
      </c>
      <c r="B85" s="23">
        <v>4375760.75</v>
      </c>
      <c r="C85" s="23">
        <v>44768.5</v>
      </c>
      <c r="D85" s="23">
        <v>695307.75</v>
      </c>
      <c r="E85" s="23">
        <v>478642.5</v>
      </c>
      <c r="F85" s="23">
        <v>200</v>
      </c>
      <c r="G85" s="23">
        <v>0</v>
      </c>
      <c r="H85" s="23">
        <v>1016492.5</v>
      </c>
      <c r="I85" s="23">
        <v>1226182.75</v>
      </c>
      <c r="J85" s="23">
        <v>25149</v>
      </c>
      <c r="K85" s="23">
        <v>133307.75</v>
      </c>
      <c r="L85" s="23">
        <v>411788.5</v>
      </c>
      <c r="M85" s="23">
        <v>343921</v>
      </c>
      <c r="N85" s="24">
        <v>0</v>
      </c>
      <c r="O85" s="24">
        <v>1.361</v>
      </c>
      <c r="Q85" s="28">
        <f>B85/B$84*100</f>
        <v>17.456333343240157</v>
      </c>
      <c r="R85" s="28">
        <f>C85/C$84*100</f>
        <v>11.361856940367922</v>
      </c>
      <c r="S85" s="28">
        <f>D85/D$84*100</f>
        <v>16.353644742960402</v>
      </c>
      <c r="T85" s="28">
        <f>E85/E$84*100</f>
        <v>14.567253129657431</v>
      </c>
      <c r="U85" s="28">
        <f t="shared" ref="U85:Z91" si="31">H85/H$84*100</f>
        <v>27.699041494369546</v>
      </c>
      <c r="V85" s="28">
        <f t="shared" si="31"/>
        <v>17.042307721040515</v>
      </c>
      <c r="W85" s="28">
        <f t="shared" si="31"/>
        <v>18.053257432459109</v>
      </c>
      <c r="X85" s="28">
        <f t="shared" si="31"/>
        <v>14.821552709209538</v>
      </c>
      <c r="Y85" s="28">
        <f t="shared" si="31"/>
        <v>16.666976971973359</v>
      </c>
      <c r="Z85" s="28">
        <f t="shared" si="31"/>
        <v>12.461762543276301</v>
      </c>
    </row>
    <row r="86" spans="1:26">
      <c r="A86" s="5" t="s">
        <v>5</v>
      </c>
      <c r="B86" s="23">
        <v>6970899.25</v>
      </c>
      <c r="C86" s="23">
        <v>72027.75</v>
      </c>
      <c r="D86" s="23">
        <v>915044.5</v>
      </c>
      <c r="E86" s="23">
        <v>679234.5</v>
      </c>
      <c r="F86" s="23">
        <v>201.5</v>
      </c>
      <c r="G86" s="23">
        <v>497.75</v>
      </c>
      <c r="H86" s="23">
        <v>1012522</v>
      </c>
      <c r="I86" s="23">
        <v>2237234.75</v>
      </c>
      <c r="J86" s="23">
        <v>42896.5</v>
      </c>
      <c r="K86" s="23">
        <v>307034.75</v>
      </c>
      <c r="L86" s="23">
        <v>754527.25</v>
      </c>
      <c r="M86" s="23">
        <v>950261</v>
      </c>
      <c r="N86" s="24">
        <v>0.35199999999999998</v>
      </c>
      <c r="O86" s="24">
        <v>0.25650000000000001</v>
      </c>
      <c r="Q86" s="28">
        <f t="shared" ref="Q86:Q91" si="32">B86/B$84*100</f>
        <v>27.80918518228923</v>
      </c>
      <c r="R86" s="28">
        <f t="shared" ref="R86:T91" si="33">C86/C$84*100</f>
        <v>18.280018120700618</v>
      </c>
      <c r="S86" s="28">
        <f t="shared" si="33"/>
        <v>21.521855145437154</v>
      </c>
      <c r="T86" s="28">
        <f t="shared" si="33"/>
        <v>20.672173691003831</v>
      </c>
      <c r="U86" s="28">
        <f t="shared" si="31"/>
        <v>27.590846850283736</v>
      </c>
      <c r="V86" s="28">
        <f t="shared" si="31"/>
        <v>31.094584435888656</v>
      </c>
      <c r="W86" s="28">
        <f t="shared" si="31"/>
        <v>30.793334027256837</v>
      </c>
      <c r="X86" s="28">
        <f t="shared" si="31"/>
        <v>34.137038024300708</v>
      </c>
      <c r="Y86" s="28">
        <f t="shared" si="31"/>
        <v>30.539192572100447</v>
      </c>
      <c r="Z86" s="28">
        <f t="shared" si="31"/>
        <v>34.432113584620538</v>
      </c>
    </row>
    <row r="87" spans="1:26">
      <c r="A87" s="5" t="s">
        <v>6</v>
      </c>
      <c r="B87" s="23">
        <v>5751136.25</v>
      </c>
      <c r="C87" s="23">
        <v>78285.5</v>
      </c>
      <c r="D87" s="23">
        <v>880113.75</v>
      </c>
      <c r="E87" s="23">
        <v>706919.75</v>
      </c>
      <c r="F87" s="23">
        <v>40.5</v>
      </c>
      <c r="G87" s="23">
        <v>779.75</v>
      </c>
      <c r="H87" s="23">
        <v>744482.75</v>
      </c>
      <c r="I87" s="23">
        <v>1756821</v>
      </c>
      <c r="J87" s="23">
        <v>34687.5</v>
      </c>
      <c r="K87" s="23">
        <v>233615</v>
      </c>
      <c r="L87" s="23">
        <v>615899</v>
      </c>
      <c r="M87" s="23">
        <v>699492.25</v>
      </c>
      <c r="N87" s="24">
        <v>0.438</v>
      </c>
      <c r="O87" s="24">
        <v>1.1040000000000001</v>
      </c>
      <c r="Q87" s="28">
        <f t="shared" si="32"/>
        <v>22.943153709304642</v>
      </c>
      <c r="R87" s="28">
        <f t="shared" si="33"/>
        <v>19.868180785712564</v>
      </c>
      <c r="S87" s="28">
        <f t="shared" si="33"/>
        <v>20.700283580752071</v>
      </c>
      <c r="T87" s="28">
        <f t="shared" si="33"/>
        <v>21.514760892741762</v>
      </c>
      <c r="U87" s="28">
        <f t="shared" si="31"/>
        <v>20.286877260867492</v>
      </c>
      <c r="V87" s="28">
        <f t="shared" si="31"/>
        <v>24.417472919747176</v>
      </c>
      <c r="W87" s="28">
        <f t="shared" si="31"/>
        <v>24.900487780366031</v>
      </c>
      <c r="X87" s="28">
        <f t="shared" si="31"/>
        <v>25.974011534678109</v>
      </c>
      <c r="Y87" s="28">
        <f t="shared" si="31"/>
        <v>24.928268880897402</v>
      </c>
      <c r="Z87" s="28">
        <f t="shared" si="31"/>
        <v>25.345664615891618</v>
      </c>
    </row>
    <row r="88" spans="1:26">
      <c r="A88" s="5" t="s">
        <v>7</v>
      </c>
      <c r="B88" s="23">
        <v>4470907</v>
      </c>
      <c r="C88" s="23">
        <v>88279.75</v>
      </c>
      <c r="D88" s="23">
        <v>825319.25</v>
      </c>
      <c r="E88" s="23">
        <v>684101.75</v>
      </c>
      <c r="F88" s="23">
        <v>0</v>
      </c>
      <c r="G88" s="23">
        <v>366.5</v>
      </c>
      <c r="H88" s="23">
        <v>547386.75</v>
      </c>
      <c r="I88" s="23">
        <v>1268955.75</v>
      </c>
      <c r="J88" s="23">
        <v>25810.25</v>
      </c>
      <c r="K88" s="23">
        <v>146928.5</v>
      </c>
      <c r="L88" s="23">
        <v>426513.5</v>
      </c>
      <c r="M88" s="23">
        <v>457245.25</v>
      </c>
      <c r="N88" s="24">
        <v>0</v>
      </c>
      <c r="O88" s="24">
        <v>0</v>
      </c>
      <c r="Q88" s="28">
        <f t="shared" si="32"/>
        <v>17.835902691577875</v>
      </c>
      <c r="R88" s="28">
        <f t="shared" si="33"/>
        <v>22.40463473718005</v>
      </c>
      <c r="S88" s="28">
        <f t="shared" si="33"/>
        <v>19.411516431431295</v>
      </c>
      <c r="T88" s="28">
        <f t="shared" si="33"/>
        <v>20.820306092107629</v>
      </c>
      <c r="U88" s="28">
        <f t="shared" si="31"/>
        <v>14.916084773589661</v>
      </c>
      <c r="V88" s="28">
        <f t="shared" si="31"/>
        <v>17.63679547431552</v>
      </c>
      <c r="W88" s="28">
        <f t="shared" si="31"/>
        <v>18.527937001317259</v>
      </c>
      <c r="X88" s="28">
        <f t="shared" si="31"/>
        <v>16.33594826433642</v>
      </c>
      <c r="Y88" s="28">
        <f t="shared" si="31"/>
        <v>17.262965533849925</v>
      </c>
      <c r="Z88" s="28">
        <f t="shared" si="31"/>
        <v>16.567995933778416</v>
      </c>
    </row>
    <row r="89" spans="1:26">
      <c r="A89" s="5" t="s">
        <v>8</v>
      </c>
      <c r="B89" s="23">
        <v>2535740.5</v>
      </c>
      <c r="C89" s="23">
        <v>62190.25</v>
      </c>
      <c r="D89" s="23">
        <v>594998.5</v>
      </c>
      <c r="E89" s="23">
        <v>515405.5</v>
      </c>
      <c r="F89" s="23">
        <v>0</v>
      </c>
      <c r="G89" s="23">
        <v>0</v>
      </c>
      <c r="H89" s="23">
        <v>257457.25</v>
      </c>
      <c r="I89" s="23">
        <v>571849.5</v>
      </c>
      <c r="J89" s="23">
        <v>7580.25</v>
      </c>
      <c r="K89" s="23">
        <v>67843</v>
      </c>
      <c r="L89" s="23">
        <v>212438.75</v>
      </c>
      <c r="M89" s="23">
        <v>245977.25</v>
      </c>
      <c r="N89" s="24">
        <v>0.22750000000000001</v>
      </c>
      <c r="O89" s="24">
        <v>0</v>
      </c>
      <c r="Q89" s="28">
        <f t="shared" si="32"/>
        <v>10.115893891126126</v>
      </c>
      <c r="R89" s="28">
        <f t="shared" si="33"/>
        <v>15.783345959451761</v>
      </c>
      <c r="S89" s="28">
        <f t="shared" si="33"/>
        <v>13.994370250575122</v>
      </c>
      <c r="T89" s="28">
        <f t="shared" si="33"/>
        <v>15.686117264801295</v>
      </c>
      <c r="U89" s="28">
        <f t="shared" si="31"/>
        <v>7.0156140362828783</v>
      </c>
      <c r="V89" s="28">
        <f t="shared" si="31"/>
        <v>7.9479467062500753</v>
      </c>
      <c r="W89" s="28">
        <f t="shared" si="31"/>
        <v>5.4414968647818265</v>
      </c>
      <c r="X89" s="28">
        <f t="shared" si="31"/>
        <v>7.5429868139767011</v>
      </c>
      <c r="Y89" s="28">
        <f t="shared" si="31"/>
        <v>8.5983745398543316</v>
      </c>
      <c r="Z89" s="28">
        <f t="shared" si="31"/>
        <v>8.9128319600958079</v>
      </c>
    </row>
    <row r="90" spans="1:26">
      <c r="A90" s="5" t="s">
        <v>9</v>
      </c>
      <c r="B90" s="23">
        <v>962190.75</v>
      </c>
      <c r="C90" s="23">
        <v>48472.75</v>
      </c>
      <c r="D90" s="23">
        <v>340655</v>
      </c>
      <c r="E90" s="23">
        <v>221438.5</v>
      </c>
      <c r="F90" s="23">
        <v>0</v>
      </c>
      <c r="G90" s="23">
        <v>0</v>
      </c>
      <c r="H90" s="23">
        <v>91433.75</v>
      </c>
      <c r="I90" s="23">
        <v>133890.5</v>
      </c>
      <c r="J90" s="23">
        <v>3180.25</v>
      </c>
      <c r="K90" s="23">
        <v>10689</v>
      </c>
      <c r="L90" s="23">
        <v>49517.5</v>
      </c>
      <c r="M90" s="23">
        <v>62913.75</v>
      </c>
      <c r="N90" s="24">
        <v>0</v>
      </c>
      <c r="O90" s="24">
        <v>0</v>
      </c>
      <c r="Q90" s="28">
        <f t="shared" si="32"/>
        <v>3.8384919632048562</v>
      </c>
      <c r="R90" s="28">
        <f t="shared" si="33"/>
        <v>12.301963456587091</v>
      </c>
      <c r="S90" s="28">
        <f t="shared" si="33"/>
        <v>8.0122087664249033</v>
      </c>
      <c r="T90" s="28">
        <f t="shared" si="33"/>
        <v>6.7393737124297299</v>
      </c>
      <c r="U90" s="28">
        <f t="shared" si="31"/>
        <v>2.4915355846066856</v>
      </c>
      <c r="V90" s="28">
        <f t="shared" si="31"/>
        <v>1.8608996920923697</v>
      </c>
      <c r="W90" s="28">
        <f t="shared" si="31"/>
        <v>2.2829485048939553</v>
      </c>
      <c r="X90" s="28">
        <f t="shared" si="31"/>
        <v>1.188434857753887</v>
      </c>
      <c r="Y90" s="28">
        <f t="shared" si="31"/>
        <v>2.0042012640219209</v>
      </c>
      <c r="Z90" s="28">
        <f t="shared" si="31"/>
        <v>2.2796404209311132</v>
      </c>
    </row>
    <row r="91" spans="1:26">
      <c r="A91" s="5" t="s">
        <v>10</v>
      </c>
      <c r="B91" s="23">
        <v>260.25</v>
      </c>
      <c r="C91" s="23">
        <v>0</v>
      </c>
      <c r="D91" s="23">
        <v>260.25</v>
      </c>
      <c r="E91" s="23">
        <v>0</v>
      </c>
      <c r="F91" s="23">
        <v>0</v>
      </c>
      <c r="G91" s="23">
        <v>0</v>
      </c>
      <c r="H91" s="31">
        <v>0</v>
      </c>
      <c r="I91" s="23">
        <v>0</v>
      </c>
      <c r="J91" s="31">
        <v>0</v>
      </c>
      <c r="K91" s="31">
        <v>0</v>
      </c>
      <c r="L91" s="31">
        <v>0</v>
      </c>
      <c r="M91" s="31">
        <v>0</v>
      </c>
      <c r="N91" s="24">
        <v>0</v>
      </c>
      <c r="O91" s="24">
        <v>0</v>
      </c>
      <c r="Q91" s="28">
        <f t="shared" si="32"/>
        <v>1.0382219257710219E-3</v>
      </c>
      <c r="R91" s="28">
        <f t="shared" si="33"/>
        <v>0</v>
      </c>
      <c r="S91" s="28">
        <f t="shared" si="33"/>
        <v>6.1210824190517724E-3</v>
      </c>
      <c r="T91" s="28">
        <f t="shared" si="33"/>
        <v>0</v>
      </c>
      <c r="U91" s="28">
        <f t="shared" si="31"/>
        <v>0</v>
      </c>
      <c r="V91" s="28">
        <f t="shared" si="31"/>
        <v>0</v>
      </c>
      <c r="W91" s="28">
        <f t="shared" si="31"/>
        <v>0</v>
      </c>
      <c r="X91" s="28">
        <f t="shared" si="31"/>
        <v>0</v>
      </c>
      <c r="Y91" s="28">
        <f t="shared" si="31"/>
        <v>0</v>
      </c>
      <c r="Z91" s="28">
        <f t="shared" si="31"/>
        <v>0</v>
      </c>
    </row>
    <row r="92" spans="1:26">
      <c r="A92" s="5"/>
      <c r="B92" s="23"/>
      <c r="C92" s="23"/>
      <c r="H92" s="23"/>
      <c r="I92" s="23"/>
      <c r="J92" s="23"/>
      <c r="K92" s="23"/>
      <c r="L92" s="23"/>
      <c r="M92" s="23"/>
      <c r="N92" s="24"/>
      <c r="O92" s="24"/>
    </row>
    <row r="93" spans="1:26">
      <c r="A93" s="6" t="s">
        <v>12</v>
      </c>
      <c r="B93" s="23"/>
      <c r="C93" s="23"/>
      <c r="H93" s="23"/>
      <c r="I93" s="23"/>
      <c r="J93" s="23"/>
      <c r="K93" s="23"/>
      <c r="L93" s="23"/>
      <c r="M93" s="23"/>
      <c r="N93" s="24"/>
      <c r="O93" s="24"/>
    </row>
    <row r="94" spans="1:26">
      <c r="A94" s="4" t="s">
        <v>20</v>
      </c>
      <c r="B94" s="23"/>
      <c r="C94" s="23"/>
      <c r="H94" s="23"/>
      <c r="I94" s="23"/>
      <c r="J94" s="23"/>
      <c r="K94" s="23"/>
      <c r="L94" s="23"/>
      <c r="M94" s="23"/>
      <c r="N94" s="24"/>
      <c r="O94" s="24"/>
    </row>
    <row r="95" spans="1:26">
      <c r="A95" s="4"/>
      <c r="B95" s="23"/>
      <c r="C95" s="23"/>
      <c r="H95" s="23"/>
      <c r="I95" s="23"/>
      <c r="J95" s="23"/>
      <c r="K95" s="23"/>
      <c r="L95" s="23"/>
      <c r="M95" s="23"/>
      <c r="N95" s="24"/>
      <c r="O95" s="24"/>
    </row>
    <row r="96" spans="1:26">
      <c r="A96" s="6" t="s">
        <v>3</v>
      </c>
      <c r="B96" s="23">
        <v>15267097</v>
      </c>
      <c r="C96" s="23">
        <v>204566</v>
      </c>
      <c r="D96" s="23">
        <v>1511271.5</v>
      </c>
      <c r="E96" s="23">
        <v>1666254.25</v>
      </c>
      <c r="F96" s="23">
        <v>761.5</v>
      </c>
      <c r="G96" s="23">
        <v>36.5</v>
      </c>
      <c r="H96" s="23">
        <v>1678192.5</v>
      </c>
      <c r="I96" s="23">
        <v>4149368.5</v>
      </c>
      <c r="J96" s="23">
        <v>86387.5</v>
      </c>
      <c r="K96" s="23">
        <v>782375.5</v>
      </c>
      <c r="L96" s="23">
        <v>1700161</v>
      </c>
      <c r="M96" s="23">
        <v>3488116</v>
      </c>
      <c r="N96" s="24">
        <v>0.24249999999999999</v>
      </c>
      <c r="O96" s="24">
        <v>0.55049999999999999</v>
      </c>
      <c r="Q96" s="28">
        <f>SUM(Q97:Q103)</f>
        <v>99.999998362491567</v>
      </c>
      <c r="R96" s="28">
        <f t="shared" ref="R96:Z96" si="34">SUM(R97:R103)</f>
        <v>99.999999999999986</v>
      </c>
      <c r="S96" s="28">
        <f t="shared" si="34"/>
        <v>100.00003308472368</v>
      </c>
      <c r="T96" s="28">
        <f t="shared" si="34"/>
        <v>100</v>
      </c>
      <c r="U96" s="28">
        <f t="shared" si="34"/>
        <v>99.999955309060212</v>
      </c>
      <c r="V96" s="28">
        <f t="shared" si="34"/>
        <v>99.999993974986808</v>
      </c>
      <c r="W96" s="28">
        <f t="shared" si="34"/>
        <v>100.00028939372015</v>
      </c>
      <c r="X96" s="28">
        <f t="shared" si="34"/>
        <v>99.999968046034155</v>
      </c>
      <c r="Y96" s="28">
        <f t="shared" si="34"/>
        <v>100</v>
      </c>
      <c r="Z96" s="28">
        <f t="shared" si="34"/>
        <v>99.99999283280718</v>
      </c>
    </row>
    <row r="97" spans="1:26">
      <c r="A97" s="5" t="s">
        <v>4</v>
      </c>
      <c r="B97" s="23">
        <v>2403773.25</v>
      </c>
      <c r="C97" s="23">
        <v>11926.75</v>
      </c>
      <c r="D97" s="23">
        <v>100080.25</v>
      </c>
      <c r="E97" s="23">
        <v>100971.5</v>
      </c>
      <c r="F97" s="23">
        <v>393</v>
      </c>
      <c r="G97" s="23">
        <v>0</v>
      </c>
      <c r="H97" s="23">
        <v>364755.25</v>
      </c>
      <c r="I97" s="23">
        <v>716925.25</v>
      </c>
      <c r="J97" s="23">
        <v>17128</v>
      </c>
      <c r="K97" s="23">
        <v>145358.25</v>
      </c>
      <c r="L97" s="23">
        <v>376245</v>
      </c>
      <c r="M97" s="23">
        <v>570382.75</v>
      </c>
      <c r="N97" s="24">
        <v>0</v>
      </c>
      <c r="O97" s="24">
        <v>0</v>
      </c>
      <c r="Q97" s="28">
        <f>B97/B$96*100</f>
        <v>15.744795818091678</v>
      </c>
      <c r="R97" s="28">
        <f>C97/C$96*100</f>
        <v>5.8302699373307387</v>
      </c>
      <c r="S97" s="28">
        <f>D97/D$96*100</f>
        <v>6.6222548364076204</v>
      </c>
      <c r="T97" s="28">
        <f>E97/E$96*100</f>
        <v>6.0597894949105156</v>
      </c>
      <c r="U97" s="28">
        <f t="shared" ref="U97:Z103" si="35">H97/H$96*100</f>
        <v>21.735006562119661</v>
      </c>
      <c r="V97" s="28">
        <f t="shared" si="35"/>
        <v>17.277936389597599</v>
      </c>
      <c r="W97" s="28">
        <f t="shared" si="35"/>
        <v>19.826942555346548</v>
      </c>
      <c r="X97" s="28">
        <f t="shared" si="35"/>
        <v>18.579090219466231</v>
      </c>
      <c r="Y97" s="28">
        <f t="shared" si="35"/>
        <v>22.129962985858398</v>
      </c>
      <c r="Z97" s="28">
        <f t="shared" si="35"/>
        <v>16.352172634166983</v>
      </c>
    </row>
    <row r="98" spans="1:26">
      <c r="A98" s="5" t="s">
        <v>5</v>
      </c>
      <c r="B98" s="23">
        <v>3812586.25</v>
      </c>
      <c r="C98" s="23">
        <v>25778.5</v>
      </c>
      <c r="D98" s="23">
        <v>179951.75</v>
      </c>
      <c r="E98" s="23">
        <v>186730.75</v>
      </c>
      <c r="F98" s="23">
        <v>185.75</v>
      </c>
      <c r="G98" s="23">
        <v>36.5</v>
      </c>
      <c r="H98" s="23">
        <v>338208.75</v>
      </c>
      <c r="I98" s="23">
        <v>1154336</v>
      </c>
      <c r="J98" s="23">
        <v>20123.25</v>
      </c>
      <c r="K98" s="23">
        <v>241467.5</v>
      </c>
      <c r="L98" s="23">
        <v>495198.5</v>
      </c>
      <c r="M98" s="23">
        <v>1170569.5</v>
      </c>
      <c r="N98" s="24">
        <v>0</v>
      </c>
      <c r="O98" s="24">
        <v>0.38200000000000001</v>
      </c>
      <c r="Q98" s="28">
        <f t="shared" ref="Q98:Q103" si="36">B98/B$96*100</f>
        <v>24.972568458823574</v>
      </c>
      <c r="R98" s="28">
        <f t="shared" ref="R98:T103" si="37">C98/C$96*100</f>
        <v>12.601556465883871</v>
      </c>
      <c r="S98" s="28">
        <f t="shared" si="37"/>
        <v>11.9073078530231</v>
      </c>
      <c r="T98" s="28">
        <f t="shared" si="37"/>
        <v>11.206618077643313</v>
      </c>
      <c r="U98" s="28">
        <f t="shared" si="35"/>
        <v>20.153155850714384</v>
      </c>
      <c r="V98" s="28">
        <f t="shared" si="35"/>
        <v>27.819558566562598</v>
      </c>
      <c r="W98" s="28">
        <f t="shared" si="35"/>
        <v>23.294168716538852</v>
      </c>
      <c r="X98" s="28">
        <f t="shared" si="35"/>
        <v>30.863376984580931</v>
      </c>
      <c r="Y98" s="28">
        <f t="shared" si="35"/>
        <v>29.126565072366677</v>
      </c>
      <c r="Z98" s="28">
        <f t="shared" si="35"/>
        <v>33.558789329253955</v>
      </c>
    </row>
    <row r="99" spans="1:26">
      <c r="A99" s="5" t="s">
        <v>6</v>
      </c>
      <c r="B99" s="23">
        <v>3471942.5</v>
      </c>
      <c r="C99" s="23">
        <v>38067.25</v>
      </c>
      <c r="D99" s="23">
        <v>271429.5</v>
      </c>
      <c r="E99" s="23">
        <v>316771</v>
      </c>
      <c r="F99" s="23">
        <v>0</v>
      </c>
      <c r="G99" s="23">
        <v>0</v>
      </c>
      <c r="H99" s="23">
        <v>371846</v>
      </c>
      <c r="I99" s="23">
        <v>1058270.5</v>
      </c>
      <c r="J99" s="23">
        <v>21940</v>
      </c>
      <c r="K99" s="23">
        <v>184203.5</v>
      </c>
      <c r="L99" s="23">
        <v>374578.75</v>
      </c>
      <c r="M99" s="23">
        <v>834836</v>
      </c>
      <c r="N99" s="24">
        <v>0.24249999999999999</v>
      </c>
      <c r="O99" s="24">
        <v>0.16850000000000001</v>
      </c>
      <c r="Q99" s="28">
        <f t="shared" si="36"/>
        <v>22.741340413308436</v>
      </c>
      <c r="R99" s="28">
        <f t="shared" si="37"/>
        <v>18.608786406343185</v>
      </c>
      <c r="S99" s="28">
        <f t="shared" si="37"/>
        <v>17.96034001832232</v>
      </c>
      <c r="T99" s="28">
        <f t="shared" si="37"/>
        <v>19.010964263106906</v>
      </c>
      <c r="U99" s="28">
        <f t="shared" si="35"/>
        <v>22.157529604023377</v>
      </c>
      <c r="V99" s="28">
        <f t="shared" si="35"/>
        <v>25.504374942837689</v>
      </c>
      <c r="W99" s="28">
        <f t="shared" si="35"/>
        <v>25.397192880914481</v>
      </c>
      <c r="X99" s="28">
        <f t="shared" si="35"/>
        <v>23.544129385442155</v>
      </c>
      <c r="Y99" s="28">
        <f t="shared" si="35"/>
        <v>22.031957561666218</v>
      </c>
      <c r="Z99" s="28">
        <f t="shared" si="35"/>
        <v>23.933722387672887</v>
      </c>
    </row>
    <row r="100" spans="1:26">
      <c r="A100" s="5" t="s">
        <v>7</v>
      </c>
      <c r="B100" s="23">
        <v>3014565.25</v>
      </c>
      <c r="C100" s="23">
        <v>48747.5</v>
      </c>
      <c r="D100" s="23">
        <v>383523</v>
      </c>
      <c r="E100" s="23">
        <v>459745</v>
      </c>
      <c r="F100" s="23">
        <v>0</v>
      </c>
      <c r="G100" s="23">
        <v>0</v>
      </c>
      <c r="H100" s="23">
        <v>346314.5</v>
      </c>
      <c r="I100" s="23">
        <v>767071.5</v>
      </c>
      <c r="J100" s="23">
        <v>18574</v>
      </c>
      <c r="K100" s="23">
        <v>135870.5</v>
      </c>
      <c r="L100" s="23">
        <v>290974</v>
      </c>
      <c r="M100" s="23">
        <v>563745</v>
      </c>
      <c r="N100" s="24">
        <v>0</v>
      </c>
      <c r="O100" s="24">
        <v>0</v>
      </c>
      <c r="Q100" s="28">
        <f t="shared" si="36"/>
        <v>19.745504007736375</v>
      </c>
      <c r="R100" s="28">
        <f t="shared" si="37"/>
        <v>23.829717548370695</v>
      </c>
      <c r="S100" s="28">
        <f t="shared" si="37"/>
        <v>25.377504968498382</v>
      </c>
      <c r="T100" s="28">
        <f t="shared" si="37"/>
        <v>27.591527523485688</v>
      </c>
      <c r="U100" s="28">
        <f t="shared" si="35"/>
        <v>20.636160631155246</v>
      </c>
      <c r="V100" s="28">
        <f t="shared" si="35"/>
        <v>18.486463663085118</v>
      </c>
      <c r="W100" s="28">
        <f t="shared" si="35"/>
        <v>21.500795832730429</v>
      </c>
      <c r="X100" s="28">
        <f t="shared" si="35"/>
        <v>17.366405261923461</v>
      </c>
      <c r="Y100" s="28">
        <f t="shared" si="35"/>
        <v>17.114496803538017</v>
      </c>
      <c r="Z100" s="28">
        <f t="shared" si="35"/>
        <v>16.161876497226583</v>
      </c>
    </row>
    <row r="101" spans="1:26">
      <c r="A101" s="5" t="s">
        <v>8</v>
      </c>
      <c r="B101" s="23">
        <v>1840686.75</v>
      </c>
      <c r="C101" s="23">
        <v>42783.5</v>
      </c>
      <c r="D101" s="23">
        <v>341083.5</v>
      </c>
      <c r="E101" s="23">
        <v>405464</v>
      </c>
      <c r="F101" s="23">
        <v>182.75</v>
      </c>
      <c r="G101" s="23">
        <v>0</v>
      </c>
      <c r="H101" s="23">
        <v>188280.5</v>
      </c>
      <c r="I101" s="23">
        <v>359664.75</v>
      </c>
      <c r="J101" s="23">
        <v>7319.75</v>
      </c>
      <c r="K101" s="23">
        <v>68429.5</v>
      </c>
      <c r="L101" s="23">
        <v>135169.75</v>
      </c>
      <c r="M101" s="23">
        <v>292308.25</v>
      </c>
      <c r="N101" s="24">
        <v>0</v>
      </c>
      <c r="O101" s="24">
        <v>0</v>
      </c>
      <c r="Q101" s="28">
        <f t="shared" si="36"/>
        <v>12.056560261587386</v>
      </c>
      <c r="R101" s="28">
        <f t="shared" si="37"/>
        <v>20.914277054838049</v>
      </c>
      <c r="S101" s="28">
        <f t="shared" si="37"/>
        <v>22.569306706306577</v>
      </c>
      <c r="T101" s="28">
        <f t="shared" si="37"/>
        <v>24.333861414006897</v>
      </c>
      <c r="U101" s="28">
        <f t="shared" si="35"/>
        <v>11.219243322801169</v>
      </c>
      <c r="V101" s="28">
        <f t="shared" si="35"/>
        <v>8.6679394707893493</v>
      </c>
      <c r="W101" s="28">
        <f t="shared" si="35"/>
        <v>8.4731587324555058</v>
      </c>
      <c r="X101" s="28">
        <f t="shared" si="35"/>
        <v>8.7463756214247503</v>
      </c>
      <c r="Y101" s="28">
        <f t="shared" si="35"/>
        <v>7.9504088142240654</v>
      </c>
      <c r="Z101" s="28">
        <f t="shared" si="35"/>
        <v>8.3801183790906038</v>
      </c>
    </row>
    <row r="102" spans="1:26">
      <c r="A102" s="5" t="s">
        <v>9</v>
      </c>
      <c r="B102" s="23">
        <v>723499.25</v>
      </c>
      <c r="C102" s="23">
        <v>37241.25</v>
      </c>
      <c r="D102" s="23">
        <v>235181.75</v>
      </c>
      <c r="E102" s="23">
        <v>196572</v>
      </c>
      <c r="F102" s="23">
        <v>0</v>
      </c>
      <c r="G102" s="23">
        <v>0</v>
      </c>
      <c r="H102" s="23">
        <v>68786.75</v>
      </c>
      <c r="I102" s="23">
        <v>93100.25</v>
      </c>
      <c r="J102" s="23">
        <v>1302.75</v>
      </c>
      <c r="K102" s="23">
        <v>7046</v>
      </c>
      <c r="L102" s="23">
        <v>27995</v>
      </c>
      <c r="M102" s="23">
        <v>56274.25</v>
      </c>
      <c r="N102" s="24">
        <v>0</v>
      </c>
      <c r="O102" s="24">
        <v>0</v>
      </c>
      <c r="Q102" s="28">
        <f t="shared" si="36"/>
        <v>4.738944476477748</v>
      </c>
      <c r="R102" s="28">
        <f t="shared" si="37"/>
        <v>18.205004741745938</v>
      </c>
      <c r="S102" s="28">
        <f t="shared" si="37"/>
        <v>15.561846431961431</v>
      </c>
      <c r="T102" s="28">
        <f t="shared" si="37"/>
        <v>11.797239226846683</v>
      </c>
      <c r="U102" s="28">
        <f t="shared" si="35"/>
        <v>4.0988593382463572</v>
      </c>
      <c r="V102" s="28">
        <f t="shared" si="35"/>
        <v>2.2437209421144444</v>
      </c>
      <c r="W102" s="28">
        <f t="shared" si="35"/>
        <v>1.5080306757343365</v>
      </c>
      <c r="X102" s="28">
        <f t="shared" si="35"/>
        <v>0.90059057319662994</v>
      </c>
      <c r="Y102" s="28">
        <f t="shared" si="35"/>
        <v>1.6466087623466248</v>
      </c>
      <c r="Z102" s="28">
        <f t="shared" si="35"/>
        <v>1.6133136053961508</v>
      </c>
    </row>
    <row r="103" spans="1:26">
      <c r="A103" s="7" t="s">
        <v>10</v>
      </c>
      <c r="B103" s="29">
        <v>43.5</v>
      </c>
      <c r="C103" s="29">
        <v>21.25</v>
      </c>
      <c r="D103" s="29">
        <v>22.25</v>
      </c>
      <c r="E103" s="29">
        <v>0</v>
      </c>
      <c r="F103" s="29">
        <v>0</v>
      </c>
      <c r="G103" s="29">
        <v>0</v>
      </c>
      <c r="H103" s="32">
        <v>0</v>
      </c>
      <c r="I103" s="32">
        <v>0</v>
      </c>
      <c r="J103" s="32">
        <v>0</v>
      </c>
      <c r="K103" s="32">
        <v>0</v>
      </c>
      <c r="L103" s="32">
        <v>0</v>
      </c>
      <c r="M103" s="32">
        <v>0</v>
      </c>
      <c r="N103" s="30">
        <v>0</v>
      </c>
      <c r="O103" s="30">
        <v>0</v>
      </c>
      <c r="Q103" s="28">
        <f t="shared" si="36"/>
        <v>2.8492646637405918E-4</v>
      </c>
      <c r="R103" s="28">
        <f t="shared" si="37"/>
        <v>1.038784548751992E-2</v>
      </c>
      <c r="S103" s="28">
        <f t="shared" si="37"/>
        <v>1.4722702042617756E-3</v>
      </c>
      <c r="T103" s="28">
        <f t="shared" si="37"/>
        <v>0</v>
      </c>
      <c r="U103" s="28">
        <f t="shared" si="35"/>
        <v>0</v>
      </c>
      <c r="V103" s="28">
        <f t="shared" si="35"/>
        <v>0</v>
      </c>
      <c r="W103" s="28">
        <f t="shared" si="35"/>
        <v>0</v>
      </c>
      <c r="X103" s="28">
        <f t="shared" si="35"/>
        <v>0</v>
      </c>
      <c r="Y103" s="28">
        <f t="shared" si="35"/>
        <v>0</v>
      </c>
      <c r="Z103" s="28">
        <f t="shared" si="35"/>
        <v>0</v>
      </c>
    </row>
    <row r="105" spans="1:26">
      <c r="A105" s="16" t="s">
        <v>46</v>
      </c>
      <c r="B105" s="16"/>
      <c r="C105" s="17"/>
      <c r="E105" s="17"/>
      <c r="F105" s="17"/>
      <c r="G105" s="17"/>
    </row>
    <row r="106" spans="1:26">
      <c r="A106" s="18" t="s">
        <v>45</v>
      </c>
      <c r="B106" s="18"/>
      <c r="C106" s="19"/>
      <c r="D106" s="19"/>
      <c r="E106" s="19"/>
      <c r="F106" s="19"/>
      <c r="G106" s="19"/>
      <c r="H106" s="19"/>
    </row>
    <row r="107" spans="1:26">
      <c r="A107" s="34" t="s">
        <v>49</v>
      </c>
      <c r="B107" s="34"/>
      <c r="C107" s="34"/>
      <c r="D107" s="34"/>
      <c r="E107" s="34"/>
      <c r="F107" s="34"/>
      <c r="G107" s="34"/>
      <c r="H107" s="34"/>
    </row>
    <row r="108" spans="1:26">
      <c r="A108" s="93" t="s">
        <v>34</v>
      </c>
      <c r="B108" s="93"/>
      <c r="C108" s="93"/>
      <c r="D108" s="93"/>
      <c r="E108" s="93"/>
      <c r="F108" s="93"/>
      <c r="G108" s="93"/>
      <c r="H108" s="93"/>
    </row>
    <row r="109" spans="1:26">
      <c r="A109" s="33" t="s">
        <v>35</v>
      </c>
      <c r="B109" s="33"/>
      <c r="C109" s="33"/>
      <c r="D109" s="33"/>
      <c r="E109" s="33"/>
      <c r="F109" s="39"/>
      <c r="G109" s="39"/>
      <c r="H109" s="33"/>
    </row>
    <row r="110" spans="1:26">
      <c r="A110" s="18" t="s">
        <v>50</v>
      </c>
      <c r="B110" s="18"/>
      <c r="C110" s="18"/>
      <c r="D110" s="18"/>
      <c r="E110" s="18"/>
      <c r="F110" s="18"/>
      <c r="G110" s="18"/>
      <c r="H110" s="18"/>
    </row>
    <row r="111" spans="1:26">
      <c r="A111" s="27"/>
    </row>
    <row r="114" spans="1:8">
      <c r="A114" s="16" t="s">
        <v>25</v>
      </c>
      <c r="B114" s="16"/>
      <c r="C114" s="17"/>
      <c r="E114" s="17"/>
      <c r="F114" s="17"/>
      <c r="G114" s="17"/>
    </row>
    <row r="115" spans="1:8">
      <c r="A115" s="18" t="s">
        <v>26</v>
      </c>
      <c r="B115" s="18"/>
      <c r="C115" s="19"/>
      <c r="D115" s="19"/>
      <c r="E115" s="19"/>
      <c r="F115" s="19"/>
      <c r="G115" s="19"/>
      <c r="H115" s="19"/>
    </row>
    <row r="116" spans="1:8">
      <c r="A116" s="94" t="s">
        <v>27</v>
      </c>
      <c r="B116" s="94"/>
      <c r="C116" s="94"/>
      <c r="D116" s="94"/>
      <c r="E116" s="94"/>
      <c r="F116" s="94"/>
      <c r="G116" s="94"/>
      <c r="H116" s="94"/>
    </row>
    <row r="117" spans="1:8">
      <c r="A117" s="92" t="s">
        <v>28</v>
      </c>
      <c r="B117" s="92"/>
      <c r="C117" s="92"/>
      <c r="D117" s="92"/>
      <c r="E117" s="92"/>
      <c r="F117" s="92"/>
      <c r="G117" s="92"/>
      <c r="H117" s="92"/>
    </row>
    <row r="118" spans="1:8">
      <c r="A118" s="93" t="s">
        <v>29</v>
      </c>
      <c r="B118" s="93"/>
      <c r="C118" s="93"/>
      <c r="D118" s="93"/>
      <c r="E118" s="93"/>
      <c r="F118" s="93"/>
      <c r="G118" s="93"/>
      <c r="H118" s="93"/>
    </row>
    <row r="119" spans="1:8">
      <c r="A119" s="93" t="s">
        <v>30</v>
      </c>
      <c r="B119" s="93"/>
      <c r="C119" s="93"/>
      <c r="D119" s="93"/>
      <c r="E119" s="93"/>
      <c r="F119" s="93"/>
      <c r="G119" s="93"/>
      <c r="H119" s="93"/>
    </row>
    <row r="120" spans="1:8">
      <c r="A120" s="93" t="s">
        <v>31</v>
      </c>
      <c r="B120" s="93"/>
      <c r="C120" s="93"/>
      <c r="D120" s="93"/>
      <c r="E120" s="93"/>
      <c r="F120" s="93"/>
      <c r="G120" s="93"/>
      <c r="H120" s="93"/>
    </row>
    <row r="121" spans="1:8">
      <c r="A121" s="92" t="s">
        <v>32</v>
      </c>
      <c r="B121" s="92"/>
      <c r="C121" s="92"/>
      <c r="D121" s="92"/>
      <c r="E121" s="92"/>
      <c r="F121" s="92"/>
      <c r="G121" s="92"/>
      <c r="H121" s="92"/>
    </row>
  </sheetData>
  <mergeCells count="71">
    <mergeCell ref="A2:M2"/>
    <mergeCell ref="L63:M63"/>
    <mergeCell ref="E64:E65"/>
    <mergeCell ref="H64:H65"/>
    <mergeCell ref="I64:I65"/>
    <mergeCell ref="J64:J65"/>
    <mergeCell ref="K64:K65"/>
    <mergeCell ref="A58:M58"/>
    <mergeCell ref="D64:D65"/>
    <mergeCell ref="F64:F65"/>
    <mergeCell ref="G64:G65"/>
    <mergeCell ref="F7:F8"/>
    <mergeCell ref="J6:K6"/>
    <mergeCell ref="G7:G8"/>
    <mergeCell ref="A59:M59"/>
    <mergeCell ref="M64:M65"/>
    <mergeCell ref="A1:M1"/>
    <mergeCell ref="A5:M5"/>
    <mergeCell ref="A4:M4"/>
    <mergeCell ref="A6:A8"/>
    <mergeCell ref="B6:B8"/>
    <mergeCell ref="C6:C8"/>
    <mergeCell ref="D6:E6"/>
    <mergeCell ref="H6:I6"/>
    <mergeCell ref="L6:M6"/>
    <mergeCell ref="M7:M8"/>
    <mergeCell ref="D7:D8"/>
    <mergeCell ref="E7:E8"/>
    <mergeCell ref="J7:J8"/>
    <mergeCell ref="K7:K8"/>
    <mergeCell ref="L7:L8"/>
    <mergeCell ref="F6:G6"/>
    <mergeCell ref="A121:H121"/>
    <mergeCell ref="A108:H108"/>
    <mergeCell ref="A116:H116"/>
    <mergeCell ref="A117:H117"/>
    <mergeCell ref="A118:H118"/>
    <mergeCell ref="A119:H119"/>
    <mergeCell ref="A120:H120"/>
    <mergeCell ref="Q6:Q8"/>
    <mergeCell ref="R6:R8"/>
    <mergeCell ref="S6:T6"/>
    <mergeCell ref="U6:V6"/>
    <mergeCell ref="N63:O63"/>
    <mergeCell ref="N64:N65"/>
    <mergeCell ref="O64:O65"/>
    <mergeCell ref="N6:O6"/>
    <mergeCell ref="N7:N8"/>
    <mergeCell ref="O7:O8"/>
    <mergeCell ref="Y6:Z6"/>
    <mergeCell ref="S7:S8"/>
    <mergeCell ref="T7:T8"/>
    <mergeCell ref="U7:U8"/>
    <mergeCell ref="V7:V8"/>
    <mergeCell ref="W7:W8"/>
    <mergeCell ref="X7:X8"/>
    <mergeCell ref="Y7:Y8"/>
    <mergeCell ref="Z7:Z8"/>
    <mergeCell ref="W6:X6"/>
    <mergeCell ref="H7:H8"/>
    <mergeCell ref="I7:I8"/>
    <mergeCell ref="L64:L65"/>
    <mergeCell ref="F63:G63"/>
    <mergeCell ref="A61:M61"/>
    <mergeCell ref="A62:M62"/>
    <mergeCell ref="A63:A65"/>
    <mergeCell ref="B63:B65"/>
    <mergeCell ref="C63:C65"/>
    <mergeCell ref="D63:E63"/>
    <mergeCell ref="H63:I63"/>
    <mergeCell ref="J63:K63"/>
  </mergeCells>
  <printOptions horizontalCentered="1"/>
  <pageMargins left="0.25" right="0" top="0.75" bottom="0.25" header="0.3" footer="0.3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V55"/>
  <sheetViews>
    <sheetView tabSelected="1" workbookViewId="0">
      <selection activeCell="P23" sqref="P23"/>
    </sheetView>
  </sheetViews>
  <sheetFormatPr defaultRowHeight="12.75"/>
  <cols>
    <col min="1" max="1" width="17.140625" style="3" customWidth="1"/>
    <col min="2" max="2" width="8.5703125" style="3" customWidth="1"/>
    <col min="3" max="3" width="9.42578125" style="3" customWidth="1"/>
    <col min="4" max="4" width="8.28515625" style="3" customWidth="1"/>
    <col min="5" max="6" width="8.140625" style="3" customWidth="1"/>
    <col min="7" max="7" width="8.42578125" style="3" customWidth="1"/>
    <col min="8" max="10" width="8.28515625" style="3" customWidth="1"/>
    <col min="11" max="11" width="8.140625" style="3" customWidth="1"/>
    <col min="12" max="12" width="8.42578125" style="3" customWidth="1"/>
    <col min="13" max="13" width="9" style="3" customWidth="1"/>
    <col min="14" max="48" width="9.140625" style="102"/>
    <col min="49" max="16384" width="9.140625" style="3"/>
  </cols>
  <sheetData>
    <row r="1" spans="1:48" ht="12.75" customHeight="1">
      <c r="A1" s="95" t="s">
        <v>54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</row>
    <row r="2" spans="1:48" ht="9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</row>
    <row r="3" spans="1:48">
      <c r="A3" s="65" t="s">
        <v>16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</row>
    <row r="4" spans="1:48" ht="8.25" customHeight="1">
      <c r="A4" s="66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</row>
    <row r="5" spans="1:48" s="19" customFormat="1" ht="12.75" customHeight="1">
      <c r="A5" s="96" t="s">
        <v>0</v>
      </c>
      <c r="B5" s="59" t="s">
        <v>3</v>
      </c>
      <c r="C5" s="89" t="s">
        <v>18</v>
      </c>
      <c r="D5" s="77" t="s">
        <v>48</v>
      </c>
      <c r="E5" s="78"/>
      <c r="F5" s="77" t="s">
        <v>40</v>
      </c>
      <c r="G5" s="78"/>
      <c r="H5" s="77" t="s">
        <v>39</v>
      </c>
      <c r="I5" s="78"/>
      <c r="J5" s="77" t="s">
        <v>19</v>
      </c>
      <c r="K5" s="81"/>
      <c r="L5" s="77" t="s">
        <v>15</v>
      </c>
      <c r="M5" s="78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</row>
    <row r="6" spans="1:48" s="19" customFormat="1" ht="12.75" customHeight="1">
      <c r="A6" s="97"/>
      <c r="B6" s="88"/>
      <c r="C6" s="90"/>
      <c r="D6" s="59" t="s">
        <v>21</v>
      </c>
      <c r="E6" s="59" t="s">
        <v>17</v>
      </c>
      <c r="F6" s="59" t="s">
        <v>21</v>
      </c>
      <c r="G6" s="59" t="s">
        <v>17</v>
      </c>
      <c r="H6" s="59" t="s">
        <v>21</v>
      </c>
      <c r="I6" s="59" t="s">
        <v>17</v>
      </c>
      <c r="J6" s="59" t="s">
        <v>21</v>
      </c>
      <c r="K6" s="59" t="s">
        <v>17</v>
      </c>
      <c r="L6" s="59" t="s">
        <v>21</v>
      </c>
      <c r="M6" s="79" t="s">
        <v>23</v>
      </c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3"/>
      <c r="AT6" s="103"/>
      <c r="AU6" s="103"/>
      <c r="AV6" s="103"/>
    </row>
    <row r="7" spans="1:48" s="19" customFormat="1" ht="12.75" customHeight="1">
      <c r="A7" s="98"/>
      <c r="B7" s="60"/>
      <c r="C7" s="91"/>
      <c r="D7" s="60"/>
      <c r="E7" s="60"/>
      <c r="F7" s="60"/>
      <c r="G7" s="60"/>
      <c r="H7" s="60"/>
      <c r="I7" s="60"/>
      <c r="J7" s="60"/>
      <c r="K7" s="60"/>
      <c r="L7" s="60"/>
      <c r="M7" s="80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</row>
    <row r="8" spans="1:48" ht="6" customHeight="1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48">
      <c r="A9" s="8" t="s">
        <v>1</v>
      </c>
    </row>
    <row r="10" spans="1:48" ht="9" customHeight="1">
      <c r="A10" s="4"/>
      <c r="B10" s="23"/>
      <c r="D10" s="48"/>
      <c r="E10" s="48"/>
    </row>
    <row r="11" spans="1:48">
      <c r="A11" s="4" t="s">
        <v>2</v>
      </c>
      <c r="B11" s="23">
        <v>41156.534749999999</v>
      </c>
      <c r="C11" s="23">
        <v>602.95074999999997</v>
      </c>
      <c r="D11" s="23">
        <v>5320.2235000000001</v>
      </c>
      <c r="E11" s="23">
        <v>5318.2212499999996</v>
      </c>
      <c r="F11" s="23">
        <v>5144.2425000000003</v>
      </c>
      <c r="G11" s="23">
        <v>11732.30075</v>
      </c>
      <c r="H11" s="23">
        <v>173.59700000000001</v>
      </c>
      <c r="I11" s="23">
        <v>176.07374999999999</v>
      </c>
      <c r="J11" s="23">
        <v>198.8425</v>
      </c>
      <c r="K11" s="23">
        <v>1482.2265</v>
      </c>
      <c r="L11" s="23">
        <v>4807.4532499999996</v>
      </c>
      <c r="M11" s="23">
        <v>6200.4032500000003</v>
      </c>
    </row>
    <row r="12" spans="1:48">
      <c r="A12" s="4" t="s">
        <v>20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1:48">
      <c r="A13" s="6" t="s">
        <v>3</v>
      </c>
      <c r="B13" s="12">
        <v>99.999999392563055</v>
      </c>
      <c r="C13" s="12">
        <v>99.999917074487456</v>
      </c>
      <c r="D13" s="12">
        <v>99.999995300949308</v>
      </c>
      <c r="E13" s="12">
        <v>99.999995299180156</v>
      </c>
      <c r="F13" s="12">
        <v>99.999985420594001</v>
      </c>
      <c r="G13" s="12">
        <v>100.00000213086935</v>
      </c>
      <c r="H13" s="12">
        <v>100</v>
      </c>
      <c r="I13" s="12">
        <v>100.00042595787278</v>
      </c>
      <c r="J13" s="12">
        <v>100.00025145529753</v>
      </c>
      <c r="K13" s="12">
        <v>99.999949400445885</v>
      </c>
      <c r="L13" s="12">
        <v>99.999994799741415</v>
      </c>
      <c r="M13" s="12">
        <v>100.00000403199583</v>
      </c>
    </row>
    <row r="14" spans="1:48">
      <c r="A14" s="5" t="s">
        <v>4</v>
      </c>
      <c r="B14" s="12">
        <v>16.084254396563356</v>
      </c>
      <c r="C14" s="12">
        <v>8.0068728664820465</v>
      </c>
      <c r="D14" s="12">
        <v>11.958548357977818</v>
      </c>
      <c r="E14" s="12">
        <v>10.76920690353001</v>
      </c>
      <c r="F14" s="12">
        <v>22.830640274053955</v>
      </c>
      <c r="G14" s="12">
        <v>15.861057772491897</v>
      </c>
      <c r="H14" s="12">
        <v>95.164518972102059</v>
      </c>
      <c r="I14" s="12">
        <v>89.67733691137947</v>
      </c>
      <c r="J14" s="12">
        <v>12.822082804229479</v>
      </c>
      <c r="K14" s="12">
        <v>15.911417721920367</v>
      </c>
      <c r="L14" s="12">
        <v>16.938859467848179</v>
      </c>
      <c r="M14" s="12">
        <v>14.973126949444779</v>
      </c>
    </row>
    <row r="15" spans="1:48">
      <c r="A15" s="5" t="s">
        <v>5</v>
      </c>
      <c r="B15" s="12">
        <v>26.933921471607857</v>
      </c>
      <c r="C15" s="12">
        <v>16.343872198517044</v>
      </c>
      <c r="D15" s="12">
        <v>19.519508907849453</v>
      </c>
      <c r="E15" s="12">
        <v>18.486105669259249</v>
      </c>
      <c r="F15" s="12">
        <v>25.70263746314448</v>
      </c>
      <c r="G15" s="12">
        <v>29.653527250398859</v>
      </c>
      <c r="H15" s="12">
        <v>2.4601519611514022</v>
      </c>
      <c r="I15" s="12">
        <v>5.5052215335903281</v>
      </c>
      <c r="J15" s="12">
        <v>30.375799942165283</v>
      </c>
      <c r="K15" s="12">
        <v>33.338595686961476</v>
      </c>
      <c r="L15" s="12">
        <v>31.285863258264651</v>
      </c>
      <c r="M15" s="12">
        <v>33.72510086339949</v>
      </c>
    </row>
    <row r="16" spans="1:48">
      <c r="A16" s="5" t="s">
        <v>6</v>
      </c>
      <c r="B16" s="12">
        <v>23.005432326879756</v>
      </c>
      <c r="C16" s="12">
        <v>20.12726578414572</v>
      </c>
      <c r="D16" s="12">
        <v>20.543338075928578</v>
      </c>
      <c r="E16" s="12">
        <v>20.217069758051153</v>
      </c>
      <c r="F16" s="12">
        <v>21.821808555875815</v>
      </c>
      <c r="G16" s="12">
        <v>24.980402927362736</v>
      </c>
      <c r="H16" s="12">
        <v>0.92513119466350224</v>
      </c>
      <c r="I16" s="12">
        <v>2.8699621607423027</v>
      </c>
      <c r="J16" s="12">
        <v>25.481976941549217</v>
      </c>
      <c r="K16" s="12">
        <v>24.756506512331281</v>
      </c>
      <c r="L16" s="12">
        <v>24.347938276882878</v>
      </c>
      <c r="M16" s="12">
        <v>24.685612181756081</v>
      </c>
    </row>
    <row r="17" spans="1:13">
      <c r="A17" s="5" t="s">
        <v>7</v>
      </c>
      <c r="B17" s="12">
        <v>18.621327807487486</v>
      </c>
      <c r="C17" s="12">
        <v>23.176395418697133</v>
      </c>
      <c r="D17" s="12">
        <v>20.921959387608435</v>
      </c>
      <c r="E17" s="12">
        <v>22.881043168333772</v>
      </c>
      <c r="F17" s="12">
        <v>17.268766975895868</v>
      </c>
      <c r="G17" s="12">
        <v>18.625811736031402</v>
      </c>
      <c r="H17" s="12">
        <v>0.58137525418065983</v>
      </c>
      <c r="I17" s="12">
        <v>1.6096948011841627</v>
      </c>
      <c r="J17" s="12">
        <v>21.529979757848551</v>
      </c>
      <c r="K17" s="12">
        <v>17.112802935313866</v>
      </c>
      <c r="L17" s="12">
        <v>17.047534471604067</v>
      </c>
      <c r="M17" s="12">
        <v>16.140099436274568</v>
      </c>
    </row>
    <row r="18" spans="1:13">
      <c r="A18" s="5" t="s">
        <v>8</v>
      </c>
      <c r="B18" s="12">
        <v>10.968853494158665</v>
      </c>
      <c r="C18" s="12">
        <v>18.584726862019828</v>
      </c>
      <c r="D18" s="12">
        <v>16.84420776683536</v>
      </c>
      <c r="E18" s="12">
        <v>18.334062352144525</v>
      </c>
      <c r="F18" s="12">
        <v>9.2342409985532363</v>
      </c>
      <c r="G18" s="12">
        <v>8.5566528798709829</v>
      </c>
      <c r="H18" s="12">
        <v>0.71948247953593669</v>
      </c>
      <c r="I18" s="12">
        <v>0.33821055097650843</v>
      </c>
      <c r="J18" s="12">
        <v>8.3637803789431331</v>
      </c>
      <c r="K18" s="12">
        <v>7.621709637494674</v>
      </c>
      <c r="L18" s="12">
        <v>8.3180840084092331</v>
      </c>
      <c r="M18" s="12">
        <v>8.4008850553389411</v>
      </c>
    </row>
    <row r="19" spans="1:13">
      <c r="A19" s="5" t="s">
        <v>9</v>
      </c>
      <c r="B19" s="12">
        <v>4.3848917576813244</v>
      </c>
      <c r="C19" s="12">
        <v>13.701409277623423</v>
      </c>
      <c r="D19" s="12">
        <v>10.208964905327756</v>
      </c>
      <c r="E19" s="12">
        <v>9.312507447861444</v>
      </c>
      <c r="F19" s="12">
        <v>3.1418911530706417</v>
      </c>
      <c r="G19" s="12">
        <v>2.3225495647134684</v>
      </c>
      <c r="H19" s="12">
        <v>0.14934013836644641</v>
      </c>
      <c r="I19" s="12">
        <v>0</v>
      </c>
      <c r="J19" s="12">
        <v>1.4266316305618769</v>
      </c>
      <c r="K19" s="12">
        <v>1.2589169064242207</v>
      </c>
      <c r="L19" s="12">
        <v>2.0617153167324092</v>
      </c>
      <c r="M19" s="12">
        <v>2.0751795457819617</v>
      </c>
    </row>
    <row r="20" spans="1:13">
      <c r="A20" s="5" t="s">
        <v>10</v>
      </c>
      <c r="B20" s="12">
        <v>1.3181381846050584E-3</v>
      </c>
      <c r="C20" s="12">
        <v>5.9374667002238569E-2</v>
      </c>
      <c r="D20" s="12">
        <v>3.4678994218945874E-3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</row>
    <row r="21" spans="1:13" ht="12.75" customHeight="1">
      <c r="A21" s="4"/>
      <c r="B21" s="23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</row>
    <row r="22" spans="1:13">
      <c r="A22" s="6" t="s">
        <v>11</v>
      </c>
      <c r="B22" s="23">
        <v>25424.308499999999</v>
      </c>
      <c r="C22" s="23">
        <v>400.96875</v>
      </c>
      <c r="D22" s="23">
        <v>3959.5162500000001</v>
      </c>
      <c r="E22" s="23">
        <v>3550.86175</v>
      </c>
      <c r="F22" s="23">
        <v>3507.5324999999998</v>
      </c>
      <c r="G22" s="23">
        <v>7402.3557499999997</v>
      </c>
      <c r="H22" s="23">
        <v>102.98875</v>
      </c>
      <c r="I22" s="23">
        <v>100.85724999999999</v>
      </c>
      <c r="J22" s="23">
        <v>121.1925</v>
      </c>
      <c r="K22" s="23">
        <v>793.91125</v>
      </c>
      <c r="L22" s="23">
        <v>2760.1037500000002</v>
      </c>
      <c r="M22" s="23">
        <v>2724.02</v>
      </c>
    </row>
    <row r="23" spans="1:13">
      <c r="A23" s="4" t="s">
        <v>20</v>
      </c>
      <c r="B23" s="11"/>
      <c r="C23" s="11"/>
      <c r="D23" s="23"/>
      <c r="E23" s="23"/>
      <c r="F23" s="11"/>
      <c r="G23" s="11"/>
      <c r="H23" s="11"/>
      <c r="I23" s="11"/>
      <c r="J23" s="11"/>
      <c r="K23" s="11"/>
      <c r="L23" s="11"/>
      <c r="M23" s="11"/>
    </row>
    <row r="24" spans="1:13">
      <c r="A24" s="6" t="s">
        <v>3</v>
      </c>
      <c r="B24" s="12">
        <v>100</v>
      </c>
      <c r="C24" s="12">
        <v>99.999875302002948</v>
      </c>
      <c r="D24" s="12">
        <v>100.0000063139026</v>
      </c>
      <c r="E24" s="12">
        <v>99.99999295945554</v>
      </c>
      <c r="F24" s="12">
        <v>99.999992872482281</v>
      </c>
      <c r="G24" s="12">
        <v>100</v>
      </c>
      <c r="H24" s="12">
        <v>99.999999999999972</v>
      </c>
      <c r="I24" s="12">
        <v>99.999752124909207</v>
      </c>
      <c r="J24" s="12">
        <v>100.00041256678425</v>
      </c>
      <c r="K24" s="12">
        <v>99.999937020668241</v>
      </c>
      <c r="L24" s="12">
        <v>99.999999999999986</v>
      </c>
      <c r="M24" s="12">
        <v>100.00003671044999</v>
      </c>
    </row>
    <row r="25" spans="1:13">
      <c r="A25" s="5" t="s">
        <v>4</v>
      </c>
      <c r="B25" s="12">
        <v>16.576016216920905</v>
      </c>
      <c r="C25" s="12">
        <v>9.43321642896111</v>
      </c>
      <c r="D25" s="12">
        <v>14.223568346259471</v>
      </c>
      <c r="E25" s="12">
        <v>13.24715753858905</v>
      </c>
      <c r="F25" s="12">
        <v>25.007316396925759</v>
      </c>
      <c r="G25" s="12">
        <v>16.150318092993572</v>
      </c>
      <c r="H25" s="12">
        <v>94.530227816144958</v>
      </c>
      <c r="I25" s="12">
        <v>89.014423851532726</v>
      </c>
      <c r="J25" s="12">
        <v>13.425129442828556</v>
      </c>
      <c r="K25" s="12">
        <v>13.826923349429801</v>
      </c>
      <c r="L25" s="12">
        <v>14.947608400590015</v>
      </c>
      <c r="M25" s="12">
        <v>12.648585546361627</v>
      </c>
    </row>
    <row r="26" spans="1:13">
      <c r="A26" s="5" t="s">
        <v>5</v>
      </c>
      <c r="B26" s="12">
        <v>28.113994722806325</v>
      </c>
      <c r="C26" s="12">
        <v>18.254602135453197</v>
      </c>
      <c r="D26" s="12">
        <v>22.125164911243893</v>
      </c>
      <c r="E26" s="12">
        <v>21.770792681523012</v>
      </c>
      <c r="F26" s="12">
        <v>27.983646623374124</v>
      </c>
      <c r="G26" s="12">
        <v>31.179243175390482</v>
      </c>
      <c r="H26" s="12">
        <v>3.0233884768967485</v>
      </c>
      <c r="I26" s="12">
        <v>5.976268438808316</v>
      </c>
      <c r="J26" s="12">
        <v>32.816799719454586</v>
      </c>
      <c r="K26" s="12">
        <v>35.053477325078845</v>
      </c>
      <c r="L26" s="12">
        <v>31.257710874093046</v>
      </c>
      <c r="M26" s="12">
        <v>34.728361025249448</v>
      </c>
    </row>
    <row r="27" spans="1:13">
      <c r="A27" s="5" t="s">
        <v>6</v>
      </c>
      <c r="B27" s="12">
        <v>22.961864429862469</v>
      </c>
      <c r="C27" s="12">
        <v>21.087179487179487</v>
      </c>
      <c r="D27" s="12">
        <v>20.981155210563919</v>
      </c>
      <c r="E27" s="12">
        <v>21.097054820565738</v>
      </c>
      <c r="F27" s="12">
        <v>21.620127539801839</v>
      </c>
      <c r="G27" s="12">
        <v>24.421941623110992</v>
      </c>
      <c r="H27" s="12">
        <v>1.1690597273974099</v>
      </c>
      <c r="I27" s="12">
        <v>2.9997843486710174</v>
      </c>
      <c r="J27" s="12">
        <v>26.610351300616784</v>
      </c>
      <c r="K27" s="12">
        <v>25.902045096350506</v>
      </c>
      <c r="L27" s="12">
        <v>24.883448674710145</v>
      </c>
      <c r="M27" s="12">
        <v>24.904488586721097</v>
      </c>
    </row>
    <row r="28" spans="1:13">
      <c r="A28" s="5" t="s">
        <v>7</v>
      </c>
      <c r="B28" s="12">
        <v>18.008648101481306</v>
      </c>
      <c r="C28" s="12">
        <v>21.80955498402307</v>
      </c>
      <c r="D28" s="12">
        <v>19.913234350282057</v>
      </c>
      <c r="E28" s="12">
        <v>20.989714679823848</v>
      </c>
      <c r="F28" s="12">
        <v>15.202703039815027</v>
      </c>
      <c r="G28" s="12">
        <v>17.749447532294027</v>
      </c>
      <c r="H28" s="12">
        <v>0.76950152322462406</v>
      </c>
      <c r="I28" s="12">
        <v>1.8260957938075844</v>
      </c>
      <c r="J28" s="12">
        <v>17.554304102976669</v>
      </c>
      <c r="K28" s="12">
        <v>16.968111989847731</v>
      </c>
      <c r="L28" s="12">
        <v>17.924896844910268</v>
      </c>
      <c r="M28" s="12">
        <v>16.77146276459057</v>
      </c>
    </row>
    <row r="29" spans="1:13">
      <c r="A29" s="5" t="s">
        <v>8</v>
      </c>
      <c r="B29" s="12">
        <v>10.401675231403049</v>
      </c>
      <c r="C29" s="12">
        <v>17.54070610240823</v>
      </c>
      <c r="D29" s="12">
        <v>15.064990578078824</v>
      </c>
      <c r="E29" s="12">
        <v>15.535792121447702</v>
      </c>
      <c r="F29" s="12">
        <v>7.6951033240604332</v>
      </c>
      <c r="G29" s="12">
        <v>8.261160644704221</v>
      </c>
      <c r="H29" s="12">
        <v>0.25609593280819509</v>
      </c>
      <c r="I29" s="12">
        <v>0.18317969208956222</v>
      </c>
      <c r="J29" s="12">
        <v>8.3705674856117334</v>
      </c>
      <c r="K29" s="12">
        <v>7.2630284556365723</v>
      </c>
      <c r="L29" s="12">
        <v>8.797142136414255</v>
      </c>
      <c r="M29" s="12">
        <v>8.5745607594657898</v>
      </c>
    </row>
    <row r="30" spans="1:13">
      <c r="A30" s="5" t="s">
        <v>9</v>
      </c>
      <c r="B30" s="12">
        <v>3.9364472783989384</v>
      </c>
      <c r="C30" s="12">
        <v>11.83477515392409</v>
      </c>
      <c r="D30" s="12">
        <v>7.6872332573455164</v>
      </c>
      <c r="E30" s="12">
        <v>7.3594811175061947</v>
      </c>
      <c r="F30" s="12">
        <v>2.4910959485051101</v>
      </c>
      <c r="G30" s="12">
        <v>2.2378889315067032</v>
      </c>
      <c r="H30" s="12">
        <v>0.25172652352805525</v>
      </c>
      <c r="I30" s="12">
        <v>0</v>
      </c>
      <c r="J30" s="12">
        <v>1.2232605152959135</v>
      </c>
      <c r="K30" s="12">
        <v>0.98635080432479072</v>
      </c>
      <c r="L30" s="12">
        <v>2.1891930692822688</v>
      </c>
      <c r="M30" s="12">
        <v>2.3725780280614681</v>
      </c>
    </row>
    <row r="31" spans="1:13">
      <c r="A31" s="5" t="s">
        <v>10</v>
      </c>
      <c r="B31" s="12">
        <v>1.3540191270098852E-3</v>
      </c>
      <c r="C31" s="12">
        <v>3.9841010053776015E-2</v>
      </c>
      <c r="D31" s="12">
        <v>4.659660128936205E-3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</row>
    <row r="32" spans="1:13" ht="12.75" customHeight="1">
      <c r="A32" s="5"/>
      <c r="B32" s="23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</row>
    <row r="33" spans="1:48">
      <c r="A33" s="6" t="s">
        <v>12</v>
      </c>
      <c r="B33" s="23">
        <v>15732.22625</v>
      </c>
      <c r="C33" s="23">
        <v>201.982</v>
      </c>
      <c r="D33" s="23">
        <v>1360.7072499999999</v>
      </c>
      <c r="E33" s="23">
        <v>1767.3595</v>
      </c>
      <c r="F33" s="23">
        <v>1636.70975</v>
      </c>
      <c r="G33" s="23">
        <v>4329.9449999999997</v>
      </c>
      <c r="H33" s="23">
        <v>70.608249999999998</v>
      </c>
      <c r="I33" s="23">
        <v>75.216499999999996</v>
      </c>
      <c r="J33" s="23">
        <v>77.650000000000006</v>
      </c>
      <c r="K33" s="23">
        <v>688.31550000000004</v>
      </c>
      <c r="L33" s="23">
        <v>2047.34925</v>
      </c>
      <c r="M33" s="23">
        <v>3476.3832499999999</v>
      </c>
    </row>
    <row r="34" spans="1:48">
      <c r="A34" s="4" t="s">
        <v>20</v>
      </c>
      <c r="B34" s="11"/>
      <c r="C34" s="11"/>
      <c r="D34" s="23"/>
      <c r="E34" s="23"/>
      <c r="F34" s="11"/>
      <c r="G34" s="11"/>
      <c r="H34" s="11"/>
      <c r="I34" s="11"/>
      <c r="J34" s="11"/>
      <c r="K34" s="11"/>
      <c r="L34" s="11"/>
      <c r="M34" s="11"/>
    </row>
    <row r="35" spans="1:48">
      <c r="A35" s="6" t="s">
        <v>3</v>
      </c>
      <c r="B35" s="12">
        <v>99.999995232715392</v>
      </c>
      <c r="C35" s="12">
        <v>99.999876226594452</v>
      </c>
      <c r="D35" s="12">
        <v>100</v>
      </c>
      <c r="E35" s="12">
        <v>100.000042436188</v>
      </c>
      <c r="F35" s="12">
        <v>100.00003054909401</v>
      </c>
      <c r="G35" s="12">
        <v>99.9999942262546</v>
      </c>
      <c r="H35" s="12">
        <v>99.999291867451745</v>
      </c>
      <c r="I35" s="12">
        <v>99.999335252238538</v>
      </c>
      <c r="J35" s="12">
        <v>99.999678042498374</v>
      </c>
      <c r="K35" s="12">
        <v>99.999927358892833</v>
      </c>
      <c r="L35" s="12">
        <v>100.00001221091125</v>
      </c>
      <c r="M35" s="12">
        <v>99.999999999999986</v>
      </c>
    </row>
    <row r="36" spans="1:48">
      <c r="A36" s="5" t="s">
        <v>4</v>
      </c>
      <c r="B36" s="12">
        <v>15.289535071363469</v>
      </c>
      <c r="C36" s="12">
        <v>5.1750898594924299</v>
      </c>
      <c r="D36" s="12">
        <v>5.3675763100402385</v>
      </c>
      <c r="E36" s="12">
        <v>5.7906724692967106</v>
      </c>
      <c r="F36" s="12">
        <v>18.165957647652554</v>
      </c>
      <c r="G36" s="12">
        <v>15.366540452592353</v>
      </c>
      <c r="H36" s="12">
        <v>96.089338002287278</v>
      </c>
      <c r="I36" s="12">
        <v>90.565567395451794</v>
      </c>
      <c r="J36" s="12">
        <v>11.88119768190599</v>
      </c>
      <c r="K36" s="12">
        <v>18.315728761011485</v>
      </c>
      <c r="L36" s="12">
        <v>19.623337347059863</v>
      </c>
      <c r="M36" s="12">
        <v>16.794588168608854</v>
      </c>
    </row>
    <row r="37" spans="1:48">
      <c r="A37" s="5" t="s">
        <v>5</v>
      </c>
      <c r="B37" s="12">
        <v>25.026845771430473</v>
      </c>
      <c r="C37" s="12">
        <v>12.550747096275906</v>
      </c>
      <c r="D37" s="12">
        <v>11.937321565678436</v>
      </c>
      <c r="E37" s="12">
        <v>11.886744038210676</v>
      </c>
      <c r="F37" s="12">
        <v>20.814350253610943</v>
      </c>
      <c r="G37" s="12">
        <v>27.045193414696953</v>
      </c>
      <c r="H37" s="12">
        <v>1.6382646503772575</v>
      </c>
      <c r="I37" s="12">
        <v>4.8732658392772858</v>
      </c>
      <c r="J37" s="12">
        <v>26.566001287830005</v>
      </c>
      <c r="K37" s="12">
        <v>31.360582465453707</v>
      </c>
      <c r="L37" s="12">
        <v>31.323844722633424</v>
      </c>
      <c r="M37" s="12">
        <v>32.938967531845059</v>
      </c>
    </row>
    <row r="38" spans="1:48">
      <c r="A38" s="5" t="s">
        <v>6</v>
      </c>
      <c r="B38" s="12">
        <v>23.075840903317797</v>
      </c>
      <c r="C38" s="12">
        <v>18.221549445000047</v>
      </c>
      <c r="D38" s="12">
        <v>19.26937260016804</v>
      </c>
      <c r="E38" s="12">
        <v>18.449047859249916</v>
      </c>
      <c r="F38" s="12">
        <v>22.254022131902129</v>
      </c>
      <c r="G38" s="12">
        <v>25.935127351502157</v>
      </c>
      <c r="H38" s="12">
        <v>0.56898450251918153</v>
      </c>
      <c r="I38" s="12">
        <v>2.6958845466087893</v>
      </c>
      <c r="J38" s="12">
        <v>23.720862846104314</v>
      </c>
      <c r="K38" s="12">
        <v>23.435219750245345</v>
      </c>
      <c r="L38" s="12">
        <v>23.626000791022829</v>
      </c>
      <c r="M38" s="12">
        <v>24.514112475947524</v>
      </c>
    </row>
    <row r="39" spans="1:48">
      <c r="A39" s="5" t="s">
        <v>7</v>
      </c>
      <c r="B39" s="12">
        <v>19.611458359238888</v>
      </c>
      <c r="C39" s="12">
        <v>25.889930785911613</v>
      </c>
      <c r="D39" s="12">
        <v>23.8572440912621</v>
      </c>
      <c r="E39" s="12">
        <v>26.680989351628799</v>
      </c>
      <c r="F39" s="12">
        <v>21.696440068252787</v>
      </c>
      <c r="G39" s="12">
        <v>20.124020051063006</v>
      </c>
      <c r="H39" s="12">
        <v>0.30732952594066554</v>
      </c>
      <c r="I39" s="12">
        <v>1.3185271848597051</v>
      </c>
      <c r="J39" s="12">
        <v>27.734707018673539</v>
      </c>
      <c r="K39" s="12">
        <v>17.279684970046439</v>
      </c>
      <c r="L39" s="12">
        <v>15.864721175441854</v>
      </c>
      <c r="M39" s="12">
        <v>15.645383747606079</v>
      </c>
    </row>
    <row r="40" spans="1:48">
      <c r="A40" s="5" t="s">
        <v>8</v>
      </c>
      <c r="B40" s="12">
        <v>11.885447553870515</v>
      </c>
      <c r="C40" s="12">
        <v>20.657286292837977</v>
      </c>
      <c r="D40" s="12">
        <v>22.021544310872159</v>
      </c>
      <c r="E40" s="12">
        <v>23.956175865747745</v>
      </c>
      <c r="F40" s="12">
        <v>12.532704714443108</v>
      </c>
      <c r="G40" s="12">
        <v>9.0618183371844214</v>
      </c>
      <c r="H40" s="12">
        <v>1.3953751863273767</v>
      </c>
      <c r="I40" s="12">
        <v>0.54609028604096177</v>
      </c>
      <c r="J40" s="12">
        <v>8.3531873792659379</v>
      </c>
      <c r="K40" s="12">
        <v>8.0354139925659105</v>
      </c>
      <c r="L40" s="12">
        <v>7.6722498616198482</v>
      </c>
      <c r="M40" s="12">
        <v>8.2648036576519583</v>
      </c>
    </row>
    <row r="41" spans="1:48">
      <c r="A41" s="5" t="s">
        <v>9</v>
      </c>
      <c r="B41" s="12">
        <v>5.1096074212637257</v>
      </c>
      <c r="C41" s="12">
        <v>17.407120436474539</v>
      </c>
      <c r="D41" s="12">
        <v>17.546941121979028</v>
      </c>
      <c r="E41" s="12">
        <v>13.236412852054153</v>
      </c>
      <c r="F41" s="12">
        <v>4.5365557332324808</v>
      </c>
      <c r="G41" s="12">
        <v>2.4672946192157177</v>
      </c>
      <c r="H41" s="12">
        <v>0</v>
      </c>
      <c r="I41" s="12">
        <v>0</v>
      </c>
      <c r="J41" s="12">
        <v>1.7437218287186091</v>
      </c>
      <c r="K41" s="12">
        <v>1.5732974195699503</v>
      </c>
      <c r="L41" s="12">
        <v>1.8898583131334332</v>
      </c>
      <c r="M41" s="12">
        <v>1.8421444183405269</v>
      </c>
    </row>
    <row r="42" spans="1:48">
      <c r="A42" s="56" t="s">
        <v>10</v>
      </c>
      <c r="B42" s="12">
        <v>1.2601522305210936E-3</v>
      </c>
      <c r="C42" s="12">
        <v>9.8152310601934828E-2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</row>
    <row r="43" spans="1:48" ht="5.0999999999999996" customHeight="1" thickBot="1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</row>
    <row r="44" spans="1:48" ht="5.0999999999999996" customHeight="1" thickTop="1">
      <c r="A44" s="58"/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</row>
    <row r="45" spans="1:48">
      <c r="A45" s="49" t="s">
        <v>51</v>
      </c>
      <c r="B45" s="49"/>
      <c r="C45" s="50"/>
      <c r="D45" s="51"/>
      <c r="E45" s="50"/>
      <c r="F45" s="51"/>
    </row>
    <row r="46" spans="1:48">
      <c r="A46" s="52" t="s">
        <v>47</v>
      </c>
      <c r="B46" s="52"/>
      <c r="C46" s="53"/>
      <c r="D46" s="53"/>
      <c r="E46" s="53"/>
      <c r="F46" s="53"/>
    </row>
    <row r="47" spans="1:48" s="37" customFormat="1">
      <c r="A47" s="36" t="s">
        <v>36</v>
      </c>
      <c r="B47" s="54"/>
      <c r="C47" s="54"/>
      <c r="D47" s="54"/>
      <c r="E47" s="54"/>
      <c r="F47" s="54"/>
      <c r="G47" s="3"/>
      <c r="H47" s="3"/>
      <c r="I47" s="3"/>
      <c r="J47" s="3"/>
      <c r="K47" s="3"/>
      <c r="L47" s="3"/>
      <c r="M47" s="3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  <c r="AA47" s="102"/>
      <c r="AB47" s="102"/>
      <c r="AC47" s="102"/>
      <c r="AD47" s="102"/>
      <c r="AE47" s="102"/>
      <c r="AF47" s="102"/>
      <c r="AG47" s="102"/>
      <c r="AH47" s="102"/>
      <c r="AI47" s="102"/>
      <c r="AJ47" s="102"/>
      <c r="AK47" s="102"/>
      <c r="AL47" s="102"/>
      <c r="AM47" s="102"/>
      <c r="AN47" s="102"/>
      <c r="AO47" s="102"/>
      <c r="AP47" s="102"/>
      <c r="AQ47" s="102"/>
      <c r="AR47" s="102"/>
      <c r="AS47" s="102"/>
      <c r="AT47" s="102"/>
      <c r="AU47" s="102"/>
      <c r="AV47" s="102"/>
    </row>
    <row r="48" spans="1:48" s="37" customFormat="1" hidden="1">
      <c r="A48" s="36" t="s">
        <v>52</v>
      </c>
      <c r="B48" s="54"/>
      <c r="C48" s="54"/>
      <c r="D48" s="54"/>
      <c r="E48" s="54"/>
      <c r="F48" s="54"/>
      <c r="G48" s="3"/>
      <c r="H48" s="3"/>
      <c r="I48" s="3"/>
      <c r="J48" s="3"/>
      <c r="K48" s="3"/>
      <c r="L48" s="3"/>
      <c r="M48" s="3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  <c r="AA48" s="102"/>
      <c r="AB48" s="102"/>
      <c r="AC48" s="102"/>
      <c r="AD48" s="102"/>
      <c r="AE48" s="102"/>
      <c r="AF48" s="102"/>
      <c r="AG48" s="102"/>
      <c r="AH48" s="102"/>
      <c r="AI48" s="102"/>
      <c r="AJ48" s="102"/>
      <c r="AK48" s="102"/>
      <c r="AL48" s="102"/>
      <c r="AM48" s="102"/>
      <c r="AN48" s="102"/>
      <c r="AO48" s="102"/>
      <c r="AP48" s="102"/>
      <c r="AQ48" s="102"/>
      <c r="AR48" s="102"/>
      <c r="AS48" s="102"/>
      <c r="AT48" s="102"/>
      <c r="AU48" s="102"/>
      <c r="AV48" s="102"/>
    </row>
    <row r="49" spans="1:48" s="37" customFormat="1">
      <c r="A49" s="51" t="s">
        <v>53</v>
      </c>
      <c r="B49" s="54"/>
      <c r="C49" s="54"/>
      <c r="D49" s="54"/>
      <c r="E49" s="54"/>
      <c r="F49" s="54"/>
      <c r="G49" s="3"/>
      <c r="H49" s="3"/>
      <c r="I49" s="3"/>
      <c r="J49" s="3"/>
      <c r="K49" s="3"/>
      <c r="L49" s="3"/>
      <c r="M49" s="3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102"/>
      <c r="AC49" s="102"/>
      <c r="AD49" s="102"/>
      <c r="AE49" s="102"/>
      <c r="AF49" s="102"/>
      <c r="AG49" s="102"/>
      <c r="AH49" s="102"/>
      <c r="AI49" s="102"/>
      <c r="AJ49" s="102"/>
      <c r="AK49" s="102"/>
      <c r="AL49" s="102"/>
      <c r="AM49" s="102"/>
      <c r="AN49" s="102"/>
      <c r="AO49" s="102"/>
      <c r="AP49" s="102"/>
      <c r="AQ49" s="102"/>
      <c r="AR49" s="102"/>
      <c r="AS49" s="102"/>
      <c r="AT49" s="102"/>
      <c r="AU49" s="102"/>
      <c r="AV49" s="102"/>
    </row>
    <row r="50" spans="1:48" s="37" customFormat="1">
      <c r="A50" s="101" t="s">
        <v>37</v>
      </c>
      <c r="B50" s="101"/>
      <c r="C50" s="101"/>
      <c r="D50" s="101"/>
      <c r="E50" s="101"/>
      <c r="F50" s="101"/>
      <c r="G50" s="3"/>
      <c r="H50" s="3"/>
      <c r="I50" s="3"/>
      <c r="J50" s="3"/>
      <c r="K50" s="3"/>
      <c r="L50" s="3"/>
      <c r="M50" s="3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  <c r="AA50" s="102"/>
      <c r="AB50" s="102"/>
      <c r="AC50" s="102"/>
      <c r="AD50" s="102"/>
      <c r="AE50" s="102"/>
      <c r="AF50" s="102"/>
      <c r="AG50" s="102"/>
      <c r="AH50" s="102"/>
      <c r="AI50" s="102"/>
      <c r="AJ50" s="102"/>
      <c r="AK50" s="102"/>
      <c r="AL50" s="102"/>
      <c r="AM50" s="102"/>
      <c r="AN50" s="102"/>
      <c r="AO50" s="102"/>
      <c r="AP50" s="102"/>
      <c r="AQ50" s="102"/>
      <c r="AR50" s="102"/>
      <c r="AS50" s="102"/>
      <c r="AT50" s="102"/>
      <c r="AU50" s="102"/>
      <c r="AV50" s="102"/>
    </row>
    <row r="51" spans="1:48" s="37" customFormat="1" hidden="1">
      <c r="A51" s="54" t="s">
        <v>49</v>
      </c>
      <c r="B51" s="55"/>
      <c r="C51" s="55"/>
      <c r="D51" s="55"/>
      <c r="E51" s="55"/>
      <c r="F51" s="55"/>
      <c r="G51" s="3"/>
      <c r="H51" s="3"/>
      <c r="I51" s="3"/>
      <c r="J51" s="3"/>
      <c r="K51" s="3"/>
      <c r="L51" s="3"/>
      <c r="M51" s="3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102"/>
      <c r="AD51" s="102"/>
      <c r="AE51" s="102"/>
      <c r="AF51" s="102"/>
      <c r="AG51" s="102"/>
      <c r="AH51" s="102"/>
      <c r="AI51" s="102"/>
      <c r="AJ51" s="102"/>
      <c r="AK51" s="102"/>
      <c r="AL51" s="102"/>
      <c r="AM51" s="102"/>
      <c r="AN51" s="102"/>
      <c r="AO51" s="102"/>
      <c r="AP51" s="102"/>
      <c r="AQ51" s="102"/>
      <c r="AR51" s="102"/>
      <c r="AS51" s="102"/>
      <c r="AT51" s="102"/>
      <c r="AU51" s="102"/>
      <c r="AV51" s="102"/>
    </row>
    <row r="52" spans="1:48" s="37" customFormat="1">
      <c r="A52" s="55" t="s">
        <v>38</v>
      </c>
      <c r="B52" s="55"/>
      <c r="C52" s="55"/>
      <c r="D52" s="55"/>
      <c r="E52" s="55"/>
      <c r="F52" s="55"/>
      <c r="G52" s="3"/>
      <c r="H52" s="3"/>
      <c r="I52" s="3"/>
      <c r="J52" s="3"/>
      <c r="K52" s="3"/>
      <c r="L52" s="3"/>
      <c r="M52" s="3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  <c r="AA52" s="102"/>
      <c r="AB52" s="102"/>
      <c r="AC52" s="102"/>
      <c r="AD52" s="102"/>
      <c r="AE52" s="102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102"/>
      <c r="AQ52" s="102"/>
      <c r="AR52" s="102"/>
      <c r="AS52" s="102"/>
      <c r="AT52" s="102"/>
      <c r="AU52" s="102"/>
      <c r="AV52" s="102"/>
    </row>
    <row r="53" spans="1:48" s="37" customFormat="1">
      <c r="A53" s="52" t="s">
        <v>55</v>
      </c>
      <c r="B53" s="52"/>
      <c r="C53" s="52"/>
      <c r="D53" s="52"/>
      <c r="E53" s="52"/>
      <c r="F53" s="52"/>
      <c r="G53" s="3"/>
      <c r="H53" s="3"/>
      <c r="I53" s="3"/>
      <c r="J53" s="3"/>
      <c r="K53" s="3"/>
      <c r="L53" s="3"/>
      <c r="M53" s="3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  <c r="AA53" s="102"/>
      <c r="AB53" s="102"/>
      <c r="AC53" s="102"/>
      <c r="AD53" s="102"/>
      <c r="AE53" s="102"/>
      <c r="AF53" s="102"/>
      <c r="AG53" s="102"/>
      <c r="AH53" s="102"/>
      <c r="AI53" s="102"/>
      <c r="AJ53" s="102"/>
      <c r="AK53" s="102"/>
      <c r="AL53" s="102"/>
      <c r="AM53" s="102"/>
      <c r="AN53" s="102"/>
      <c r="AO53" s="102"/>
      <c r="AP53" s="102"/>
      <c r="AQ53" s="102"/>
      <c r="AR53" s="102"/>
      <c r="AS53" s="102"/>
      <c r="AT53" s="102"/>
      <c r="AU53" s="102"/>
      <c r="AV53" s="102"/>
    </row>
    <row r="54" spans="1:48" s="37" customFormat="1">
      <c r="A54" s="3"/>
      <c r="B54" s="28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  <c r="AA54" s="102"/>
      <c r="AB54" s="102"/>
      <c r="AC54" s="102"/>
      <c r="AD54" s="102"/>
      <c r="AE54" s="102"/>
      <c r="AF54" s="102"/>
      <c r="AG54" s="102"/>
      <c r="AH54" s="102"/>
      <c r="AI54" s="102"/>
      <c r="AJ54" s="102"/>
      <c r="AK54" s="102"/>
      <c r="AL54" s="102"/>
      <c r="AM54" s="102"/>
      <c r="AN54" s="102"/>
      <c r="AO54" s="102"/>
      <c r="AP54" s="102"/>
      <c r="AQ54" s="102"/>
      <c r="AR54" s="102"/>
      <c r="AS54" s="102"/>
      <c r="AT54" s="102"/>
      <c r="AU54" s="102"/>
      <c r="AV54" s="102"/>
    </row>
    <row r="55" spans="1:48" s="37" customFormat="1">
      <c r="A55" s="3"/>
      <c r="B55" s="28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  <c r="AA55" s="102"/>
      <c r="AB55" s="102"/>
      <c r="AC55" s="102"/>
      <c r="AD55" s="102"/>
      <c r="AE55" s="102"/>
      <c r="AF55" s="102"/>
      <c r="AG55" s="102"/>
      <c r="AH55" s="102"/>
      <c r="AI55" s="102"/>
      <c r="AJ55" s="102"/>
      <c r="AK55" s="102"/>
      <c r="AL55" s="102"/>
      <c r="AM55" s="102"/>
      <c r="AN55" s="102"/>
      <c r="AO55" s="102"/>
      <c r="AP55" s="102"/>
      <c r="AQ55" s="102"/>
      <c r="AR55" s="102"/>
      <c r="AS55" s="102"/>
      <c r="AT55" s="102"/>
      <c r="AU55" s="102"/>
      <c r="AV55" s="102"/>
    </row>
  </sheetData>
  <mergeCells count="22">
    <mergeCell ref="A50:F50"/>
    <mergeCell ref="L6:L7"/>
    <mergeCell ref="M6:M7"/>
    <mergeCell ref="D6:D7"/>
    <mergeCell ref="E6:E7"/>
    <mergeCell ref="F6:F7"/>
    <mergeCell ref="G6:G7"/>
    <mergeCell ref="H5:I5"/>
    <mergeCell ref="J5:K5"/>
    <mergeCell ref="L5:M5"/>
    <mergeCell ref="H6:H7"/>
    <mergeCell ref="I6:I7"/>
    <mergeCell ref="J6:J7"/>
    <mergeCell ref="K6:K7"/>
    <mergeCell ref="A1:M1"/>
    <mergeCell ref="A3:M3"/>
    <mergeCell ref="A4:M4"/>
    <mergeCell ref="A5:A7"/>
    <mergeCell ref="B5:B7"/>
    <mergeCell ref="C5:C7"/>
    <mergeCell ref="D5:E5"/>
    <mergeCell ref="F5:G5"/>
  </mergeCells>
  <printOptions horizontalCentered="1"/>
  <pageMargins left="0.25" right="0" top="0.5" bottom="0" header="0.3" footer="0.3"/>
  <pageSetup paperSize="9"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annualized_t3HGC_final_OLD CURR</vt:lpstr>
      <vt:lpstr>annual table 3_final 2018 </vt:lpstr>
      <vt:lpstr>'annual table 3_final 2018 '!Print_Area</vt:lpstr>
      <vt:lpstr>'annualized_t3HGC_final_OLD CURR'!Print_Area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dbelmonte</dc:creator>
  <cp:lastModifiedBy>Delia Belmonte</cp:lastModifiedBy>
  <cp:lastPrinted>2019-05-02T02:54:46Z</cp:lastPrinted>
  <dcterms:created xsi:type="dcterms:W3CDTF">2011-01-22T01:48:58Z</dcterms:created>
  <dcterms:modified xsi:type="dcterms:W3CDTF">2019-05-03T10:18:49Z</dcterms:modified>
</cp:coreProperties>
</file>