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FROM DELIA\"/>
    </mc:Choice>
  </mc:AlternateContent>
  <bookViews>
    <workbookView xWindow="525" yWindow="540" windowWidth="12675" windowHeight="11190" firstSheet="7" activeTab="7"/>
  </bookViews>
  <sheets>
    <sheet name="TABLE 2_2016_PWGT" sheetId="26" state="hidden" r:id="rId1"/>
    <sheet name="TABLE 3_2016_PWGT" sheetId="27" state="hidden" r:id="rId2"/>
    <sheet name="table 4_2016_PWGT" sheetId="31" state="hidden" r:id="rId3"/>
    <sheet name="table 1_FINAL 3QTRSONLY" sheetId="14" state="hidden" r:id="rId4"/>
    <sheet name="TABLE 2_FINAL 3QTRSONLY" sheetId="13" state="hidden" r:id="rId5"/>
    <sheet name="TABLE 3_FINAL 3QTRSONLY" sheetId="8" state="hidden" r:id="rId6"/>
    <sheet name="TABLE 4_FINAL 3QTRSonly" sheetId="9" state="hidden" r:id="rId7"/>
    <sheet name="table 4_2018" sheetId="28" r:id="rId8"/>
    <sheet name="T4_LFPR_EMP_UNEMP_UNDEREMP" sheetId="12" state="hidden" r:id="rId9"/>
  </sheets>
  <externalReferences>
    <externalReference r:id="rId10"/>
  </externalReferences>
  <definedNames>
    <definedName name="_xlnm.Print_Area" localSheetId="0">'TABLE 2_2016_PWGT'!$A$2:$B$30</definedName>
    <definedName name="_xlnm.Print_Area" localSheetId="1">'TABLE 3_2016_PWGT'!$A$2:$B$45</definedName>
    <definedName name="_xlnm.Print_Area" localSheetId="2">'table 4_2016_PWGT'!$A$2:$F$34</definedName>
    <definedName name="_xlnm.Print_Area" localSheetId="7">'table 4_2018'!$A$2:$K$37</definedName>
    <definedName name="_xlnm.Print_Titles" localSheetId="8">T4_LFPR_EMP_UNEMP_UNDEREMP!$A:$A,T4_LFPR_EMP_UNEMP_UNDEREMP!$1:$7</definedName>
  </definedNames>
  <calcPr calcId="152511"/>
</workbook>
</file>

<file path=xl/calcChain.xml><?xml version="1.0" encoding="utf-8"?>
<calcChain xmlns="http://schemas.openxmlformats.org/spreadsheetml/2006/main">
  <c r="F29" i="31" l="1"/>
  <c r="E29" i="31"/>
  <c r="D29" i="31"/>
  <c r="C29" i="31"/>
  <c r="F28" i="31"/>
  <c r="E28" i="31"/>
  <c r="D28" i="31"/>
  <c r="C28" i="31"/>
  <c r="F27" i="31"/>
  <c r="E27" i="31"/>
  <c r="D27" i="31"/>
  <c r="C27" i="31"/>
  <c r="F26" i="31"/>
  <c r="E26" i="31"/>
  <c r="D26" i="31"/>
  <c r="C26" i="31"/>
  <c r="F25" i="31"/>
  <c r="E25" i="31"/>
  <c r="D25" i="31"/>
  <c r="C25" i="31"/>
  <c r="F24" i="31"/>
  <c r="E24" i="31"/>
  <c r="D24" i="31"/>
  <c r="C24" i="31"/>
  <c r="F23" i="31"/>
  <c r="E23" i="31"/>
  <c r="D23" i="31"/>
  <c r="C23" i="31"/>
  <c r="F22" i="31"/>
  <c r="E22" i="31"/>
  <c r="D22" i="31"/>
  <c r="C22" i="31"/>
  <c r="F21" i="31"/>
  <c r="E21" i="31"/>
  <c r="D21" i="31"/>
  <c r="C21" i="31"/>
  <c r="F20" i="31"/>
  <c r="E20" i="31"/>
  <c r="D20" i="31"/>
  <c r="C20" i="31"/>
  <c r="F19" i="31"/>
  <c r="E19" i="31"/>
  <c r="D19" i="31"/>
  <c r="C19" i="31"/>
  <c r="F18" i="31"/>
  <c r="E18" i="31"/>
  <c r="D18" i="31"/>
  <c r="C18" i="31"/>
  <c r="F17" i="31"/>
  <c r="E17" i="31"/>
  <c r="D17" i="31"/>
  <c r="C17" i="31"/>
  <c r="F16" i="31"/>
  <c r="E16" i="31"/>
  <c r="D16" i="31"/>
  <c r="C16" i="31"/>
  <c r="F15" i="31"/>
  <c r="E15" i="31"/>
  <c r="D15" i="31"/>
  <c r="C15" i="31"/>
  <c r="F14" i="31"/>
  <c r="E14" i="31"/>
  <c r="D14" i="31"/>
  <c r="C14" i="31"/>
  <c r="F13" i="31"/>
  <c r="E13" i="31"/>
  <c r="D13" i="31"/>
  <c r="C13" i="31"/>
  <c r="F12" i="31"/>
  <c r="E12" i="31"/>
  <c r="D12" i="31"/>
  <c r="C12" i="31"/>
  <c r="F10" i="31"/>
  <c r="E10" i="31"/>
  <c r="D10" i="31"/>
  <c r="C10" i="31"/>
  <c r="B11" i="26"/>
  <c r="B11" i="27" l="1"/>
  <c r="N27" i="12" l="1"/>
  <c r="J27" i="12"/>
  <c r="F27" i="12"/>
  <c r="B27" i="12"/>
  <c r="N26" i="12"/>
  <c r="J26" i="12"/>
  <c r="F26" i="12"/>
  <c r="B26" i="12"/>
  <c r="N25" i="12"/>
  <c r="J25" i="12"/>
  <c r="F25" i="12"/>
  <c r="B25" i="12"/>
  <c r="N24" i="12"/>
  <c r="J24" i="12"/>
  <c r="F24" i="12"/>
  <c r="B24" i="12"/>
  <c r="N23" i="12"/>
  <c r="J23" i="12"/>
  <c r="F23" i="12"/>
  <c r="B23" i="12"/>
  <c r="N22" i="12"/>
  <c r="J22" i="12"/>
  <c r="F22" i="12"/>
  <c r="B22" i="12"/>
  <c r="N21" i="12"/>
  <c r="J21" i="12"/>
  <c r="F21" i="12"/>
  <c r="B21" i="12"/>
  <c r="N20" i="12"/>
  <c r="J20" i="12"/>
  <c r="F20" i="12"/>
  <c r="B20" i="12"/>
  <c r="N19" i="12"/>
  <c r="J19" i="12"/>
  <c r="F19" i="12"/>
  <c r="B19" i="12"/>
  <c r="N18" i="12"/>
  <c r="J18" i="12"/>
  <c r="F18" i="12"/>
  <c r="B18" i="12"/>
  <c r="N17" i="12"/>
  <c r="J17" i="12"/>
  <c r="F17" i="12"/>
  <c r="B17" i="12"/>
  <c r="N16" i="12"/>
  <c r="J16" i="12"/>
  <c r="F16" i="12"/>
  <c r="B16" i="12"/>
  <c r="N15" i="12"/>
  <c r="J15" i="12"/>
  <c r="F15" i="12"/>
  <c r="B15" i="12"/>
  <c r="N14" i="12"/>
  <c r="J14" i="12"/>
  <c r="F14" i="12"/>
  <c r="B14" i="12"/>
  <c r="N13" i="12"/>
  <c r="J13" i="12"/>
  <c r="F13" i="12"/>
  <c r="B13" i="12"/>
  <c r="N12" i="12"/>
  <c r="J12" i="12"/>
  <c r="F12" i="12"/>
  <c r="B12" i="12"/>
  <c r="N11" i="12"/>
  <c r="J11" i="12"/>
  <c r="F11" i="12"/>
  <c r="B11" i="12"/>
  <c r="N9" i="12"/>
  <c r="J9" i="12"/>
  <c r="F9" i="12"/>
  <c r="B9" i="12"/>
</calcChain>
</file>

<file path=xl/sharedStrings.xml><?xml version="1.0" encoding="utf-8"?>
<sst xmlns="http://schemas.openxmlformats.org/spreadsheetml/2006/main" count="426" uniqueCount="225">
  <si>
    <t xml:space="preserve">Selected Indicators                                         </t>
  </si>
  <si>
    <t>Percent</t>
  </si>
  <si>
    <t>EMPLOYED PERSONS</t>
  </si>
  <si>
    <t xml:space="preserve">   Number (in thousands)                                             </t>
  </si>
  <si>
    <t>MAJOR INDUSTRY GROUP</t>
  </si>
  <si>
    <t xml:space="preserve">Agriculture                                                              </t>
  </si>
  <si>
    <t xml:space="preserve">    Fishing                                                              </t>
  </si>
  <si>
    <t xml:space="preserve">Industry                                                                  </t>
  </si>
  <si>
    <t xml:space="preserve">    Mining and quarrying                                                  </t>
  </si>
  <si>
    <t xml:space="preserve">    Manufacturing                                                          </t>
  </si>
  <si>
    <t>Services</t>
  </si>
  <si>
    <t xml:space="preserve">    Construction                                                           </t>
  </si>
  <si>
    <t>Education</t>
  </si>
  <si>
    <t>OCCUPATION</t>
  </si>
  <si>
    <t xml:space="preserve">Professionals                                                             </t>
  </si>
  <si>
    <t xml:space="preserve">Technicians and associate professionals                                     </t>
  </si>
  <si>
    <t xml:space="preserve">Clerks                                                                     </t>
  </si>
  <si>
    <t xml:space="preserve">Service workers and shop and market sales workers                          </t>
  </si>
  <si>
    <t xml:space="preserve">Farmers, forestry workers and fishermen                                    </t>
  </si>
  <si>
    <t xml:space="preserve">Trades and related workers                                                 </t>
  </si>
  <si>
    <t xml:space="preserve">Plant and machine operators and assemblers                                 </t>
  </si>
  <si>
    <t xml:space="preserve">Laborers and unskilled workers                                            </t>
  </si>
  <si>
    <t xml:space="preserve">Special occupations                                                         </t>
  </si>
  <si>
    <t>Continued</t>
  </si>
  <si>
    <t>Table 1 - concluded</t>
  </si>
  <si>
    <t>CLASS OF WORKER</t>
  </si>
  <si>
    <t xml:space="preserve">    Electricity, gas, steam and airconditioning supply                                            </t>
  </si>
  <si>
    <t xml:space="preserve">    Water supply; sewerage, waste management and remediation activities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</si>
  <si>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</si>
  <si>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</si>
  <si>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</si>
  <si>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</si>
  <si>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</si>
  <si>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</si>
  <si>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Administrative and support service activities</t>
  </si>
  <si>
    <t>Public administration and defense; compulsory social security</t>
  </si>
  <si>
    <t>Human health and social work activities</t>
  </si>
  <si>
    <t>Arts, entertainment and recreation</t>
  </si>
  <si>
    <t>Other service activites</t>
  </si>
  <si>
    <t>Activities of extraterritorial organizations and bodies</t>
  </si>
  <si>
    <t xml:space="preserve">Wage and salary workers                                                     </t>
  </si>
  <si>
    <t xml:space="preserve">   Worked for private household                                                        </t>
  </si>
  <si>
    <t xml:space="preserve">   Worked for private establishment                                                   </t>
  </si>
  <si>
    <t xml:space="preserve">   Worked for government and government-controlled corporation                                       </t>
  </si>
  <si>
    <t xml:space="preserve">   Worked with pay in own family-operated farm or business                                         </t>
  </si>
  <si>
    <t xml:space="preserve">   Self-employed without any paid employee                                                           </t>
  </si>
  <si>
    <t xml:space="preserve">   Employer in own family-operated farm or business                                                                 </t>
  </si>
  <si>
    <t>At work</t>
  </si>
  <si>
    <t xml:space="preserve">Worked less than 40 hours                                                        </t>
  </si>
  <si>
    <t xml:space="preserve">With job, not at work                                                              </t>
  </si>
  <si>
    <t xml:space="preserve">    Agriculture, forestry and hunting                                   </t>
  </si>
  <si>
    <t xml:space="preserve">TABLE 2  Percentage Distribution of Underemployed Persons  by Hours </t>
  </si>
  <si>
    <t>Selected Indicators</t>
  </si>
  <si>
    <t>UNDEREMPLOYED PERSONS</t>
  </si>
  <si>
    <t xml:space="preserve">   Number (in thousands)                                            </t>
  </si>
  <si>
    <t xml:space="preserve">   At work</t>
  </si>
  <si>
    <t xml:space="preserve">Worked less than 40 hours                                             </t>
  </si>
  <si>
    <t>BROAD INDUSTRY GROUP</t>
  </si>
  <si>
    <t xml:space="preserve">Agriculture                                                             </t>
  </si>
  <si>
    <t xml:space="preserve">Industry                                                                </t>
  </si>
  <si>
    <t xml:space="preserve">Services                                                                 </t>
  </si>
  <si>
    <t>TABLE 3  Percentage Distribution of Unemployed Persons by Age Group</t>
  </si>
  <si>
    <t>UNEMPLOYED PERSONS</t>
  </si>
  <si>
    <t xml:space="preserve">   Number (in thousands)                                               </t>
  </si>
  <si>
    <t>AGE GROUP</t>
  </si>
  <si>
    <t xml:space="preserve">15 - 24                                                                  </t>
  </si>
  <si>
    <t xml:space="preserve">25 - 34                                                                  </t>
  </si>
  <si>
    <t xml:space="preserve">35 - 44                                                                    </t>
  </si>
  <si>
    <t xml:space="preserve">45 - 54                                                                    </t>
  </si>
  <si>
    <t xml:space="preserve">55 - 64                                                                   </t>
  </si>
  <si>
    <t xml:space="preserve">65 and over                                                        </t>
  </si>
  <si>
    <t>Not reported</t>
  </si>
  <si>
    <t>SEX</t>
  </si>
  <si>
    <t>Male</t>
  </si>
  <si>
    <t>Female</t>
  </si>
  <si>
    <t>HIGHEST GRADE COMPLETED</t>
  </si>
  <si>
    <t xml:space="preserve">No Grade Completed                                                        </t>
  </si>
  <si>
    <t xml:space="preserve">Elementary                                                               </t>
  </si>
  <si>
    <t xml:space="preserve">   Undergraduate                                                          </t>
  </si>
  <si>
    <t xml:space="preserve">   Graduate                                                             </t>
  </si>
  <si>
    <t xml:space="preserve">High School                                                            </t>
  </si>
  <si>
    <t xml:space="preserve">   Undergraduate                                                       </t>
  </si>
  <si>
    <t xml:space="preserve">   Graduate                                                              </t>
  </si>
  <si>
    <t xml:space="preserve">Post Secondary </t>
  </si>
  <si>
    <t xml:space="preserve">College                                                                 </t>
  </si>
  <si>
    <t xml:space="preserve">   Undergraduate                                                        </t>
  </si>
  <si>
    <t>Region</t>
  </si>
  <si>
    <t>Annual Estimates</t>
  </si>
  <si>
    <t xml:space="preserve">Population 15 Years Old and Over         </t>
  </si>
  <si>
    <t>Labor Force Participation Rate</t>
  </si>
  <si>
    <t>Employment Rate</t>
  </si>
  <si>
    <t>Unemployment Rate</t>
  </si>
  <si>
    <t>Underemployment Rate</t>
  </si>
  <si>
    <t>(in thousands)</t>
  </si>
  <si>
    <t xml:space="preserve">Philippines                                                                  </t>
  </si>
  <si>
    <t xml:space="preserve">        </t>
  </si>
  <si>
    <t xml:space="preserve">National Capital Region                                                    </t>
  </si>
  <si>
    <t xml:space="preserve">Cordillera Administrative Region                                             </t>
  </si>
  <si>
    <t xml:space="preserve">I   - Ilocos Region                                                           </t>
  </si>
  <si>
    <t xml:space="preserve">II  - Cagayan Valley                                                        </t>
  </si>
  <si>
    <t xml:space="preserve">III - Central Luzon                                                          </t>
  </si>
  <si>
    <t xml:space="preserve">IVA - CALABARZON                                                                </t>
  </si>
  <si>
    <t xml:space="preserve">IVB - MIMAROPA                                                            </t>
  </si>
  <si>
    <t xml:space="preserve">V   - Bicol Region                            </t>
  </si>
  <si>
    <t xml:space="preserve">VI  - Western Visayas                                                    </t>
  </si>
  <si>
    <t xml:space="preserve">VII - Central Visayas                                                   </t>
  </si>
  <si>
    <t xml:space="preserve">VIII- Eastern Visayas                                                    </t>
  </si>
  <si>
    <t xml:space="preserve">IX  - Zamboanga Peninsula                                            </t>
  </si>
  <si>
    <t xml:space="preserve">X   - Northern Mindanao                                                 </t>
  </si>
  <si>
    <t xml:space="preserve">XI  - Davao Region                                                   </t>
  </si>
  <si>
    <t xml:space="preserve">XII - SOCCSKSARGEN                                                    </t>
  </si>
  <si>
    <t xml:space="preserve">Caraga                                                              </t>
  </si>
  <si>
    <t xml:space="preserve">Autonomous Region in Muslim Mindanao                                          </t>
  </si>
  <si>
    <t xml:space="preserve">         by Region, Philippines: 2013</t>
  </si>
  <si>
    <t xml:space="preserve"> The computation of the annual estimates for 2013 used the average estimates</t>
  </si>
  <si>
    <t>Professional, scientific and technical activities</t>
  </si>
  <si>
    <t>Activities of households as employers; undifferentiated goods - and</t>
  </si>
  <si>
    <t xml:space="preserve">    services - producing activities of households for own use</t>
  </si>
  <si>
    <t>Officials of government and special-interest organizations,</t>
  </si>
  <si>
    <t>Sex and Highest Grade Completed, Philippines:  2013</t>
  </si>
  <si>
    <t>*</t>
  </si>
  <si>
    <t xml:space="preserve">                </t>
  </si>
  <si>
    <t xml:space="preserve">                round (October) because accomplished questionnaires from Leyte were damaged </t>
  </si>
  <si>
    <t xml:space="preserve">                last quarter round (October) because accomplished questionnaires from Leyte </t>
  </si>
  <si>
    <t xml:space="preserve">TABLE 1  Percentage Distribution of Employed Persons by Industry, </t>
  </si>
  <si>
    <t xml:space="preserve">Occupation, Class of Worker and Hours Worked in a Week, Philippines: 2013 </t>
  </si>
  <si>
    <t xml:space="preserve">         (Annual estimates based on the January, April and July rounds of the 2013 LFS)</t>
  </si>
  <si>
    <t>HOURS WORKED IN A WEEK</t>
  </si>
  <si>
    <t xml:space="preserve">Mean number of hours worked in a week                                                      </t>
  </si>
  <si>
    <t xml:space="preserve">               Methodology for Generating Annual Labor And Employment Estimates,</t>
  </si>
  <si>
    <t>Worked in a Week and Broad Industry Group, Philippines:  2013</t>
  </si>
  <si>
    <t xml:space="preserve">               Resolution No. 9, Approving and Adopting  the Official Methodology for Generating Annual Labor And Employment Estimates, </t>
  </si>
  <si>
    <t xml:space="preserve">TABLE 4   Annual Rates of Labor Force Participation, Employment, Unemployment and Underemployment, </t>
  </si>
  <si>
    <t xml:space="preserve">    (Annual estimates based on the January, April and July rounds of the 2013 LFS)</t>
  </si>
  <si>
    <t xml:space="preserve">Worked 40 hours or longer                                             </t>
  </si>
  <si>
    <t xml:space="preserve">Worked 40 hours or longer                                                     </t>
  </si>
  <si>
    <t xml:space="preserve"> Worked without pay in own family-operated farm or business</t>
  </si>
  <si>
    <t xml:space="preserve">     corporate executives, managers, managing proprietors,</t>
  </si>
  <si>
    <t xml:space="preserve">     and supervisors                                                            </t>
  </si>
  <si>
    <t xml:space="preserve"> of the three quarters (January, April and July).  It excluded the LFS data for the</t>
  </si>
  <si>
    <t xml:space="preserve"> were damaged by typhoon Yolanda.</t>
  </si>
  <si>
    <r>
      <t xml:space="preserve">Source:  </t>
    </r>
    <r>
      <rPr>
        <sz val="10.5"/>
        <rFont val="Arial"/>
        <family val="2"/>
      </rPr>
      <t>National Statistics Office, Annual Labor and Employment Estimates for 2013.</t>
    </r>
  </si>
  <si>
    <r>
      <t xml:space="preserve">Notes:    </t>
    </r>
    <r>
      <rPr>
        <sz val="10.5"/>
        <rFont val="Arial"/>
        <family val="2"/>
      </rPr>
      <t xml:space="preserve">The methodology for the computation of annual estimates of labor and employment </t>
    </r>
  </si>
  <si>
    <r>
      <t xml:space="preserve">               </t>
    </r>
    <r>
      <rPr>
        <sz val="10.5"/>
        <rFont val="Arial"/>
        <family val="2"/>
      </rPr>
      <t>indicators is based on NSCB Resolution No. 9</t>
    </r>
    <r>
      <rPr>
        <i/>
        <sz val="10.5"/>
        <rFont val="Arial"/>
        <family val="2"/>
      </rPr>
      <t>, Approving and Adopting  the Official</t>
    </r>
  </si>
  <si>
    <r>
      <t xml:space="preserve">              </t>
    </r>
    <r>
      <rPr>
        <sz val="10.5"/>
        <rFont val="Arial"/>
        <family val="2"/>
      </rPr>
      <t xml:space="preserve"> using the average estimates of the four LFS rounds</t>
    </r>
    <r>
      <rPr>
        <i/>
        <sz val="10.5"/>
        <rFont val="Arial"/>
        <family val="2"/>
      </rPr>
      <t>.</t>
    </r>
  </si>
  <si>
    <t>The computation of the annual estimates for 2013 used the average estimates</t>
  </si>
  <si>
    <t>of the three quarters (January, April and July).  It excluded the LFS data for the</t>
  </si>
  <si>
    <t xml:space="preserve">                 last quarter round (October) because accomplished questionnaires from Leyte </t>
  </si>
  <si>
    <t>The computation of the annual estimates for 2013 used the average estimates of the</t>
  </si>
  <si>
    <t xml:space="preserve"> three quarters (January, April and July).  It excluded the LFS data for the last quarter</t>
  </si>
  <si>
    <t xml:space="preserve"> by typhoon Yolanda.</t>
  </si>
  <si>
    <r>
      <t xml:space="preserve">Notes:    </t>
    </r>
    <r>
      <rPr>
        <sz val="10.5"/>
        <rFont val="Arial"/>
        <family val="2"/>
      </rPr>
      <t xml:space="preserve">The methodology for the computation of annual estimates of labor and employment indicators is based on NSCB  </t>
    </r>
  </si>
  <si>
    <r>
      <t xml:space="preserve">               </t>
    </r>
    <r>
      <rPr>
        <sz val="10.5"/>
        <rFont val="Arial"/>
        <family val="2"/>
      </rPr>
      <t>using theaverage estimates of the four LFS rounds</t>
    </r>
    <r>
      <rPr>
        <i/>
        <sz val="10.5"/>
        <rFont val="Arial"/>
        <family val="2"/>
      </rPr>
      <t>.</t>
    </r>
  </si>
  <si>
    <t xml:space="preserve">The computation of the annual estimates for 2013 used the average estimates of the three quarters (January, April and July). </t>
  </si>
  <si>
    <t xml:space="preserve"> It excluded the LFS data for the  last quarter round (October) because accomplished questionnaires from Leyte were</t>
  </si>
  <si>
    <t xml:space="preserve"> damaged by typhoon Yolanda.</t>
  </si>
  <si>
    <t xml:space="preserve">               * Less than 0.1 percent.</t>
  </si>
  <si>
    <t xml:space="preserve">TABLE 4   Annual Rates of Labor Force Participation, Employment, Unemployment </t>
  </si>
  <si>
    <t>and Underemployment, by Region, Philippines: 2013, 2012, 2011, 2010</t>
  </si>
  <si>
    <t>(Annual estimates based on the four quarter rounds of LFS)</t>
  </si>
  <si>
    <r>
      <t xml:space="preserve">Source:  </t>
    </r>
    <r>
      <rPr>
        <sz val="10.5"/>
        <rFont val="Arial"/>
        <family val="2"/>
      </rPr>
      <t>National Statistics Office, Annual Labor and Employment Estimates.</t>
    </r>
  </si>
  <si>
    <r>
      <t xml:space="preserve">               </t>
    </r>
    <r>
      <rPr>
        <sz val="10.5"/>
        <rFont val="Arial"/>
        <family val="2"/>
      </rPr>
      <t>using the average estimates of the four LFS rounds</t>
    </r>
    <r>
      <rPr>
        <i/>
        <sz val="10.5"/>
        <rFont val="Arial"/>
        <family val="2"/>
      </rPr>
      <t>.</t>
    </r>
  </si>
  <si>
    <t xml:space="preserve">   Percent</t>
  </si>
  <si>
    <t>TABLE 3  Percentage Distribution of Unemployed Persons by Age Group, Sex</t>
  </si>
  <si>
    <r>
      <t xml:space="preserve">Notes: </t>
    </r>
    <r>
      <rPr>
        <sz val="10"/>
        <rFont val="Arial"/>
        <family val="2"/>
      </rPr>
      <t xml:space="preserve">The methodology for the computation of annual estimates of labor and employment indicators is based </t>
    </r>
  </si>
  <si>
    <t xml:space="preserve">         by Region: 2014 and 2013 </t>
  </si>
  <si>
    <t>(Annual estimates based on the four quarter rounds of the 2014 and 2013 LFS)</t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</si>
  <si>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 is based on</t>
    </r>
    <r>
      <rPr>
        <i/>
        <sz val="10"/>
        <rFont val="Arial"/>
        <family val="2"/>
      </rPr>
      <t xml:space="preserve"> NSCB  Resolution No. 9, Approving</t>
    </r>
  </si>
  <si>
    <r>
      <t xml:space="preserve">           and Adopting the Official Methodology for Generating Annual Labor And Employment Estimates, </t>
    </r>
    <r>
      <rPr>
        <sz val="10"/>
        <rFont val="Arial"/>
        <family val="2"/>
      </rPr>
      <t>using the average estimates of the four LFS rounds</t>
    </r>
    <r>
      <rPr>
        <i/>
        <sz val="10"/>
        <rFont val="Arial"/>
        <family val="2"/>
      </rPr>
      <t>.</t>
    </r>
  </si>
  <si>
    <r>
      <t xml:space="preserve">Source: </t>
    </r>
    <r>
      <rPr>
        <sz val="10"/>
        <rFont val="Arial"/>
        <family val="2"/>
      </rPr>
      <t>Philippine Statistics Authority, Annual Labor and Employment Estimates for 2013 and 2014.</t>
    </r>
  </si>
  <si>
    <r>
      <t xml:space="preserve">           </t>
    </r>
    <r>
      <rPr>
        <sz val="10"/>
        <rFont val="Arial"/>
        <family val="2"/>
      </rPr>
      <t>Annual estimates of 2013 and 2014 excludes Region VIII or Eastern Visayas..</t>
    </r>
  </si>
  <si>
    <t>TABLE 4  Annual Rates Labor Force Participation, Employment, Unemployment and Underemployment</t>
  </si>
  <si>
    <r>
      <t xml:space="preserve">Source: </t>
    </r>
    <r>
      <rPr>
        <sz val="10"/>
        <rFont val="Arial"/>
        <family val="2"/>
      </rPr>
      <t>Philippine Statistics Authority, Annual Labor and Employment Estimates for 2015.</t>
    </r>
  </si>
  <si>
    <r>
      <t xml:space="preserve">Notes:  </t>
    </r>
    <r>
      <rPr>
        <sz val="10"/>
        <rFont val="Arial"/>
        <family val="2"/>
      </rPr>
      <t xml:space="preserve">The methodology for the computation of annual estimates of labor and employment </t>
    </r>
  </si>
  <si>
    <r>
      <t xml:space="preserve">                </t>
    </r>
    <r>
      <rPr>
        <sz val="10"/>
        <rFont val="Arial"/>
        <family val="2"/>
      </rPr>
      <t>indicators is based on NSCB Resolution No. 9</t>
    </r>
    <r>
      <rPr>
        <i/>
        <sz val="10"/>
        <rFont val="Arial"/>
        <family val="2"/>
      </rPr>
      <t xml:space="preserve">, Approving and Adopting  the Official </t>
    </r>
  </si>
  <si>
    <r>
      <t xml:space="preserve">                Methodology for Generating Annual Labor And Employment Estimates,</t>
    </r>
    <r>
      <rPr>
        <sz val="10"/>
        <rFont val="Arial"/>
        <family val="2"/>
      </rPr>
      <t xml:space="preserve">using the </t>
    </r>
  </si>
  <si>
    <r>
      <t xml:space="preserve">         </t>
    </r>
    <r>
      <rPr>
        <sz val="10"/>
        <rFont val="Arial"/>
        <family val="2"/>
      </rPr>
      <t xml:space="preserve">       average estimates of the four LFS rounds</t>
    </r>
    <r>
      <rPr>
        <i/>
        <sz val="10"/>
        <rFont val="Arial"/>
        <family val="2"/>
      </rPr>
      <t>.</t>
    </r>
  </si>
  <si>
    <r>
      <t xml:space="preserve">              </t>
    </r>
    <r>
      <rPr>
        <sz val="10"/>
        <rFont val="Arial"/>
        <family val="2"/>
      </rPr>
      <t>on NSCB Resolution No. 9</t>
    </r>
    <r>
      <rPr>
        <i/>
        <sz val="10"/>
        <rFont val="Arial"/>
        <family val="2"/>
      </rPr>
      <t xml:space="preserve">, Approving and Adopting the Official Methodology for Generating Annual </t>
    </r>
  </si>
  <si>
    <r>
      <t xml:space="preserve">               Labor and Employment Estimates,</t>
    </r>
    <r>
      <rPr>
        <sz val="10"/>
        <rFont val="Arial"/>
        <family val="2"/>
      </rPr>
      <t>using the  average estimates of the four LFS rounds.</t>
    </r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</si>
  <si>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 is based on</t>
    </r>
    <r>
      <rPr>
        <i/>
        <sz val="10"/>
        <rFont val="Arial"/>
        <family val="2"/>
      </rPr>
      <t xml:space="preserve"> NSCB  Resolution No. 9, Approving and</t>
    </r>
  </si>
  <si>
    <t xml:space="preserve">              rounds of LFS.</t>
  </si>
  <si>
    <r>
      <t xml:space="preserve">               Adopting the Official Methodology for Generating Annual Labor And Employment Estimates, </t>
    </r>
    <r>
      <rPr>
        <sz val="10"/>
        <rFont val="Arial"/>
        <family val="2"/>
      </rPr>
      <t>using the average estimates of the four LFS rounds</t>
    </r>
    <r>
      <rPr>
        <i/>
        <sz val="10"/>
        <rFont val="Arial"/>
        <family val="2"/>
      </rPr>
      <t>.</t>
    </r>
  </si>
  <si>
    <t xml:space="preserve">         (Annual estimates based on the four quarter rounds of the 2016 LFS)</t>
  </si>
  <si>
    <r>
      <t xml:space="preserve">Source: </t>
    </r>
    <r>
      <rPr>
        <sz val="10"/>
        <rFont val="Arial"/>
        <family val="2"/>
      </rPr>
      <t>Philippine Statistics Authority, Annual Labor and Employment Estimates for 2016</t>
    </r>
  </si>
  <si>
    <t xml:space="preserve">          The annual estimates were based on the final results of the January and April 2016 rounds   </t>
  </si>
  <si>
    <t xml:space="preserve">               of LFS and preliminary results of July and October 2016 rounds of LFS.</t>
  </si>
  <si>
    <t>and Highest Grade Completed, Philippines:  2016</t>
  </si>
  <si>
    <t xml:space="preserve">          The annual estimates were based on the final results of the January and April 2016 rounds of LFS   </t>
  </si>
  <si>
    <t xml:space="preserve">              and preliminary results of July and October 2016 rounds of LFS.</t>
  </si>
  <si>
    <r>
      <t xml:space="preserve">Source: </t>
    </r>
    <r>
      <rPr>
        <sz val="10"/>
        <rFont val="Arial"/>
        <family val="2"/>
      </rPr>
      <t>Philippine Statistics Authority, Annual Labor and Employment Estimates for 2016.</t>
    </r>
  </si>
  <si>
    <t>Worked in a Week and Broad Industry Group, Philippines:  2016</t>
  </si>
  <si>
    <t xml:space="preserve">    (Annual estimates based on the four quarter rounds of the 2016 LFS)</t>
  </si>
  <si>
    <t>Negros Island Region</t>
  </si>
  <si>
    <t xml:space="preserve">  Negros Island Region</t>
  </si>
  <si>
    <t xml:space="preserve">          The annual estimates were based on the final result of the January and April 2016 rounds of LFS and preliminary results of July and October 2016 </t>
  </si>
  <si>
    <t>TABLE 4  Annual Rates Labor Force Participation, Employment, Unemployment and Underemployment by Region:  2016</t>
  </si>
  <si>
    <t>(Annual estimates based on the four quarter rounds of the 2016 LFS)</t>
  </si>
  <si>
    <t xml:space="preserve">          The annual estimates were based on the final result of the January and April 2016 rounds of LFS and preliminary results of July and October 2016</t>
  </si>
  <si>
    <t>2017</t>
  </si>
  <si>
    <t xml:space="preserve">National Capital Region (NCR)                                                   </t>
  </si>
  <si>
    <t xml:space="preserve">Cordillera Administrative Region (CAR)                                            </t>
  </si>
  <si>
    <t xml:space="preserve">Region I (Ilocos Region)                                                           </t>
  </si>
  <si>
    <t xml:space="preserve">Region II (Cagayan Valley)                                                        </t>
  </si>
  <si>
    <t xml:space="preserve">Region III (Central Luzon)                                                          </t>
  </si>
  <si>
    <t xml:space="preserve">Region IV-A (CALABARZON)                                                                </t>
  </si>
  <si>
    <t xml:space="preserve">MIMAROPA Region                                                            </t>
  </si>
  <si>
    <t xml:space="preserve">Region V (Bicol Region)                            </t>
  </si>
  <si>
    <t xml:space="preserve">Region VI (Western Visayas)                                                    </t>
  </si>
  <si>
    <t xml:space="preserve">Region VII (Central Visayas)                                                   </t>
  </si>
  <si>
    <t xml:space="preserve">Region VIII (Eastern Visayas)                                                    </t>
  </si>
  <si>
    <t xml:space="preserve">Region IX (Zamboanga Peninsula)                                            </t>
  </si>
  <si>
    <t xml:space="preserve">Region X (Northern Mindanao)                                                 </t>
  </si>
  <si>
    <t xml:space="preserve">Region XI (Davao Region)                                                   </t>
  </si>
  <si>
    <t xml:space="preserve">Region XII (SOCCSKSARGEN)                                                    </t>
  </si>
  <si>
    <t xml:space="preserve">Region XIII (Caraga)                                                              </t>
  </si>
  <si>
    <t xml:space="preserve">Autonomous Region in Muslim Mindanao (ARMM)                                         </t>
  </si>
  <si>
    <t xml:space="preserve">TABLE 4  Annual Labor Force Participation, Employment, Unemployment and </t>
  </si>
  <si>
    <t>2018</t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</si>
  <si>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 is based on PSA Board Resolution No. 01,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>Series of  2017-151-</t>
    </r>
    <r>
      <rPr>
        <i/>
        <sz val="10"/>
        <rFont val="Arial"/>
        <family val="2"/>
      </rPr>
      <t xml:space="preserve"> </t>
    </r>
  </si>
  <si>
    <t>Underemployment Rates by Region:  2017 and 2018</t>
  </si>
  <si>
    <t>(Annual estimates based on the average of the four quarter rounds of 2017 and 2018 LFS)</t>
  </si>
  <si>
    <t>Source: Philippine Statistics Authority, Annual Labor and Employment Estimates for 2017 and 2018</t>
  </si>
  <si>
    <t xml:space="preserve">          rounds of 2018 LFS.</t>
  </si>
  <si>
    <t xml:space="preserve">          The annual estimates were based on the final results of the 2017 LFS, and January and April rounds of 2018 LFS and preliminary results of the July and October</t>
  </si>
  <si>
    <r>
      <t>Approving and Adopting the Official Methodology for Generating Annual Labor And Employment Estimates,</t>
    </r>
    <r>
      <rPr>
        <sz val="10"/>
        <rFont val="Arial"/>
        <family val="2"/>
      </rPr>
      <t>using the average estimates of the four LFS rounds.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</si>
</sst>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5"/>
      <name val="Arial"/>
      <family val="2"/>
    </font>
    <font>
      <i/>
      <sz val="10.5"/>
      <name val="Arial"/>
      <family val="2"/>
    </font>
    <font>
      <sz val="10.5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C00000"/>
      <name val="Calibri"/>
      <family val="2"/>
      <scheme val="minor"/>
    </font>
    <font>
      <sz val="11"/>
      <color rgb="FFFF0000"/>
      <name val="Arial"/>
      <family val="2"/>
    </font>
    <font>
      <sz val="11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3" fillId="0" borderId="0" xfId="0" applyFont="1"/>
    <xf numFmtId="0" fontId="2" fillId="0" borderId="0" xfId="0" quotePrefix="1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indent="1"/>
    </xf>
    <xf numFmtId="164" fontId="3" fillId="0" borderId="0" xfId="0" applyNumberFormat="1" applyFont="1" applyAlignment="1">
      <alignment vertical="justify"/>
    </xf>
    <xf numFmtId="0" fontId="3" fillId="0" borderId="0" xfId="0" applyFont="1" applyBorder="1"/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indent="2"/>
    </xf>
    <xf numFmtId="0" fontId="3" fillId="0" borderId="5" xfId="0" applyFont="1" applyBorder="1"/>
    <xf numFmtId="0" fontId="4" fillId="0" borderId="0" xfId="0" applyFont="1"/>
    <xf numFmtId="0" fontId="3" fillId="0" borderId="0" xfId="0" applyFont="1" applyAlignment="1">
      <alignment horizontal="left" indent="3"/>
    </xf>
    <xf numFmtId="0" fontId="3" fillId="0" borderId="0" xfId="0" applyFont="1" applyBorder="1" applyAlignment="1">
      <alignment horizontal="left" indent="3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Border="1"/>
    <xf numFmtId="164" fontId="3" fillId="0" borderId="0" xfId="0" applyNumberFormat="1" applyFont="1" applyBorder="1"/>
    <xf numFmtId="0" fontId="3" fillId="0" borderId="0" xfId="0" applyFont="1" applyBorder="1" applyAlignment="1">
      <alignment horizontal="left" indent="1"/>
    </xf>
    <xf numFmtId="0" fontId="3" fillId="0" borderId="12" xfId="0" applyFont="1" applyBorder="1" applyAlignment="1">
      <alignment horizontal="right" vertical="center" wrapText="1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 vertical="justify"/>
    </xf>
    <xf numFmtId="164" fontId="2" fillId="0" borderId="0" xfId="0" applyNumberFormat="1" applyFont="1" applyBorder="1" applyAlignment="1">
      <alignment horizontal="right" vertical="center" wrapText="1"/>
    </xf>
    <xf numFmtId="1" fontId="2" fillId="0" borderId="0" xfId="0" applyNumberFormat="1" applyFont="1"/>
    <xf numFmtId="164" fontId="2" fillId="0" borderId="0" xfId="0" applyNumberFormat="1" applyFont="1"/>
    <xf numFmtId="0" fontId="3" fillId="0" borderId="0" xfId="0" applyFont="1" applyAlignment="1">
      <alignment horizontal="right" vertical="justify"/>
    </xf>
    <xf numFmtId="3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 vertical="justify"/>
    </xf>
    <xf numFmtId="164" fontId="3" fillId="0" borderId="0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165" fontId="2" fillId="0" borderId="0" xfId="1" quotePrefix="1" applyNumberFormat="1" applyFont="1" applyAlignment="1">
      <alignment horizontal="left" indent="1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left" indent="6"/>
    </xf>
    <xf numFmtId="0" fontId="7" fillId="0" borderId="0" xfId="0" applyFont="1"/>
    <xf numFmtId="0" fontId="7" fillId="0" borderId="0" xfId="0" applyFont="1" applyAlignment="1">
      <alignment horizontal="left"/>
    </xf>
    <xf numFmtId="164" fontId="3" fillId="0" borderId="0" xfId="0" applyNumberFormat="1" applyFont="1" applyFill="1" applyAlignment="1">
      <alignment horizontal="right"/>
    </xf>
    <xf numFmtId="3" fontId="3" fillId="0" borderId="0" xfId="0" applyNumberFormat="1" applyFont="1"/>
    <xf numFmtId="0" fontId="2" fillId="0" borderId="0" xfId="0" applyFont="1" applyAlignment="1">
      <alignment horizontal="left" vertical="center"/>
    </xf>
    <xf numFmtId="3" fontId="3" fillId="0" borderId="0" xfId="0" applyNumberFormat="1" applyFont="1" applyBorder="1"/>
    <xf numFmtId="167" fontId="3" fillId="0" borderId="0" xfId="0" applyNumberFormat="1" applyFont="1" applyBorder="1"/>
    <xf numFmtId="3" fontId="3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167" fontId="3" fillId="0" borderId="0" xfId="0" applyNumberFormat="1" applyFont="1"/>
    <xf numFmtId="0" fontId="10" fillId="0" borderId="0" xfId="0" applyFont="1"/>
    <xf numFmtId="0" fontId="11" fillId="0" borderId="18" xfId="0" applyFont="1" applyBorder="1" applyAlignment="1">
      <alignment horizontal="center" vertical="center"/>
    </xf>
    <xf numFmtId="3" fontId="9" fillId="0" borderId="0" xfId="0" applyNumberFormat="1" applyFont="1" applyAlignment="1"/>
    <xf numFmtId="3" fontId="9" fillId="0" borderId="0" xfId="0" applyNumberFormat="1" applyFont="1" applyAlignment="1">
      <alignment horizontal="right"/>
    </xf>
    <xf numFmtId="0" fontId="11" fillId="0" borderId="0" xfId="0" applyFont="1"/>
    <xf numFmtId="0" fontId="12" fillId="0" borderId="0" xfId="0" applyFont="1"/>
    <xf numFmtId="0" fontId="9" fillId="0" borderId="0" xfId="0" applyFont="1" applyAlignment="1">
      <alignment horizontal="left" indent="1"/>
    </xf>
    <xf numFmtId="3" fontId="9" fillId="0" borderId="0" xfId="0" applyNumberFormat="1" applyFont="1"/>
    <xf numFmtId="165" fontId="9" fillId="0" borderId="0" xfId="0" applyNumberFormat="1" applyFont="1" applyAlignment="1">
      <alignment horizontal="right" vertical="justify"/>
    </xf>
    <xf numFmtId="165" fontId="9" fillId="0" borderId="0" xfId="0" applyNumberFormat="1" applyFont="1"/>
    <xf numFmtId="165" fontId="9" fillId="0" borderId="0" xfId="0" applyNumberFormat="1" applyFont="1" applyBorder="1" applyAlignment="1">
      <alignment horizontal="right" vertical="center" wrapText="1"/>
    </xf>
    <xf numFmtId="165" fontId="9" fillId="0" borderId="0" xfId="0" applyNumberFormat="1" applyFont="1" applyBorder="1"/>
    <xf numFmtId="165" fontId="12" fillId="0" borderId="0" xfId="0" applyNumberFormat="1" applyFont="1"/>
    <xf numFmtId="165" fontId="9" fillId="0" borderId="0" xfId="0" applyNumberFormat="1" applyFont="1" applyBorder="1" applyAlignment="1">
      <alignment horizontal="right"/>
    </xf>
    <xf numFmtId="165" fontId="9" fillId="0" borderId="0" xfId="0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164" fontId="10" fillId="0" borderId="0" xfId="0" applyNumberFormat="1" applyFont="1"/>
    <xf numFmtId="0" fontId="3" fillId="0" borderId="12" xfId="0" applyFont="1" applyBorder="1" applyAlignment="1">
      <alignment horizontal="center" vertical="center" wrapText="1"/>
    </xf>
    <xf numFmtId="0" fontId="9" fillId="0" borderId="0" xfId="0" applyFont="1" applyAlignment="1"/>
    <xf numFmtId="3" fontId="10" fillId="0" borderId="0" xfId="0" applyNumberFormat="1" applyFont="1"/>
    <xf numFmtId="3" fontId="3" fillId="0" borderId="0" xfId="0" applyNumberFormat="1" applyFont="1" applyAlignment="1">
      <alignment horizontal="right" vertical="justify"/>
    </xf>
    <xf numFmtId="3" fontId="3" fillId="0" borderId="0" xfId="0" applyNumberFormat="1" applyFont="1" applyBorder="1" applyAlignment="1">
      <alignment horizontal="right"/>
    </xf>
    <xf numFmtId="0" fontId="8" fillId="0" borderId="0" xfId="0" applyFont="1" applyAlignment="1"/>
    <xf numFmtId="0" fontId="9" fillId="0" borderId="19" xfId="0" applyFont="1" applyBorder="1" applyAlignment="1">
      <alignment horizontal="center" vertical="center" wrapText="1"/>
    </xf>
    <xf numFmtId="3" fontId="13" fillId="0" borderId="0" xfId="0" applyNumberFormat="1" applyFont="1"/>
    <xf numFmtId="3" fontId="13" fillId="0" borderId="0" xfId="0" applyNumberFormat="1" applyFont="1" applyFill="1"/>
    <xf numFmtId="0" fontId="14" fillId="0" borderId="0" xfId="0" applyFont="1"/>
    <xf numFmtId="0" fontId="9" fillId="0" borderId="0" xfId="0" applyFont="1" applyAlignment="1">
      <alignment horizontal="left"/>
    </xf>
    <xf numFmtId="0" fontId="2" fillId="0" borderId="0" xfId="0" applyFont="1" applyBorder="1" applyAlignment="1">
      <alignment horizontal="center" vertical="center" wrapText="1"/>
    </xf>
    <xf numFmtId="3" fontId="15" fillId="0" borderId="0" xfId="0" applyNumberFormat="1" applyFont="1"/>
    <xf numFmtId="0" fontId="10" fillId="0" borderId="5" xfId="0" applyFont="1" applyBorder="1"/>
    <xf numFmtId="0" fontId="3" fillId="0" borderId="18" xfId="0" quotePrefix="1" applyFont="1" applyBorder="1" applyAlignment="1">
      <alignment horizontal="center" vertical="center" wrapText="1"/>
    </xf>
    <xf numFmtId="0" fontId="8" fillId="0" borderId="16" xfId="0" applyFont="1" applyBorder="1" applyAlignment="1"/>
    <xf numFmtId="0" fontId="3" fillId="0" borderId="22" xfId="0" quotePrefix="1" applyFont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8" fillId="0" borderId="16" xfId="0" applyFont="1" applyBorder="1" applyAlignment="1">
      <alignment horizontal="left"/>
    </xf>
    <xf numFmtId="0" fontId="8" fillId="0" borderId="0" xfId="0" applyFont="1" applyAlignment="1"/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lia051711/ANNUALIZATION/Press%20release/2013%20PRESS%20RELEASE/SOURCE%202013%20ANNUAL_PR%20TABLES%20OF%203%20and%204%20QUAR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_SOURCE OCT2013FINAL"/>
      <sheetName val="TABLE 1_SOURCE_3QTRSONLY"/>
      <sheetName val="table2_source OCTOBERFINAL"/>
      <sheetName val="table2_source3qtrsonly"/>
      <sheetName val="table3_source OCTOBERFINAL"/>
      <sheetName val="table3_source"/>
      <sheetName val="TABLE4SOURCE with OCTOBER FINAL"/>
      <sheetName val="TABLE4_SOURCE3qtrsonly"/>
      <sheetName val="table5_source"/>
      <sheetName val="PROVINCIAL EST."/>
      <sheetName val="NCR"/>
      <sheetName val="xxNCR (2)"/>
    </sheetNames>
    <sheetDataSet>
      <sheetData sheetId="0">
        <row r="5">
          <cell r="G5">
            <v>38117714</v>
          </cell>
        </row>
      </sheetData>
      <sheetData sheetId="1"/>
      <sheetData sheetId="2">
        <row r="6">
          <cell r="G6">
            <v>7371451</v>
          </cell>
        </row>
      </sheetData>
      <sheetData sheetId="3"/>
      <sheetData sheetId="4">
        <row r="5">
          <cell r="G5">
            <v>2904635</v>
          </cell>
        </row>
      </sheetData>
      <sheetData sheetId="5"/>
      <sheetData sheetId="6">
        <row r="6">
          <cell r="G6">
            <v>64173310.75</v>
          </cell>
          <cell r="N6">
            <v>63.924314906878941</v>
          </cell>
          <cell r="U6">
            <v>92.919383450473646</v>
          </cell>
          <cell r="AB6">
            <v>7.0806159401024553</v>
          </cell>
          <cell r="AO6">
            <v>19.338649217001837</v>
          </cell>
        </row>
        <row r="7">
          <cell r="N7">
            <v>63.480362157893545</v>
          </cell>
          <cell r="U7">
            <v>89.730391148647868</v>
          </cell>
          <cell r="AB7">
            <v>10.269608851352128</v>
          </cell>
          <cell r="AO7">
            <v>12.086455034628358</v>
          </cell>
        </row>
        <row r="8">
          <cell r="N8">
            <v>67.0732116056287</v>
          </cell>
          <cell r="U8">
            <v>95.43616356088917</v>
          </cell>
          <cell r="AB8">
            <v>4.5638364391108288</v>
          </cell>
          <cell r="AO8">
            <v>14.129771415418332</v>
          </cell>
        </row>
        <row r="9">
          <cell r="N9">
            <v>61.269578389179422</v>
          </cell>
          <cell r="U9">
            <v>91.730069075240223</v>
          </cell>
          <cell r="AB9">
            <v>8.2699191866524586</v>
          </cell>
          <cell r="AO9">
            <v>20.017712717685232</v>
          </cell>
        </row>
        <row r="10">
          <cell r="N10">
            <v>67.013207890974499</v>
          </cell>
          <cell r="U10">
            <v>96.847387854639535</v>
          </cell>
          <cell r="AB10">
            <v>3.1526121453604663</v>
          </cell>
          <cell r="AO10">
            <v>12.857641979998583</v>
          </cell>
        </row>
        <row r="11">
          <cell r="N11">
            <v>62.013105601536481</v>
          </cell>
          <cell r="U11">
            <v>91.319104174834806</v>
          </cell>
          <cell r="AB11">
            <v>8.6808958251651944</v>
          </cell>
          <cell r="AO11">
            <v>14.497604196255804</v>
          </cell>
        </row>
        <row r="12">
          <cell r="N12">
            <v>64.470497970216627</v>
          </cell>
          <cell r="U12">
            <v>90.82367673717556</v>
          </cell>
          <cell r="AB12">
            <v>9.176323262824436</v>
          </cell>
          <cell r="AO12">
            <v>17.909173060720473</v>
          </cell>
        </row>
        <row r="13">
          <cell r="N13">
            <v>66.319379952277401</v>
          </cell>
          <cell r="U13">
            <v>95.931730603268733</v>
          </cell>
          <cell r="AB13">
            <v>4.0682500685666634</v>
          </cell>
          <cell r="AO13">
            <v>23.369289827177937</v>
          </cell>
        </row>
        <row r="14">
          <cell r="N14">
            <v>63.860882032836862</v>
          </cell>
          <cell r="U14">
            <v>93.482716736289944</v>
          </cell>
          <cell r="AB14">
            <v>6.5172832637100555</v>
          </cell>
          <cell r="AO14">
            <v>37.30771017808425</v>
          </cell>
        </row>
        <row r="15">
          <cell r="N15">
            <v>62.735109679869339</v>
          </cell>
          <cell r="U15">
            <v>93.079291241096328</v>
          </cell>
          <cell r="AB15">
            <v>6.9207010301023679</v>
          </cell>
          <cell r="AO15">
            <v>22.661702194263921</v>
          </cell>
        </row>
        <row r="16">
          <cell r="N16">
            <v>64.680204294591292</v>
          </cell>
          <cell r="U16">
            <v>93.694135741179238</v>
          </cell>
          <cell r="AB16">
            <v>6.3058800818684491</v>
          </cell>
          <cell r="AO16">
            <v>15.124242341849548</v>
          </cell>
        </row>
        <row r="17">
          <cell r="N17">
            <v>64.555542283324911</v>
          </cell>
          <cell r="U17">
            <v>94.663987800122342</v>
          </cell>
          <cell r="AB17">
            <v>5.3360251212868066</v>
          </cell>
          <cell r="AO17">
            <v>25.102458526904019</v>
          </cell>
        </row>
        <row r="18">
          <cell r="N18">
            <v>65.114801904529031</v>
          </cell>
          <cell r="U18">
            <v>96.559157499237287</v>
          </cell>
          <cell r="AB18">
            <v>3.4408598056898949</v>
          </cell>
          <cell r="AO18">
            <v>21.807301789559425</v>
          </cell>
        </row>
        <row r="19">
          <cell r="N19">
            <v>68.30382711740215</v>
          </cell>
          <cell r="U19">
            <v>94.302814299631891</v>
          </cell>
          <cell r="AB19">
            <v>5.6971978935123939</v>
          </cell>
          <cell r="AO19">
            <v>25.691390772146931</v>
          </cell>
        </row>
        <row r="20">
          <cell r="N20">
            <v>64.228949590754894</v>
          </cell>
          <cell r="U20">
            <v>93.054964597621861</v>
          </cell>
          <cell r="AB20">
            <v>6.945022832519582</v>
          </cell>
          <cell r="AO20">
            <v>17.251328646239699</v>
          </cell>
        </row>
        <row r="21">
          <cell r="N21">
            <v>65.504390256908863</v>
          </cell>
          <cell r="U21">
            <v>95.591049725365465</v>
          </cell>
          <cell r="AB21">
            <v>4.4089502746345328</v>
          </cell>
          <cell r="AO21">
            <v>22.729650480257714</v>
          </cell>
        </row>
        <row r="22">
          <cell r="N22">
            <v>66.500823755557718</v>
          </cell>
          <cell r="U22">
            <v>93.98072256845532</v>
          </cell>
          <cell r="AB22">
            <v>6.0192774315446789</v>
          </cell>
          <cell r="AO22">
            <v>27.063562937734563</v>
          </cell>
        </row>
        <row r="23">
          <cell r="N23">
            <v>56.006988655984401</v>
          </cell>
          <cell r="U23">
            <v>95.403718272695968</v>
          </cell>
          <cell r="AB23">
            <v>4.5962623259333268</v>
          </cell>
          <cell r="AO23">
            <v>12.382737113538335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0"/>
  <sheetViews>
    <sheetView workbookViewId="0">
      <selection activeCell="D18" sqref="D18"/>
    </sheetView>
  </sheetViews>
  <sheetFormatPr defaultRowHeight="14.25" x14ac:dyDescent="0.2"/>
  <cols>
    <col min="1" max="1" width="66" style="1" customWidth="1"/>
    <col min="2" max="2" width="15.7109375" style="1" customWidth="1"/>
    <col min="3" max="16384" width="9.140625" style="1"/>
  </cols>
  <sheetData>
    <row r="2" spans="1:3" ht="15" x14ac:dyDescent="0.2">
      <c r="A2" s="85" t="s">
        <v>51</v>
      </c>
      <c r="B2" s="85"/>
    </row>
    <row r="3" spans="1:3" ht="15" x14ac:dyDescent="0.2">
      <c r="A3" s="85" t="s">
        <v>190</v>
      </c>
      <c r="B3" s="85"/>
    </row>
    <row r="4" spans="1:3" x14ac:dyDescent="0.2">
      <c r="A4" s="86" t="s">
        <v>191</v>
      </c>
      <c r="B4" s="86"/>
    </row>
    <row r="5" spans="1:3" ht="15.75" thickBot="1" x14ac:dyDescent="0.25">
      <c r="A5" s="64"/>
    </row>
    <row r="6" spans="1:3" ht="15" customHeight="1" thickTop="1" x14ac:dyDescent="0.2">
      <c r="A6" s="87" t="s">
        <v>52</v>
      </c>
      <c r="B6" s="92" t="s">
        <v>1</v>
      </c>
    </row>
    <row r="7" spans="1:3" ht="15" customHeight="1" thickBot="1" x14ac:dyDescent="0.25">
      <c r="A7" s="88"/>
      <c r="B7" s="93"/>
    </row>
    <row r="8" spans="1:3" ht="15.75" thickTop="1" x14ac:dyDescent="0.25">
      <c r="A8" s="3"/>
      <c r="B8" s="7"/>
    </row>
    <row r="9" spans="1:3" ht="15" x14ac:dyDescent="0.25">
      <c r="A9" s="1" t="s">
        <v>53</v>
      </c>
      <c r="B9" s="16"/>
    </row>
    <row r="10" spans="1:3" x14ac:dyDescent="0.2">
      <c r="A10" s="1" t="s">
        <v>54</v>
      </c>
      <c r="B10" s="43">
        <v>7486.0929999999998</v>
      </c>
    </row>
    <row r="11" spans="1:3" x14ac:dyDescent="0.2">
      <c r="A11" s="1" t="s">
        <v>162</v>
      </c>
      <c r="B11" s="44">
        <f>+B14+B17</f>
        <v>100.00000333952572</v>
      </c>
      <c r="C11" s="4"/>
    </row>
    <row r="12" spans="1:3" x14ac:dyDescent="0.2">
      <c r="B12" s="7"/>
    </row>
    <row r="13" spans="1:3" x14ac:dyDescent="0.2">
      <c r="A13" s="1" t="s">
        <v>127</v>
      </c>
      <c r="B13" s="17"/>
    </row>
    <row r="14" spans="1:3" x14ac:dyDescent="0.2">
      <c r="A14" s="1" t="s">
        <v>55</v>
      </c>
      <c r="B14" s="4">
        <v>98.641701352093818</v>
      </c>
    </row>
    <row r="15" spans="1:3" x14ac:dyDescent="0.2">
      <c r="A15" s="13" t="s">
        <v>56</v>
      </c>
      <c r="B15" s="4">
        <v>53.440282534561092</v>
      </c>
    </row>
    <row r="16" spans="1:3" x14ac:dyDescent="0.2">
      <c r="A16" s="13" t="s">
        <v>134</v>
      </c>
      <c r="B16" s="4">
        <v>45.201418817532726</v>
      </c>
    </row>
    <row r="17" spans="1:2" x14ac:dyDescent="0.2">
      <c r="A17" s="5" t="s">
        <v>49</v>
      </c>
      <c r="B17" s="4">
        <v>1.3583019874318953</v>
      </c>
    </row>
    <row r="18" spans="1:2" x14ac:dyDescent="0.2">
      <c r="B18" s="17"/>
    </row>
    <row r="19" spans="1:2" x14ac:dyDescent="0.2">
      <c r="A19" s="1" t="s">
        <v>57</v>
      </c>
      <c r="B19" s="17"/>
    </row>
    <row r="20" spans="1:2" x14ac:dyDescent="0.2">
      <c r="A20" s="5" t="s">
        <v>58</v>
      </c>
      <c r="B20" s="4">
        <v>37.527506003465362</v>
      </c>
    </row>
    <row r="21" spans="1:2" x14ac:dyDescent="0.2">
      <c r="A21" s="5" t="s">
        <v>59</v>
      </c>
      <c r="B21" s="4">
        <v>18.242219272456271</v>
      </c>
    </row>
    <row r="22" spans="1:2" x14ac:dyDescent="0.2">
      <c r="A22" s="5" t="s">
        <v>60</v>
      </c>
      <c r="B22" s="4">
        <v>44.230278063604075</v>
      </c>
    </row>
    <row r="23" spans="1:2" ht="15" thickBot="1" x14ac:dyDescent="0.25">
      <c r="A23" s="11"/>
      <c r="B23" s="11"/>
    </row>
    <row r="24" spans="1:2" ht="15" thickTop="1" x14ac:dyDescent="0.2">
      <c r="A24" s="90" t="s">
        <v>173</v>
      </c>
      <c r="B24" s="90"/>
    </row>
    <row r="25" spans="1:2" x14ac:dyDescent="0.2">
      <c r="A25" s="91" t="s">
        <v>174</v>
      </c>
      <c r="B25" s="91"/>
    </row>
    <row r="26" spans="1:2" x14ac:dyDescent="0.2">
      <c r="A26" s="84" t="s">
        <v>175</v>
      </c>
      <c r="B26" s="84"/>
    </row>
    <row r="27" spans="1:2" x14ac:dyDescent="0.2">
      <c r="A27" s="84" t="s">
        <v>176</v>
      </c>
      <c r="B27" s="84"/>
    </row>
    <row r="28" spans="1:2" x14ac:dyDescent="0.2">
      <c r="A28" s="89" t="s">
        <v>184</v>
      </c>
      <c r="B28" s="89"/>
    </row>
    <row r="29" spans="1:2" x14ac:dyDescent="0.2">
      <c r="A29" s="89" t="s">
        <v>185</v>
      </c>
      <c r="B29" s="89"/>
    </row>
    <row r="30" spans="1:2" x14ac:dyDescent="0.2">
      <c r="A30" s="84" t="s">
        <v>183</v>
      </c>
      <c r="B30" s="84"/>
    </row>
  </sheetData>
  <mergeCells count="12">
    <mergeCell ref="A30:B30"/>
    <mergeCell ref="A2:B2"/>
    <mergeCell ref="A3:B3"/>
    <mergeCell ref="A4:B4"/>
    <mergeCell ref="A6:A7"/>
    <mergeCell ref="A28:B28"/>
    <mergeCell ref="A29:B29"/>
    <mergeCell ref="A24:B24"/>
    <mergeCell ref="A25:B25"/>
    <mergeCell ref="A26:B26"/>
    <mergeCell ref="A27:B27"/>
    <mergeCell ref="B6:B7"/>
  </mergeCells>
  <printOptions horizontalCentered="1"/>
  <pageMargins left="0.7" right="0.45" top="1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5"/>
  <sheetViews>
    <sheetView workbookViewId="0">
      <selection activeCell="B10" sqref="B10"/>
    </sheetView>
  </sheetViews>
  <sheetFormatPr defaultColWidth="22.140625" defaultRowHeight="14.25" x14ac:dyDescent="0.2"/>
  <cols>
    <col min="1" max="1" width="73.28515625" style="1" customWidth="1"/>
    <col min="2" max="2" width="17.5703125" style="1" customWidth="1"/>
    <col min="3" max="16384" width="22.140625" style="1"/>
  </cols>
  <sheetData>
    <row r="2" spans="1:3" ht="15" x14ac:dyDescent="0.2">
      <c r="A2" s="85" t="s">
        <v>163</v>
      </c>
      <c r="B2" s="85"/>
    </row>
    <row r="3" spans="1:3" ht="15" x14ac:dyDescent="0.2">
      <c r="A3" s="85" t="s">
        <v>186</v>
      </c>
      <c r="B3" s="85"/>
    </row>
    <row r="4" spans="1:3" x14ac:dyDescent="0.2">
      <c r="A4" s="86" t="s">
        <v>182</v>
      </c>
      <c r="B4" s="86"/>
    </row>
    <row r="5" spans="1:3" ht="15.75" thickBot="1" x14ac:dyDescent="0.25">
      <c r="A5" s="64"/>
    </row>
    <row r="6" spans="1:3" ht="15" thickTop="1" x14ac:dyDescent="0.2">
      <c r="A6" s="87" t="s">
        <v>52</v>
      </c>
      <c r="B6" s="92" t="s">
        <v>1</v>
      </c>
    </row>
    <row r="7" spans="1:3" ht="15" thickBot="1" x14ac:dyDescent="0.25">
      <c r="A7" s="88"/>
      <c r="B7" s="93"/>
    </row>
    <row r="8" spans="1:3" ht="15.75" thickTop="1" x14ac:dyDescent="0.25">
      <c r="A8" s="3"/>
      <c r="B8" s="7"/>
    </row>
    <row r="9" spans="1:3" ht="15" x14ac:dyDescent="0.25">
      <c r="A9" s="1" t="s">
        <v>62</v>
      </c>
      <c r="B9" s="16"/>
    </row>
    <row r="10" spans="1:3" x14ac:dyDescent="0.2">
      <c r="A10" s="1" t="s">
        <v>63</v>
      </c>
      <c r="B10" s="41">
        <v>2368.2449999999999</v>
      </c>
      <c r="C10" s="1">
        <v>1000</v>
      </c>
    </row>
    <row r="11" spans="1:3" x14ac:dyDescent="0.2">
      <c r="A11" s="1" t="s">
        <v>162</v>
      </c>
      <c r="B11" s="48">
        <f>SUM(B14:B19)</f>
        <v>99.999978887319514</v>
      </c>
      <c r="C11" s="4"/>
    </row>
    <row r="12" spans="1:3" ht="8.1" customHeight="1" x14ac:dyDescent="0.25">
      <c r="A12" s="3"/>
      <c r="B12" s="17"/>
    </row>
    <row r="13" spans="1:3" x14ac:dyDescent="0.2">
      <c r="A13" s="1" t="s">
        <v>64</v>
      </c>
      <c r="B13" s="17"/>
    </row>
    <row r="14" spans="1:3" x14ac:dyDescent="0.2">
      <c r="A14" s="5" t="s">
        <v>65</v>
      </c>
      <c r="B14" s="17">
        <v>48.353063133248462</v>
      </c>
    </row>
    <row r="15" spans="1:3" x14ac:dyDescent="0.2">
      <c r="A15" s="5" t="s">
        <v>66</v>
      </c>
      <c r="B15" s="17">
        <v>29.393052661358936</v>
      </c>
    </row>
    <row r="16" spans="1:3" x14ac:dyDescent="0.2">
      <c r="A16" s="5" t="s">
        <v>67</v>
      </c>
      <c r="B16" s="17">
        <v>10.683491361746778</v>
      </c>
    </row>
    <row r="17" spans="1:2" x14ac:dyDescent="0.2">
      <c r="A17" s="5" t="s">
        <v>68</v>
      </c>
      <c r="B17" s="17">
        <v>7.142620379225967</v>
      </c>
    </row>
    <row r="18" spans="1:2" x14ac:dyDescent="0.2">
      <c r="A18" s="5" t="s">
        <v>69</v>
      </c>
      <c r="B18" s="17">
        <v>3.4883109644483574</v>
      </c>
    </row>
    <row r="19" spans="1:2" x14ac:dyDescent="0.2">
      <c r="A19" s="5" t="s">
        <v>70</v>
      </c>
      <c r="B19" s="17">
        <v>0.93944038729101076</v>
      </c>
    </row>
    <row r="20" spans="1:2" ht="8.1" customHeight="1" x14ac:dyDescent="0.2">
      <c r="B20" s="17"/>
    </row>
    <row r="21" spans="1:2" x14ac:dyDescent="0.2">
      <c r="A21" s="1" t="s">
        <v>72</v>
      </c>
      <c r="B21" s="17"/>
    </row>
    <row r="22" spans="1:2" x14ac:dyDescent="0.2">
      <c r="A22" s="5" t="s">
        <v>73</v>
      </c>
      <c r="B22" s="17">
        <v>62.92817043844704</v>
      </c>
    </row>
    <row r="23" spans="1:2" x14ac:dyDescent="0.2">
      <c r="A23" s="5" t="s">
        <v>74</v>
      </c>
      <c r="B23" s="17">
        <v>37.071829561552967</v>
      </c>
    </row>
    <row r="24" spans="1:2" ht="8.1" customHeight="1" x14ac:dyDescent="0.2">
      <c r="B24" s="17"/>
    </row>
    <row r="25" spans="1:2" x14ac:dyDescent="0.2">
      <c r="A25" s="1" t="s">
        <v>75</v>
      </c>
      <c r="B25" s="17"/>
    </row>
    <row r="26" spans="1:2" x14ac:dyDescent="0.2">
      <c r="A26" s="5" t="s">
        <v>76</v>
      </c>
      <c r="B26" s="17">
        <v>0.6472620020310399</v>
      </c>
    </row>
    <row r="27" spans="1:2" x14ac:dyDescent="0.2">
      <c r="A27" s="5" t="s">
        <v>77</v>
      </c>
      <c r="B27" s="17">
        <v>12.852713718386399</v>
      </c>
    </row>
    <row r="28" spans="1:2" x14ac:dyDescent="0.2">
      <c r="A28" s="5" t="s">
        <v>78</v>
      </c>
      <c r="B28" s="17">
        <v>6.381444909627171</v>
      </c>
    </row>
    <row r="29" spans="1:2" x14ac:dyDescent="0.2">
      <c r="A29" s="5" t="s">
        <v>79</v>
      </c>
      <c r="B29" s="17">
        <v>6.4759452674871056</v>
      </c>
    </row>
    <row r="30" spans="1:2" x14ac:dyDescent="0.2">
      <c r="A30" s="5" t="s">
        <v>80</v>
      </c>
      <c r="B30" s="17">
        <v>42.802444426146792</v>
      </c>
    </row>
    <row r="31" spans="1:2" x14ac:dyDescent="0.2">
      <c r="A31" s="5" t="s">
        <v>81</v>
      </c>
      <c r="B31" s="17">
        <v>11.5325905892338</v>
      </c>
    </row>
    <row r="32" spans="1:2" x14ac:dyDescent="0.2">
      <c r="A32" s="5" t="s">
        <v>82</v>
      </c>
      <c r="B32" s="17">
        <v>31.269853836912986</v>
      </c>
    </row>
    <row r="33" spans="1:2" x14ac:dyDescent="0.2">
      <c r="A33" s="5" t="s">
        <v>83</v>
      </c>
      <c r="B33" s="17">
        <v>8.4395723415440553</v>
      </c>
    </row>
    <row r="34" spans="1:2" x14ac:dyDescent="0.2">
      <c r="A34" s="5" t="s">
        <v>81</v>
      </c>
      <c r="B34" s="17">
        <v>1.1867226574953182</v>
      </c>
    </row>
    <row r="35" spans="1:2" x14ac:dyDescent="0.2">
      <c r="A35" s="5" t="s">
        <v>82</v>
      </c>
      <c r="B35" s="17">
        <v>7.252860240388979</v>
      </c>
    </row>
    <row r="36" spans="1:2" x14ac:dyDescent="0.2">
      <c r="A36" s="5" t="s">
        <v>84</v>
      </c>
      <c r="B36" s="17">
        <v>35.253320496823598</v>
      </c>
    </row>
    <row r="37" spans="1:2" x14ac:dyDescent="0.2">
      <c r="A37" s="5" t="s">
        <v>85</v>
      </c>
      <c r="B37" s="17">
        <v>13.887308956632443</v>
      </c>
    </row>
    <row r="38" spans="1:2" x14ac:dyDescent="0.2">
      <c r="A38" s="18" t="s">
        <v>79</v>
      </c>
      <c r="B38" s="17">
        <v>21.36600098385091</v>
      </c>
    </row>
    <row r="39" spans="1:2" ht="15" thickBot="1" x14ac:dyDescent="0.25">
      <c r="A39" s="11"/>
      <c r="B39" s="11"/>
    </row>
    <row r="40" spans="1:2" ht="15" thickTop="1" x14ac:dyDescent="0.2">
      <c r="A40" s="90" t="s">
        <v>164</v>
      </c>
      <c r="B40" s="90"/>
    </row>
    <row r="41" spans="1:2" x14ac:dyDescent="0.2">
      <c r="A41" s="84" t="s">
        <v>177</v>
      </c>
      <c r="B41" s="84"/>
    </row>
    <row r="42" spans="1:2" x14ac:dyDescent="0.2">
      <c r="A42" s="84" t="s">
        <v>178</v>
      </c>
      <c r="B42" s="84"/>
    </row>
    <row r="43" spans="1:2" x14ac:dyDescent="0.2">
      <c r="A43" s="67" t="s">
        <v>187</v>
      </c>
      <c r="B43" s="67"/>
    </row>
    <row r="44" spans="1:2" x14ac:dyDescent="0.2">
      <c r="A44" s="67" t="s">
        <v>188</v>
      </c>
      <c r="B44" s="67"/>
    </row>
    <row r="45" spans="1:2" x14ac:dyDescent="0.2">
      <c r="A45" s="84" t="s">
        <v>189</v>
      </c>
      <c r="B45" s="84"/>
    </row>
  </sheetData>
  <mergeCells count="9">
    <mergeCell ref="A45:B45"/>
    <mergeCell ref="A2:B2"/>
    <mergeCell ref="A3:B3"/>
    <mergeCell ref="A4:B4"/>
    <mergeCell ref="A6:A7"/>
    <mergeCell ref="A40:B40"/>
    <mergeCell ref="A41:B41"/>
    <mergeCell ref="A42:B42"/>
    <mergeCell ref="B6:B7"/>
  </mergeCells>
  <printOptions horizontalCentered="1"/>
  <pageMargins left="0.45" right="0.2" top="1" bottom="0" header="0.3" footer="0.3"/>
  <pageSetup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0"/>
  <sheetViews>
    <sheetView workbookViewId="0">
      <selection activeCell="J11" sqref="J11"/>
    </sheetView>
  </sheetViews>
  <sheetFormatPr defaultRowHeight="14.25" x14ac:dyDescent="0.2"/>
  <cols>
    <col min="1" max="1" width="40.85546875" style="49" customWidth="1"/>
    <col min="2" max="2" width="22.140625" style="49" customWidth="1"/>
    <col min="3" max="3" width="17.85546875" style="49" customWidth="1"/>
    <col min="4" max="4" width="14.28515625" style="49" customWidth="1"/>
    <col min="5" max="5" width="16.28515625" style="49" customWidth="1"/>
    <col min="6" max="6" width="19.85546875" style="49" customWidth="1"/>
    <col min="7" max="16384" width="9.140625" style="49"/>
  </cols>
  <sheetData>
    <row r="2" spans="1:6" ht="15" x14ac:dyDescent="0.2">
      <c r="A2" s="85" t="s">
        <v>195</v>
      </c>
      <c r="B2" s="85"/>
      <c r="C2" s="85"/>
      <c r="D2" s="86"/>
      <c r="E2" s="86"/>
      <c r="F2" s="86"/>
    </row>
    <row r="3" spans="1:6" ht="15.75" customHeight="1" x14ac:dyDescent="0.2">
      <c r="A3" s="86" t="s">
        <v>196</v>
      </c>
      <c r="B3" s="86"/>
      <c r="C3" s="86"/>
      <c r="D3" s="86"/>
      <c r="E3" s="86"/>
      <c r="F3" s="86"/>
    </row>
    <row r="4" spans="1:6" ht="15" customHeight="1" thickBot="1" x14ac:dyDescent="0.25">
      <c r="A4" s="1"/>
      <c r="B4" s="1"/>
      <c r="C4" s="1"/>
      <c r="D4" s="1"/>
      <c r="E4" s="1"/>
      <c r="F4" s="1"/>
    </row>
    <row r="5" spans="1:6" ht="15" customHeight="1" thickTop="1" x14ac:dyDescent="0.2">
      <c r="A5" s="87" t="s">
        <v>86</v>
      </c>
      <c r="B5" s="97" t="s">
        <v>88</v>
      </c>
      <c r="C5" s="99" t="s">
        <v>87</v>
      </c>
      <c r="D5" s="100"/>
      <c r="E5" s="100"/>
      <c r="F5" s="100"/>
    </row>
    <row r="6" spans="1:6" ht="14.25" customHeight="1" x14ac:dyDescent="0.2">
      <c r="A6" s="96"/>
      <c r="B6" s="98"/>
      <c r="C6" s="101" t="s">
        <v>89</v>
      </c>
      <c r="D6" s="101" t="s">
        <v>90</v>
      </c>
      <c r="E6" s="101" t="s">
        <v>91</v>
      </c>
      <c r="F6" s="103" t="s">
        <v>92</v>
      </c>
    </row>
    <row r="7" spans="1:6" ht="14.25" customHeight="1" x14ac:dyDescent="0.2">
      <c r="A7" s="96"/>
      <c r="B7" s="98"/>
      <c r="C7" s="98"/>
      <c r="D7" s="98"/>
      <c r="E7" s="98"/>
      <c r="F7" s="104"/>
    </row>
    <row r="8" spans="1:6" ht="15.75" customHeight="1" thickBot="1" x14ac:dyDescent="0.25">
      <c r="A8" s="88"/>
      <c r="B8" s="66" t="s">
        <v>93</v>
      </c>
      <c r="C8" s="102"/>
      <c r="D8" s="102"/>
      <c r="E8" s="102"/>
      <c r="F8" s="93"/>
    </row>
    <row r="9" spans="1:6" ht="15" thickTop="1" x14ac:dyDescent="0.2">
      <c r="A9" s="1"/>
      <c r="B9" s="1"/>
      <c r="C9" s="1"/>
      <c r="D9" s="1"/>
      <c r="E9" s="1"/>
      <c r="F9" s="1"/>
    </row>
    <row r="10" spans="1:6" x14ac:dyDescent="0.2">
      <c r="A10" s="1" t="s">
        <v>94</v>
      </c>
      <c r="B10" s="68">
        <v>68121.653999999995</v>
      </c>
      <c r="C10" s="65">
        <f>C85/B85*100</f>
        <v>63.429804566988345</v>
      </c>
      <c r="D10" s="65">
        <f>D85/C85*100</f>
        <v>94.519148041566481</v>
      </c>
      <c r="E10" s="65">
        <f>E85/C85*100</f>
        <v>5.4808519584335196</v>
      </c>
      <c r="F10" s="65">
        <f>F85/D85*100</f>
        <v>18.329763530134422</v>
      </c>
    </row>
    <row r="11" spans="1:6" ht="15" x14ac:dyDescent="0.25">
      <c r="A11" s="3" t="s">
        <v>95</v>
      </c>
    </row>
    <row r="12" spans="1:6" x14ac:dyDescent="0.2">
      <c r="A12" s="5" t="s">
        <v>96</v>
      </c>
      <c r="B12" s="41">
        <v>8775.7209999999995</v>
      </c>
      <c r="C12" s="65">
        <f t="shared" ref="C12:D27" si="0">C87/B87*100</f>
        <v>63.098131766039515</v>
      </c>
      <c r="D12" s="65">
        <f t="shared" si="0"/>
        <v>93.367034678894981</v>
      </c>
      <c r="E12" s="65">
        <f t="shared" ref="E12:F27" si="1">E87/C87*100</f>
        <v>6.6329653211050266</v>
      </c>
      <c r="F12" s="65">
        <f t="shared" si="1"/>
        <v>8.8044401695909649</v>
      </c>
    </row>
    <row r="13" spans="1:6" x14ac:dyDescent="0.2">
      <c r="A13" s="5" t="s">
        <v>97</v>
      </c>
      <c r="B13" s="41">
        <v>1210.4122500000001</v>
      </c>
      <c r="C13" s="65">
        <f t="shared" si="0"/>
        <v>65.824846039025132</v>
      </c>
      <c r="D13" s="65">
        <f t="shared" si="0"/>
        <v>95.491100116472879</v>
      </c>
      <c r="E13" s="65">
        <f t="shared" si="1"/>
        <v>4.5088998835271195</v>
      </c>
      <c r="F13" s="65">
        <f t="shared" si="1"/>
        <v>22.680049906204069</v>
      </c>
    </row>
    <row r="14" spans="1:6" x14ac:dyDescent="0.2">
      <c r="A14" s="5" t="s">
        <v>98</v>
      </c>
      <c r="B14" s="41">
        <v>3474.9409999999998</v>
      </c>
      <c r="C14" s="65">
        <f t="shared" si="0"/>
        <v>61.943835880954524</v>
      </c>
      <c r="D14" s="65">
        <f t="shared" si="0"/>
        <v>93.7351909925695</v>
      </c>
      <c r="E14" s="65">
        <f t="shared" si="1"/>
        <v>6.2648090074305056</v>
      </c>
      <c r="F14" s="65">
        <f t="shared" si="1"/>
        <v>17.525838086774737</v>
      </c>
    </row>
    <row r="15" spans="1:6" x14ac:dyDescent="0.2">
      <c r="A15" s="5" t="s">
        <v>99</v>
      </c>
      <c r="B15" s="41">
        <v>2339.1860000000001</v>
      </c>
      <c r="C15" s="65">
        <f t="shared" si="0"/>
        <v>65.522226535213534</v>
      </c>
      <c r="D15" s="65">
        <f t="shared" si="0"/>
        <v>96.857413949719344</v>
      </c>
      <c r="E15" s="65">
        <f t="shared" si="1"/>
        <v>3.1425860502806588</v>
      </c>
      <c r="F15" s="65">
        <f t="shared" si="1"/>
        <v>12.689280362029296</v>
      </c>
    </row>
    <row r="16" spans="1:6" x14ac:dyDescent="0.2">
      <c r="A16" s="5" t="s">
        <v>100</v>
      </c>
      <c r="B16" s="41">
        <v>7516.6492500000004</v>
      </c>
      <c r="C16" s="65">
        <f t="shared" si="0"/>
        <v>62.081728105112802</v>
      </c>
      <c r="D16" s="65">
        <f t="shared" si="0"/>
        <v>93.404853555391469</v>
      </c>
      <c r="E16" s="65">
        <f t="shared" si="1"/>
        <v>6.5951410872350236</v>
      </c>
      <c r="F16" s="65">
        <f t="shared" si="1"/>
        <v>16.083657177572562</v>
      </c>
    </row>
    <row r="17" spans="1:6" x14ac:dyDescent="0.2">
      <c r="A17" s="5" t="s">
        <v>101</v>
      </c>
      <c r="B17" s="41">
        <v>9343.8904999999995</v>
      </c>
      <c r="C17" s="65">
        <f t="shared" si="0"/>
        <v>64.209509411524039</v>
      </c>
      <c r="D17" s="65">
        <f t="shared" si="0"/>
        <v>92.815358687660336</v>
      </c>
      <c r="E17" s="65">
        <f t="shared" si="1"/>
        <v>7.1846413123396653</v>
      </c>
      <c r="F17" s="65">
        <f t="shared" si="1"/>
        <v>15.541247780472395</v>
      </c>
    </row>
    <row r="18" spans="1:6" x14ac:dyDescent="0.2">
      <c r="A18" s="5" t="s">
        <v>102</v>
      </c>
      <c r="B18" s="41">
        <v>2019.9014999999999</v>
      </c>
      <c r="C18" s="65">
        <f t="shared" si="0"/>
        <v>65.074955387676084</v>
      </c>
      <c r="D18" s="65">
        <f t="shared" si="0"/>
        <v>95.811860473962497</v>
      </c>
      <c r="E18" s="65">
        <f t="shared" si="1"/>
        <v>4.1881395260375065</v>
      </c>
      <c r="F18" s="65">
        <f t="shared" si="1"/>
        <v>21.844407530893704</v>
      </c>
    </row>
    <row r="19" spans="1:6" x14ac:dyDescent="0.2">
      <c r="A19" s="5" t="s">
        <v>103</v>
      </c>
      <c r="B19" s="41">
        <v>3939.7592500000001</v>
      </c>
      <c r="C19" s="65">
        <f t="shared" si="0"/>
        <v>62.56479377515263</v>
      </c>
      <c r="D19" s="65">
        <f t="shared" si="0"/>
        <v>95.302136220614827</v>
      </c>
      <c r="E19" s="65">
        <f t="shared" si="1"/>
        <v>4.6978637793851661</v>
      </c>
      <c r="F19" s="65">
        <f t="shared" si="1"/>
        <v>30.329738417341588</v>
      </c>
    </row>
    <row r="20" spans="1:6" x14ac:dyDescent="0.2">
      <c r="A20" s="5" t="s">
        <v>104</v>
      </c>
      <c r="B20" s="41">
        <v>3685.5365000000002</v>
      </c>
      <c r="C20" s="65">
        <f t="shared" si="0"/>
        <v>63.160390624268679</v>
      </c>
      <c r="D20" s="65">
        <f t="shared" si="0"/>
        <v>95.1157622376586</v>
      </c>
      <c r="E20" s="65">
        <f t="shared" si="1"/>
        <v>4.8842377623414048</v>
      </c>
      <c r="F20" s="65">
        <f t="shared" si="1"/>
        <v>19.511335059238412</v>
      </c>
    </row>
    <row r="21" spans="1:6" x14ac:dyDescent="0.2">
      <c r="A21" s="5" t="s">
        <v>105</v>
      </c>
      <c r="B21" s="41">
        <v>4378.3055000000004</v>
      </c>
      <c r="C21" s="65">
        <f t="shared" si="0"/>
        <v>65.871876688367223</v>
      </c>
      <c r="D21" s="65">
        <f t="shared" si="0"/>
        <v>94.707734411623562</v>
      </c>
      <c r="E21" s="65">
        <f t="shared" si="1"/>
        <v>5.2922655883764342</v>
      </c>
      <c r="F21" s="65">
        <f t="shared" si="1"/>
        <v>15.814830954047396</v>
      </c>
    </row>
    <row r="22" spans="1:6" x14ac:dyDescent="0.2">
      <c r="A22" s="5" t="s">
        <v>106</v>
      </c>
      <c r="B22" s="41">
        <v>3048.9407500000002</v>
      </c>
      <c r="C22" s="65">
        <f t="shared" si="0"/>
        <v>62.020219645134134</v>
      </c>
      <c r="D22" s="65">
        <f t="shared" si="0"/>
        <v>95.439511602507665</v>
      </c>
      <c r="E22" s="65">
        <f t="shared" si="1"/>
        <v>4.5604883974923318</v>
      </c>
      <c r="F22" s="65">
        <f t="shared" si="1"/>
        <v>29.793551391758101</v>
      </c>
    </row>
    <row r="23" spans="1:6" x14ac:dyDescent="0.2">
      <c r="A23" s="5" t="s">
        <v>107</v>
      </c>
      <c r="B23" s="41">
        <v>2464.02225</v>
      </c>
      <c r="C23" s="65">
        <f t="shared" si="0"/>
        <v>63.687391621565105</v>
      </c>
      <c r="D23" s="65">
        <f t="shared" si="0"/>
        <v>96.13390672041136</v>
      </c>
      <c r="E23" s="65">
        <f t="shared" si="1"/>
        <v>3.8660932795886498</v>
      </c>
      <c r="F23" s="65">
        <f t="shared" si="1"/>
        <v>22.401203233192053</v>
      </c>
    </row>
    <row r="24" spans="1:6" x14ac:dyDescent="0.2">
      <c r="A24" s="5" t="s">
        <v>108</v>
      </c>
      <c r="B24" s="41">
        <v>3173.64075</v>
      </c>
      <c r="C24" s="65">
        <f t="shared" si="0"/>
        <v>66.484423292081814</v>
      </c>
      <c r="D24" s="65">
        <f t="shared" si="0"/>
        <v>94.749811816646783</v>
      </c>
      <c r="E24" s="65">
        <f t="shared" si="1"/>
        <v>5.2502000318249955</v>
      </c>
      <c r="F24" s="65">
        <f t="shared" si="1"/>
        <v>28.226217099948531</v>
      </c>
    </row>
    <row r="25" spans="1:6" x14ac:dyDescent="0.2">
      <c r="A25" s="5" t="s">
        <v>109</v>
      </c>
      <c r="B25" s="41">
        <v>3323.0785000000001</v>
      </c>
      <c r="C25" s="65">
        <f t="shared" si="0"/>
        <v>62.861883942856004</v>
      </c>
      <c r="D25" s="65">
        <f t="shared" si="0"/>
        <v>95.433506717909324</v>
      </c>
      <c r="E25" s="65">
        <f t="shared" si="1"/>
        <v>4.5664932820906774</v>
      </c>
      <c r="F25" s="65">
        <f t="shared" si="1"/>
        <v>16.533391554196069</v>
      </c>
    </row>
    <row r="26" spans="1:6" x14ac:dyDescent="0.2">
      <c r="A26" s="5" t="s">
        <v>110</v>
      </c>
      <c r="B26" s="41">
        <v>2971.9470000000001</v>
      </c>
      <c r="C26" s="65">
        <f t="shared" si="0"/>
        <v>64.065837984324759</v>
      </c>
      <c r="D26" s="65">
        <f t="shared" si="0"/>
        <v>95.792351140249139</v>
      </c>
      <c r="E26" s="65">
        <f t="shared" si="1"/>
        <v>4.2076488597508597</v>
      </c>
      <c r="F26" s="65">
        <f t="shared" si="1"/>
        <v>24.505315290568667</v>
      </c>
    </row>
    <row r="27" spans="1:6" x14ac:dyDescent="0.2">
      <c r="A27" s="5" t="s">
        <v>111</v>
      </c>
      <c r="B27" s="41">
        <v>1804.5864999999999</v>
      </c>
      <c r="C27" s="65">
        <f t="shared" si="0"/>
        <v>63.222987648416961</v>
      </c>
      <c r="D27" s="65">
        <f t="shared" si="0"/>
        <v>94.860543766026083</v>
      </c>
      <c r="E27" s="65">
        <f t="shared" si="1"/>
        <v>5.1394562339739167</v>
      </c>
      <c r="F27" s="65">
        <f t="shared" si="1"/>
        <v>27.782542681435224</v>
      </c>
    </row>
    <row r="28" spans="1:6" x14ac:dyDescent="0.2">
      <c r="A28" s="5" t="s">
        <v>112</v>
      </c>
      <c r="B28" s="41">
        <v>2311.7952500000001</v>
      </c>
      <c r="C28" s="65">
        <f t="shared" ref="C28:D29" si="2">C103/B103*100</f>
        <v>53.742454051672617</v>
      </c>
      <c r="D28" s="65">
        <f t="shared" si="2"/>
        <v>96.442655456246314</v>
      </c>
      <c r="E28" s="65">
        <f t="shared" ref="E28:F29" si="3">E103/C103*100</f>
        <v>3.5573244216608693</v>
      </c>
      <c r="F28" s="65">
        <f t="shared" si="3"/>
        <v>13.097465111747148</v>
      </c>
    </row>
    <row r="29" spans="1:6" ht="15" thickBot="1" x14ac:dyDescent="0.25">
      <c r="A29" s="11" t="s">
        <v>193</v>
      </c>
      <c r="B29" s="41">
        <v>3119.1206666666667</v>
      </c>
      <c r="C29" s="65">
        <f t="shared" si="2"/>
        <v>67.810617992549609</v>
      </c>
      <c r="D29" s="65">
        <f t="shared" si="2"/>
        <v>95.587211606728459</v>
      </c>
      <c r="E29" s="65">
        <f t="shared" si="3"/>
        <v>4.4127883932715397</v>
      </c>
      <c r="F29" s="65">
        <f t="shared" si="3"/>
        <v>14.787196174422917</v>
      </c>
    </row>
    <row r="30" spans="1:6" ht="15" thickTop="1" x14ac:dyDescent="0.2">
      <c r="A30" s="90" t="s">
        <v>179</v>
      </c>
      <c r="B30" s="90"/>
      <c r="C30" s="90"/>
      <c r="D30" s="90"/>
      <c r="E30" s="90"/>
      <c r="F30" s="90"/>
    </row>
    <row r="31" spans="1:6" x14ac:dyDescent="0.2">
      <c r="A31" s="46" t="s">
        <v>181</v>
      </c>
    </row>
    <row r="32" spans="1:6" x14ac:dyDescent="0.2">
      <c r="A32" s="67" t="s">
        <v>194</v>
      </c>
      <c r="B32" s="71"/>
      <c r="C32" s="71"/>
      <c r="D32" s="71"/>
      <c r="E32" s="71"/>
      <c r="F32" s="71"/>
    </row>
    <row r="33" spans="1:6" x14ac:dyDescent="0.2">
      <c r="A33" s="67" t="s">
        <v>180</v>
      </c>
      <c r="B33" s="71"/>
      <c r="C33" s="71"/>
      <c r="D33" s="71"/>
      <c r="E33" s="71"/>
      <c r="F33" s="71"/>
    </row>
    <row r="34" spans="1:6" x14ac:dyDescent="0.2">
      <c r="A34" s="84" t="s">
        <v>189</v>
      </c>
      <c r="B34" s="84"/>
      <c r="C34" s="84"/>
      <c r="D34" s="84"/>
      <c r="E34" s="84"/>
      <c r="F34" s="84"/>
    </row>
    <row r="40" spans="1:6" hidden="1" x14ac:dyDescent="0.2"/>
    <row r="41" spans="1:6" hidden="1" x14ac:dyDescent="0.2">
      <c r="A41" s="105" t="s">
        <v>171</v>
      </c>
      <c r="B41" s="105"/>
      <c r="C41" s="105"/>
      <c r="D41" s="106"/>
      <c r="E41" s="106"/>
      <c r="F41" s="106"/>
    </row>
    <row r="42" spans="1:6" hidden="1" x14ac:dyDescent="0.2">
      <c r="A42" s="105" t="s">
        <v>165</v>
      </c>
      <c r="B42" s="105"/>
      <c r="C42" s="105"/>
      <c r="D42" s="106"/>
      <c r="E42" s="106"/>
      <c r="F42" s="106"/>
    </row>
    <row r="43" spans="1:6" hidden="1" x14ac:dyDescent="0.2">
      <c r="A43" s="106" t="s">
        <v>166</v>
      </c>
      <c r="B43" s="106"/>
      <c r="C43" s="106"/>
      <c r="D43" s="106"/>
      <c r="E43" s="106"/>
      <c r="F43" s="106"/>
    </row>
    <row r="44" spans="1:6" hidden="1" x14ac:dyDescent="0.2">
      <c r="A44" s="47"/>
      <c r="B44" s="47"/>
      <c r="C44" s="47"/>
      <c r="D44" s="47"/>
      <c r="E44" s="47"/>
      <c r="F44" s="47"/>
    </row>
    <row r="45" spans="1:6" ht="15" hidden="1" thickTop="1" x14ac:dyDescent="0.2">
      <c r="A45" s="107" t="s">
        <v>86</v>
      </c>
      <c r="B45" s="110" t="s">
        <v>88</v>
      </c>
      <c r="C45" s="111" t="s">
        <v>87</v>
      </c>
      <c r="D45" s="112"/>
      <c r="E45" s="112"/>
      <c r="F45" s="112"/>
    </row>
    <row r="46" spans="1:6" hidden="1" x14ac:dyDescent="0.2">
      <c r="A46" s="108"/>
      <c r="B46" s="94"/>
      <c r="C46" s="94" t="s">
        <v>89</v>
      </c>
      <c r="D46" s="94" t="s">
        <v>90</v>
      </c>
      <c r="E46" s="94" t="s">
        <v>91</v>
      </c>
      <c r="F46" s="94" t="s">
        <v>92</v>
      </c>
    </row>
    <row r="47" spans="1:6" ht="14.25" hidden="1" customHeight="1" x14ac:dyDescent="0.2">
      <c r="A47" s="108"/>
      <c r="B47" s="72" t="s">
        <v>93</v>
      </c>
      <c r="C47" s="95"/>
      <c r="D47" s="95"/>
      <c r="E47" s="95"/>
      <c r="F47" s="95"/>
    </row>
    <row r="48" spans="1:6" ht="15" hidden="1" thickBot="1" x14ac:dyDescent="0.25">
      <c r="A48" s="109"/>
      <c r="B48" s="50">
        <v>2014</v>
      </c>
      <c r="C48" s="50">
        <v>2014</v>
      </c>
      <c r="D48" s="50">
        <v>2014</v>
      </c>
      <c r="E48" s="50">
        <v>2014</v>
      </c>
      <c r="F48" s="50">
        <v>2014</v>
      </c>
    </row>
    <row r="49" spans="1:6" hidden="1" x14ac:dyDescent="0.2">
      <c r="A49" s="47"/>
      <c r="B49" s="47"/>
      <c r="C49" s="47"/>
      <c r="D49" s="47"/>
      <c r="E49" s="47"/>
      <c r="F49" s="47"/>
    </row>
    <row r="50" spans="1:6" hidden="1" x14ac:dyDescent="0.2">
      <c r="A50" s="47" t="s">
        <v>94</v>
      </c>
      <c r="B50" s="51">
        <v>62188918.25</v>
      </c>
      <c r="C50" s="52">
        <v>40050302.25</v>
      </c>
      <c r="D50" s="57">
        <v>37310030.5</v>
      </c>
      <c r="E50" s="59">
        <v>2740271.75</v>
      </c>
      <c r="F50" s="59">
        <v>6870371.5</v>
      </c>
    </row>
    <row r="51" spans="1:6" hidden="1" x14ac:dyDescent="0.2">
      <c r="A51" s="53" t="s">
        <v>95</v>
      </c>
      <c r="B51" s="54"/>
      <c r="C51" s="54"/>
      <c r="D51" s="61"/>
      <c r="E51" s="61"/>
      <c r="F51" s="61"/>
    </row>
    <row r="52" spans="1:6" hidden="1" x14ac:dyDescent="0.2">
      <c r="A52" s="55" t="s">
        <v>96</v>
      </c>
      <c r="B52" s="51">
        <v>8174672.5</v>
      </c>
      <c r="C52" s="56">
        <v>5248820.5</v>
      </c>
      <c r="D52" s="57">
        <v>4701685.25</v>
      </c>
      <c r="E52" s="58">
        <v>547135.25</v>
      </c>
      <c r="F52" s="58">
        <v>522980.25</v>
      </c>
    </row>
    <row r="53" spans="1:6" hidden="1" x14ac:dyDescent="0.2">
      <c r="A53" s="55" t="s">
        <v>97</v>
      </c>
      <c r="B53" s="51">
        <v>1168363</v>
      </c>
      <c r="C53" s="52">
        <v>784104.75</v>
      </c>
      <c r="D53" s="57">
        <v>741124.25</v>
      </c>
      <c r="E53" s="60">
        <v>42980.25</v>
      </c>
      <c r="F53" s="62">
        <v>98763.25</v>
      </c>
    </row>
    <row r="54" spans="1:6" hidden="1" x14ac:dyDescent="0.2">
      <c r="A54" s="55" t="s">
        <v>98</v>
      </c>
      <c r="B54" s="51">
        <v>3543590.5</v>
      </c>
      <c r="C54" s="52">
        <v>2187017</v>
      </c>
      <c r="D54" s="57">
        <v>2002640.75</v>
      </c>
      <c r="E54" s="60">
        <v>184376.5</v>
      </c>
      <c r="F54" s="62">
        <v>320488.75</v>
      </c>
    </row>
    <row r="55" spans="1:6" hidden="1" x14ac:dyDescent="0.2">
      <c r="A55" s="55" t="s">
        <v>99</v>
      </c>
      <c r="B55" s="51">
        <v>2302003.75</v>
      </c>
      <c r="C55" s="52">
        <v>1539123.5</v>
      </c>
      <c r="D55" s="57">
        <v>1482360.25</v>
      </c>
      <c r="E55" s="60">
        <v>56763</v>
      </c>
      <c r="F55" s="62">
        <v>166482</v>
      </c>
    </row>
    <row r="56" spans="1:6" hidden="1" x14ac:dyDescent="0.2">
      <c r="A56" s="55" t="s">
        <v>100</v>
      </c>
      <c r="B56" s="51">
        <v>7147210</v>
      </c>
      <c r="C56" s="52">
        <v>4449869.5</v>
      </c>
      <c r="D56" s="57">
        <v>4080406</v>
      </c>
      <c r="E56" s="60">
        <v>369463.5</v>
      </c>
      <c r="F56" s="62">
        <v>552228</v>
      </c>
    </row>
    <row r="57" spans="1:6" hidden="1" x14ac:dyDescent="0.2">
      <c r="A57" s="55" t="s">
        <v>101</v>
      </c>
      <c r="B57" s="51">
        <v>8438053.5</v>
      </c>
      <c r="C57" s="52">
        <v>5528011.25</v>
      </c>
      <c r="D57" s="57">
        <v>5072933</v>
      </c>
      <c r="E57" s="60">
        <v>455078.25</v>
      </c>
      <c r="F57" s="62">
        <v>950613.5</v>
      </c>
    </row>
    <row r="58" spans="1:6" hidden="1" x14ac:dyDescent="0.2">
      <c r="A58" s="55" t="s">
        <v>102</v>
      </c>
      <c r="B58" s="51">
        <v>1997653.75</v>
      </c>
      <c r="C58" s="52">
        <v>1341486</v>
      </c>
      <c r="D58" s="57">
        <v>1279817.25</v>
      </c>
      <c r="E58" s="60">
        <v>61668.75</v>
      </c>
      <c r="F58" s="62">
        <v>261233.75</v>
      </c>
    </row>
    <row r="59" spans="1:6" hidden="1" x14ac:dyDescent="0.2">
      <c r="A59" s="55" t="s">
        <v>103</v>
      </c>
      <c r="B59" s="51">
        <v>3895803</v>
      </c>
      <c r="C59" s="52">
        <v>2446925.5</v>
      </c>
      <c r="D59" s="57">
        <v>2294568.75</v>
      </c>
      <c r="E59" s="60">
        <v>152356.75</v>
      </c>
      <c r="F59" s="62">
        <v>801238.5</v>
      </c>
    </row>
    <row r="60" spans="1:6" hidden="1" x14ac:dyDescent="0.2">
      <c r="A60" s="55" t="s">
        <v>104</v>
      </c>
      <c r="B60" s="51">
        <v>5253176</v>
      </c>
      <c r="C60" s="52">
        <v>3358957</v>
      </c>
      <c r="D60" s="57">
        <v>3157518.75</v>
      </c>
      <c r="E60" s="60">
        <v>201438.25</v>
      </c>
      <c r="F60" s="62">
        <v>687738</v>
      </c>
    </row>
    <row r="61" spans="1:6" hidden="1" x14ac:dyDescent="0.2">
      <c r="A61" s="55" t="s">
        <v>105</v>
      </c>
      <c r="B61" s="51">
        <v>4969528</v>
      </c>
      <c r="C61" s="52">
        <v>3269943.5</v>
      </c>
      <c r="D61" s="57">
        <v>3075086</v>
      </c>
      <c r="E61" s="60">
        <v>194857.5</v>
      </c>
      <c r="F61" s="62">
        <v>567228.5</v>
      </c>
    </row>
    <row r="62" spans="1:6" hidden="1" x14ac:dyDescent="0.2">
      <c r="A62" s="55" t="s">
        <v>106</v>
      </c>
      <c r="B62" s="51">
        <v>0</v>
      </c>
      <c r="C62" s="52">
        <v>0</v>
      </c>
      <c r="D62" s="57">
        <v>0</v>
      </c>
      <c r="E62" s="60">
        <v>0</v>
      </c>
      <c r="F62" s="62">
        <v>0</v>
      </c>
    </row>
    <row r="63" spans="1:6" hidden="1" x14ac:dyDescent="0.2">
      <c r="A63" s="55" t="s">
        <v>107</v>
      </c>
      <c r="B63" s="52">
        <v>2252022.5</v>
      </c>
      <c r="C63" s="52">
        <v>1437660</v>
      </c>
      <c r="D63" s="63">
        <v>1384849</v>
      </c>
      <c r="E63" s="63">
        <v>52811.25</v>
      </c>
      <c r="F63" s="63">
        <v>274330</v>
      </c>
    </row>
    <row r="64" spans="1:6" hidden="1" x14ac:dyDescent="0.2">
      <c r="A64" s="55" t="s">
        <v>108</v>
      </c>
      <c r="B64" s="51">
        <v>3048770.75</v>
      </c>
      <c r="C64" s="52">
        <v>2114445.5</v>
      </c>
      <c r="D64" s="57">
        <v>1990955.25</v>
      </c>
      <c r="E64" s="60">
        <v>123490.25</v>
      </c>
      <c r="F64" s="62">
        <v>512387</v>
      </c>
    </row>
    <row r="65" spans="1:6" hidden="1" x14ac:dyDescent="0.2">
      <c r="A65" s="55" t="s">
        <v>109</v>
      </c>
      <c r="B65" s="51">
        <v>3137620.25</v>
      </c>
      <c r="C65" s="52">
        <v>2050522</v>
      </c>
      <c r="D65" s="57">
        <v>1931767.25</v>
      </c>
      <c r="E65" s="60">
        <v>118754.75</v>
      </c>
      <c r="F65" s="62">
        <v>372028.5</v>
      </c>
    </row>
    <row r="66" spans="1:6" hidden="1" x14ac:dyDescent="0.2">
      <c r="A66" s="55" t="s">
        <v>110</v>
      </c>
      <c r="B66" s="51">
        <v>2747116.75</v>
      </c>
      <c r="C66" s="52">
        <v>1795263.5</v>
      </c>
      <c r="D66" s="57">
        <v>1730308.5</v>
      </c>
      <c r="E66" s="60">
        <v>64955</v>
      </c>
      <c r="F66" s="62">
        <v>355480</v>
      </c>
    </row>
    <row r="67" spans="1:6" hidden="1" x14ac:dyDescent="0.2">
      <c r="A67" s="55" t="s">
        <v>111</v>
      </c>
      <c r="B67" s="51">
        <v>1758857.25</v>
      </c>
      <c r="C67" s="52">
        <v>1158220.75</v>
      </c>
      <c r="D67" s="57">
        <v>1091130.75</v>
      </c>
      <c r="E67" s="60">
        <v>67090.25</v>
      </c>
      <c r="F67" s="62">
        <v>275383.5</v>
      </c>
    </row>
    <row r="68" spans="1:6" hidden="1" x14ac:dyDescent="0.2">
      <c r="A68" s="55" t="s">
        <v>112</v>
      </c>
      <c r="B68" s="51">
        <v>2354475.5</v>
      </c>
      <c r="C68" s="52">
        <v>1339932.25</v>
      </c>
      <c r="D68" s="57">
        <v>1292879.5</v>
      </c>
      <c r="E68" s="60">
        <v>47052.75</v>
      </c>
      <c r="F68" s="62">
        <v>151768</v>
      </c>
    </row>
    <row r="69" spans="1:6" ht="15" hidden="1" thickBot="1" x14ac:dyDescent="0.25">
      <c r="A69" s="11"/>
      <c r="B69" s="11"/>
      <c r="C69" s="11"/>
      <c r="D69" s="11"/>
      <c r="E69" s="11"/>
      <c r="F69" s="11"/>
    </row>
    <row r="70" spans="1:6" hidden="1" x14ac:dyDescent="0.2">
      <c r="A70" s="46" t="s">
        <v>167</v>
      </c>
    </row>
    <row r="71" spans="1:6" hidden="1" x14ac:dyDescent="0.2">
      <c r="A71" s="46" t="s">
        <v>168</v>
      </c>
    </row>
    <row r="72" spans="1:6" hidden="1" x14ac:dyDescent="0.2">
      <c r="A72" s="46" t="s">
        <v>170</v>
      </c>
    </row>
    <row r="73" spans="1:6" hidden="1" x14ac:dyDescent="0.2">
      <c r="A73" s="46" t="s">
        <v>169</v>
      </c>
    </row>
    <row r="74" spans="1:6" hidden="1" x14ac:dyDescent="0.2"/>
    <row r="75" spans="1:6" hidden="1" x14ac:dyDescent="0.2"/>
    <row r="77" spans="1:6" ht="15" x14ac:dyDescent="0.2">
      <c r="A77" s="85" t="s">
        <v>195</v>
      </c>
      <c r="B77" s="85"/>
      <c r="C77" s="85"/>
      <c r="D77" s="86"/>
      <c r="E77" s="86"/>
      <c r="F77" s="86"/>
    </row>
    <row r="78" spans="1:6" x14ac:dyDescent="0.2">
      <c r="A78" s="86" t="s">
        <v>196</v>
      </c>
      <c r="B78" s="86"/>
      <c r="C78" s="86"/>
      <c r="D78" s="86"/>
      <c r="E78" s="86"/>
      <c r="F78" s="86"/>
    </row>
    <row r="79" spans="1:6" ht="15" thickBot="1" x14ac:dyDescent="0.25">
      <c r="A79" s="1"/>
      <c r="B79" s="1"/>
      <c r="C79" s="1"/>
      <c r="D79" s="1"/>
      <c r="E79" s="1"/>
      <c r="F79" s="1"/>
    </row>
    <row r="80" spans="1:6" ht="15.75" thickTop="1" x14ac:dyDescent="0.2">
      <c r="A80" s="87" t="s">
        <v>86</v>
      </c>
      <c r="B80" s="97" t="s">
        <v>88</v>
      </c>
      <c r="C80" s="99" t="s">
        <v>87</v>
      </c>
      <c r="D80" s="100"/>
      <c r="E80" s="100"/>
      <c r="F80" s="100"/>
    </row>
    <row r="81" spans="1:6" x14ac:dyDescent="0.2">
      <c r="A81" s="96"/>
      <c r="B81" s="98"/>
      <c r="C81" s="101" t="s">
        <v>89</v>
      </c>
      <c r="D81" s="101" t="s">
        <v>90</v>
      </c>
      <c r="E81" s="101" t="s">
        <v>91</v>
      </c>
      <c r="F81" s="103" t="s">
        <v>92</v>
      </c>
    </row>
    <row r="82" spans="1:6" x14ac:dyDescent="0.2">
      <c r="A82" s="96"/>
      <c r="B82" s="98"/>
      <c r="C82" s="98"/>
      <c r="D82" s="98"/>
      <c r="E82" s="98"/>
      <c r="F82" s="104"/>
    </row>
    <row r="83" spans="1:6" ht="15" thickBot="1" x14ac:dyDescent="0.25">
      <c r="A83" s="88"/>
      <c r="B83" s="66" t="s">
        <v>93</v>
      </c>
      <c r="C83" s="102"/>
      <c r="D83" s="102"/>
      <c r="E83" s="102"/>
      <c r="F83" s="93"/>
    </row>
    <row r="84" spans="1:6" ht="15" thickTop="1" x14ac:dyDescent="0.2">
      <c r="A84" s="1"/>
      <c r="B84" s="1"/>
      <c r="C84" s="1"/>
      <c r="D84" s="1"/>
      <c r="E84" s="1"/>
      <c r="F84" s="1"/>
    </row>
    <row r="85" spans="1:6" x14ac:dyDescent="0.2">
      <c r="A85" s="1" t="s">
        <v>94</v>
      </c>
      <c r="B85" s="68">
        <v>68121654</v>
      </c>
      <c r="C85" s="68">
        <v>43209432</v>
      </c>
      <c r="D85" s="68">
        <v>40841187</v>
      </c>
      <c r="E85" s="68">
        <v>2368245</v>
      </c>
      <c r="F85" s="68">
        <v>7486093</v>
      </c>
    </row>
    <row r="86" spans="1:6" ht="15" x14ac:dyDescent="0.25">
      <c r="A86" s="3" t="s">
        <v>95</v>
      </c>
    </row>
    <row r="87" spans="1:6" x14ac:dyDescent="0.2">
      <c r="A87" s="5" t="s">
        <v>96</v>
      </c>
      <c r="B87" s="41">
        <v>8775721</v>
      </c>
      <c r="C87" s="45">
        <v>5537316</v>
      </c>
      <c r="D87" s="69">
        <v>5170027.75</v>
      </c>
      <c r="E87" s="43">
        <v>367288.25</v>
      </c>
      <c r="F87" s="70">
        <v>455192</v>
      </c>
    </row>
    <row r="88" spans="1:6" x14ac:dyDescent="0.2">
      <c r="A88" s="5" t="s">
        <v>97</v>
      </c>
      <c r="B88" s="41">
        <v>1210412.25</v>
      </c>
      <c r="C88" s="45">
        <v>796752</v>
      </c>
      <c r="D88" s="69">
        <v>760827.25</v>
      </c>
      <c r="E88" s="43">
        <v>35924.75</v>
      </c>
      <c r="F88" s="70">
        <v>172556</v>
      </c>
    </row>
    <row r="89" spans="1:6" x14ac:dyDescent="0.2">
      <c r="A89" s="5" t="s">
        <v>98</v>
      </c>
      <c r="B89" s="41">
        <v>3474941</v>
      </c>
      <c r="C89" s="45">
        <v>2152511.75</v>
      </c>
      <c r="D89" s="69">
        <v>2017661</v>
      </c>
      <c r="E89" s="43">
        <v>134850.75</v>
      </c>
      <c r="F89" s="70">
        <v>353612</v>
      </c>
    </row>
    <row r="90" spans="1:6" x14ac:dyDescent="0.2">
      <c r="A90" s="5" t="s">
        <v>99</v>
      </c>
      <c r="B90" s="41">
        <v>2339186</v>
      </c>
      <c r="C90" s="45">
        <v>1532686.75</v>
      </c>
      <c r="D90" s="69">
        <v>1484520.75</v>
      </c>
      <c r="E90" s="43">
        <v>48166</v>
      </c>
      <c r="F90" s="70">
        <v>188375</v>
      </c>
    </row>
    <row r="91" spans="1:6" x14ac:dyDescent="0.2">
      <c r="A91" s="5" t="s">
        <v>100</v>
      </c>
      <c r="B91" s="41">
        <v>7516649.25</v>
      </c>
      <c r="C91" s="45">
        <v>4666465.75</v>
      </c>
      <c r="D91" s="69">
        <v>4358705.5</v>
      </c>
      <c r="E91" s="43">
        <v>307760</v>
      </c>
      <c r="F91" s="70">
        <v>701039.25</v>
      </c>
    </row>
    <row r="92" spans="1:6" x14ac:dyDescent="0.2">
      <c r="A92" s="5" t="s">
        <v>101</v>
      </c>
      <c r="B92" s="41">
        <v>9343890.5</v>
      </c>
      <c r="C92" s="45">
        <v>5999666.25</v>
      </c>
      <c r="D92" s="69">
        <v>5568611.75</v>
      </c>
      <c r="E92" s="43">
        <v>431054.5</v>
      </c>
      <c r="F92" s="70">
        <v>865431.75</v>
      </c>
    </row>
    <row r="93" spans="1:6" x14ac:dyDescent="0.2">
      <c r="A93" s="5" t="s">
        <v>102</v>
      </c>
      <c r="B93" s="41">
        <v>2019901.5</v>
      </c>
      <c r="C93" s="45">
        <v>1314450</v>
      </c>
      <c r="D93" s="69">
        <v>1259399</v>
      </c>
      <c r="E93" s="43">
        <v>55051</v>
      </c>
      <c r="F93" s="70">
        <v>275108.25</v>
      </c>
    </row>
    <row r="94" spans="1:6" x14ac:dyDescent="0.2">
      <c r="A94" s="5" t="s">
        <v>103</v>
      </c>
      <c r="B94" s="41">
        <v>3939759.25</v>
      </c>
      <c r="C94" s="45">
        <v>2464902.25</v>
      </c>
      <c r="D94" s="69">
        <v>2349104.5</v>
      </c>
      <c r="E94" s="43">
        <v>115797.75</v>
      </c>
      <c r="F94" s="70">
        <v>712477.25</v>
      </c>
    </row>
    <row r="95" spans="1:6" x14ac:dyDescent="0.2">
      <c r="A95" s="5" t="s">
        <v>104</v>
      </c>
      <c r="B95" s="41">
        <v>3685536.5</v>
      </c>
      <c r="C95" s="45">
        <v>2327799.25</v>
      </c>
      <c r="D95" s="69">
        <v>2214104</v>
      </c>
      <c r="E95" s="43">
        <v>113695.25</v>
      </c>
      <c r="F95" s="70">
        <v>432001.25</v>
      </c>
    </row>
    <row r="96" spans="1:6" x14ac:dyDescent="0.2">
      <c r="A96" s="5" t="s">
        <v>105</v>
      </c>
      <c r="B96" s="41">
        <v>4378305.5</v>
      </c>
      <c r="C96" s="45">
        <v>2884072</v>
      </c>
      <c r="D96" s="69">
        <v>2731439.25</v>
      </c>
      <c r="E96" s="43">
        <v>152632.75</v>
      </c>
      <c r="F96" s="70">
        <v>431972.5</v>
      </c>
    </row>
    <row r="97" spans="1:6" x14ac:dyDescent="0.2">
      <c r="A97" s="5" t="s">
        <v>106</v>
      </c>
      <c r="B97" s="41">
        <v>3048940.75</v>
      </c>
      <c r="C97" s="45">
        <v>1890959.75</v>
      </c>
      <c r="D97" s="45">
        <v>1804722.75</v>
      </c>
      <c r="E97" s="45">
        <v>86237</v>
      </c>
      <c r="F97" s="45">
        <v>537691</v>
      </c>
    </row>
    <row r="98" spans="1:6" x14ac:dyDescent="0.2">
      <c r="A98" s="5" t="s">
        <v>107</v>
      </c>
      <c r="B98" s="41">
        <v>2464022.25</v>
      </c>
      <c r="C98" s="45">
        <v>1569271.5</v>
      </c>
      <c r="D98" s="69">
        <v>1508602</v>
      </c>
      <c r="E98" s="43">
        <v>60669.5</v>
      </c>
      <c r="F98" s="70">
        <v>337945</v>
      </c>
    </row>
    <row r="99" spans="1:6" x14ac:dyDescent="0.2">
      <c r="A99" s="5" t="s">
        <v>108</v>
      </c>
      <c r="B99" s="41">
        <v>3173640.75</v>
      </c>
      <c r="C99" s="45">
        <v>2109976.75</v>
      </c>
      <c r="D99" s="69">
        <v>1999199</v>
      </c>
      <c r="E99" s="43">
        <v>110778</v>
      </c>
      <c r="F99" s="70">
        <v>564298.25</v>
      </c>
    </row>
    <row r="100" spans="1:6" x14ac:dyDescent="0.2">
      <c r="A100" s="5" t="s">
        <v>109</v>
      </c>
      <c r="B100" s="41">
        <v>3323078.5</v>
      </c>
      <c r="C100" s="45">
        <v>2088949.75</v>
      </c>
      <c r="D100" s="69">
        <v>1993558</v>
      </c>
      <c r="E100" s="43">
        <v>95391.75</v>
      </c>
      <c r="F100" s="70">
        <v>329602.75</v>
      </c>
    </row>
    <row r="101" spans="1:6" x14ac:dyDescent="0.2">
      <c r="A101" s="5" t="s">
        <v>110</v>
      </c>
      <c r="B101" s="41">
        <v>2971947</v>
      </c>
      <c r="C101" s="45">
        <v>1904002.75</v>
      </c>
      <c r="D101" s="69">
        <v>1823889</v>
      </c>
      <c r="E101" s="43">
        <v>80113.75</v>
      </c>
      <c r="F101" s="70">
        <v>446949.75</v>
      </c>
    </row>
    <row r="102" spans="1:6" x14ac:dyDescent="0.2">
      <c r="A102" s="5" t="s">
        <v>111</v>
      </c>
      <c r="B102" s="41">
        <v>1804586.5</v>
      </c>
      <c r="C102" s="45">
        <v>1140913.5</v>
      </c>
      <c r="D102" s="69">
        <v>1082276.75</v>
      </c>
      <c r="E102" s="43">
        <v>58636.75</v>
      </c>
      <c r="F102" s="70">
        <v>300684</v>
      </c>
    </row>
    <row r="103" spans="1:6" x14ac:dyDescent="0.2">
      <c r="A103" s="5" t="s">
        <v>112</v>
      </c>
      <c r="B103" s="41">
        <v>2311795.25</v>
      </c>
      <c r="C103" s="45">
        <v>1242415.5</v>
      </c>
      <c r="D103" s="69">
        <v>1198218.5</v>
      </c>
      <c r="E103" s="43">
        <v>44196.75</v>
      </c>
      <c r="F103" s="70">
        <v>156936.25</v>
      </c>
    </row>
    <row r="104" spans="1:6" x14ac:dyDescent="0.2">
      <c r="A104" s="5" t="s">
        <v>192</v>
      </c>
      <c r="B104" s="41">
        <v>3119120.6666666665</v>
      </c>
      <c r="C104" s="45">
        <v>2115095</v>
      </c>
      <c r="D104" s="69">
        <v>2021760.3333333333</v>
      </c>
      <c r="E104" s="43">
        <v>93334.666666666672</v>
      </c>
      <c r="F104" s="70">
        <v>298961.66666666669</v>
      </c>
    </row>
    <row r="105" spans="1:6" ht="15" thickBot="1" x14ac:dyDescent="0.25">
      <c r="A105" s="11"/>
      <c r="B105" s="11"/>
      <c r="C105" s="11"/>
      <c r="D105" s="11"/>
      <c r="E105" s="11"/>
      <c r="F105" s="11"/>
    </row>
    <row r="106" spans="1:6" ht="15" thickTop="1" x14ac:dyDescent="0.2">
      <c r="A106" s="90" t="s">
        <v>179</v>
      </c>
      <c r="B106" s="90"/>
      <c r="C106" s="90"/>
      <c r="D106" s="90"/>
      <c r="E106" s="90"/>
      <c r="F106" s="90"/>
    </row>
    <row r="107" spans="1:6" x14ac:dyDescent="0.2">
      <c r="A107" s="46" t="s">
        <v>181</v>
      </c>
    </row>
    <row r="108" spans="1:6" x14ac:dyDescent="0.2">
      <c r="A108" s="67" t="s">
        <v>197</v>
      </c>
      <c r="B108" s="71"/>
      <c r="C108" s="71"/>
      <c r="D108" s="71"/>
      <c r="E108" s="71"/>
      <c r="F108" s="71"/>
    </row>
    <row r="109" spans="1:6" x14ac:dyDescent="0.2">
      <c r="A109" s="67" t="s">
        <v>180</v>
      </c>
      <c r="B109" s="71"/>
      <c r="C109" s="71"/>
      <c r="D109" s="71"/>
      <c r="E109" s="71"/>
      <c r="F109" s="71"/>
    </row>
    <row r="110" spans="1:6" x14ac:dyDescent="0.2">
      <c r="A110" s="84" t="s">
        <v>172</v>
      </c>
      <c r="B110" s="84"/>
      <c r="C110" s="84"/>
      <c r="D110" s="84"/>
      <c r="E110" s="84"/>
      <c r="F110" s="84"/>
    </row>
  </sheetData>
  <mergeCells count="32">
    <mergeCell ref="F81:F83"/>
    <mergeCell ref="A106:F106"/>
    <mergeCell ref="A110:F110"/>
    <mergeCell ref="E46:E47"/>
    <mergeCell ref="F46:F47"/>
    <mergeCell ref="A77:F77"/>
    <mergeCell ref="A78:F78"/>
    <mergeCell ref="A80:A83"/>
    <mergeCell ref="B80:B82"/>
    <mergeCell ref="C80:F80"/>
    <mergeCell ref="C81:C83"/>
    <mergeCell ref="D81:D83"/>
    <mergeCell ref="E81:E83"/>
    <mergeCell ref="A45:A48"/>
    <mergeCell ref="B45:B46"/>
    <mergeCell ref="C45:F45"/>
    <mergeCell ref="C46:C47"/>
    <mergeCell ref="D46:D47"/>
    <mergeCell ref="A2:F2"/>
    <mergeCell ref="A3:F3"/>
    <mergeCell ref="A5:A8"/>
    <mergeCell ref="B5:B7"/>
    <mergeCell ref="C5:F5"/>
    <mergeCell ref="C6:C8"/>
    <mergeCell ref="D6:D8"/>
    <mergeCell ref="E6:E8"/>
    <mergeCell ref="F6:F8"/>
    <mergeCell ref="A30:F30"/>
    <mergeCell ref="A34:F34"/>
    <mergeCell ref="A41:F41"/>
    <mergeCell ref="A42:F42"/>
    <mergeCell ref="A43:F43"/>
  </mergeCells>
  <printOptions horizontalCentered="1"/>
  <pageMargins left="0.3" right="0" top="0.75" bottom="0.75" header="0.3" footer="0.3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workbookViewId="0">
      <selection activeCell="A3" sqref="A3:B3"/>
    </sheetView>
  </sheetViews>
  <sheetFormatPr defaultRowHeight="14.25" x14ac:dyDescent="0.2"/>
  <cols>
    <col min="1" max="1" width="72.140625" style="1" customWidth="1"/>
    <col min="2" max="2" width="12.28515625" style="1" customWidth="1"/>
    <col min="3" max="16384" width="9.140625" style="1"/>
  </cols>
  <sheetData>
    <row r="1" spans="1:4" ht="15" x14ac:dyDescent="0.2">
      <c r="A1" s="85" t="s">
        <v>124</v>
      </c>
      <c r="B1" s="85"/>
    </row>
    <row r="2" spans="1:4" ht="15" x14ac:dyDescent="0.2">
      <c r="A2" s="85" t="s">
        <v>125</v>
      </c>
      <c r="B2" s="85"/>
    </row>
    <row r="3" spans="1:4" x14ac:dyDescent="0.2">
      <c r="A3" s="86" t="s">
        <v>126</v>
      </c>
      <c r="B3" s="86"/>
    </row>
    <row r="4" spans="1:4" ht="15" thickBot="1" x14ac:dyDescent="0.25"/>
    <row r="5" spans="1:4" ht="15" thickTop="1" x14ac:dyDescent="0.2">
      <c r="A5" s="87" t="s">
        <v>0</v>
      </c>
      <c r="B5" s="92" t="s">
        <v>1</v>
      </c>
    </row>
    <row r="6" spans="1:4" ht="15" thickBot="1" x14ac:dyDescent="0.25">
      <c r="A6" s="113"/>
      <c r="B6" s="93"/>
    </row>
    <row r="7" spans="1:4" ht="15.75" thickTop="1" x14ac:dyDescent="0.25">
      <c r="A7" s="2"/>
      <c r="B7" s="2"/>
    </row>
    <row r="8" spans="1:4" ht="15" x14ac:dyDescent="0.25">
      <c r="A8" s="3" t="s">
        <v>2</v>
      </c>
      <c r="B8" s="32">
        <v>37978.093333333338</v>
      </c>
    </row>
    <row r="9" spans="1:4" x14ac:dyDescent="0.2">
      <c r="A9" s="1" t="s">
        <v>3</v>
      </c>
      <c r="D9" s="4"/>
    </row>
    <row r="10" spans="1:4" x14ac:dyDescent="0.2">
      <c r="D10" s="4"/>
    </row>
    <row r="11" spans="1:4" ht="15" x14ac:dyDescent="0.25">
      <c r="A11" s="3" t="s">
        <v>4</v>
      </c>
      <c r="B11" s="4">
        <v>100</v>
      </c>
      <c r="D11" s="4"/>
    </row>
    <row r="12" spans="1:4" x14ac:dyDescent="0.2">
      <c r="A12" s="5" t="s">
        <v>5</v>
      </c>
      <c r="B12" s="4">
        <v>30.888908939434202</v>
      </c>
      <c r="D12" s="4"/>
    </row>
    <row r="13" spans="1:4" x14ac:dyDescent="0.2">
      <c r="A13" s="5" t="s">
        <v>50</v>
      </c>
      <c r="B13" s="4">
        <v>27.186202431787869</v>
      </c>
      <c r="D13" s="4"/>
    </row>
    <row r="14" spans="1:4" x14ac:dyDescent="0.2">
      <c r="A14" s="5" t="s">
        <v>6</v>
      </c>
      <c r="B14" s="4">
        <v>3.7027073853453061</v>
      </c>
      <c r="D14" s="4"/>
    </row>
    <row r="15" spans="1:4" x14ac:dyDescent="0.2">
      <c r="A15" s="5"/>
      <c r="B15" s="4"/>
      <c r="D15" s="4"/>
    </row>
    <row r="16" spans="1:4" x14ac:dyDescent="0.2">
      <c r="A16" s="5" t="s">
        <v>7</v>
      </c>
      <c r="B16" s="4">
        <v>15.726742644970415</v>
      </c>
      <c r="D16" s="4"/>
    </row>
    <row r="17" spans="1:4" x14ac:dyDescent="0.2">
      <c r="A17" s="5" t="s">
        <v>8</v>
      </c>
      <c r="B17" s="4">
        <v>0.68264266031259413</v>
      </c>
      <c r="D17" s="4"/>
    </row>
    <row r="18" spans="1:4" x14ac:dyDescent="0.2">
      <c r="A18" s="5" t="s">
        <v>9</v>
      </c>
      <c r="B18" s="4">
        <v>8.3298371657766204</v>
      </c>
      <c r="D18" s="4"/>
    </row>
    <row r="19" spans="1:4" x14ac:dyDescent="0.2">
      <c r="A19" s="5" t="s">
        <v>26</v>
      </c>
      <c r="B19" s="4">
        <v>0.24545904884816055</v>
      </c>
      <c r="D19" s="4"/>
    </row>
    <row r="20" spans="1:4" x14ac:dyDescent="0.2">
      <c r="A20" s="5" t="s">
        <v>27</v>
      </c>
      <c r="B20" s="4">
        <v>0.16059082481584996</v>
      </c>
      <c r="D20" s="4"/>
    </row>
    <row r="21" spans="1:4" x14ac:dyDescent="0.2">
      <c r="A21" s="5" t="s">
        <v>11</v>
      </c>
      <c r="B21" s="4">
        <v>6.3082138229161586</v>
      </c>
      <c r="D21" s="4"/>
    </row>
    <row r="22" spans="1:4" x14ac:dyDescent="0.2">
      <c r="A22" s="5"/>
      <c r="B22" s="4"/>
      <c r="D22" s="4"/>
    </row>
    <row r="23" spans="1:4" x14ac:dyDescent="0.2">
      <c r="A23" s="5" t="s">
        <v>10</v>
      </c>
      <c r="B23" s="4">
        <v>53.384348415595376</v>
      </c>
      <c r="D23" s="4"/>
    </row>
    <row r="24" spans="1:4" x14ac:dyDescent="0.2">
      <c r="A24" s="13" t="s">
        <v>28</v>
      </c>
      <c r="B24" s="4">
        <v>18.586866042423754</v>
      </c>
      <c r="D24" s="4"/>
    </row>
    <row r="25" spans="1:4" x14ac:dyDescent="0.2">
      <c r="A25" s="13" t="s">
        <v>29</v>
      </c>
      <c r="B25" s="4">
        <v>7.1828917512797723</v>
      </c>
      <c r="D25" s="4"/>
    </row>
    <row r="26" spans="1:4" x14ac:dyDescent="0.2">
      <c r="A26" s="13" t="s">
        <v>30</v>
      </c>
      <c r="B26" s="4">
        <v>4.1657251882400974</v>
      </c>
      <c r="D26" s="4"/>
    </row>
    <row r="27" spans="1:4" x14ac:dyDescent="0.2">
      <c r="A27" s="13" t="s">
        <v>31</v>
      </c>
      <c r="B27" s="4">
        <v>0.91206439361358138</v>
      </c>
      <c r="D27" s="4"/>
    </row>
    <row r="28" spans="1:4" x14ac:dyDescent="0.2">
      <c r="A28" s="13" t="s">
        <v>32</v>
      </c>
      <c r="B28" s="4">
        <v>1.1429615388801333</v>
      </c>
      <c r="D28" s="4"/>
    </row>
    <row r="29" spans="1:4" x14ac:dyDescent="0.2">
      <c r="A29" s="13" t="s">
        <v>33</v>
      </c>
      <c r="B29" s="4">
        <v>0.46445284070781856</v>
      </c>
      <c r="D29" s="4"/>
    </row>
    <row r="30" spans="1:4" x14ac:dyDescent="0.2">
      <c r="A30" s="13" t="s">
        <v>115</v>
      </c>
      <c r="B30" s="4">
        <v>0.50374127962190129</v>
      </c>
      <c r="D30" s="4"/>
    </row>
    <row r="31" spans="1:4" x14ac:dyDescent="0.2">
      <c r="A31" s="13" t="s">
        <v>34</v>
      </c>
      <c r="B31" s="4">
        <v>2.6274945521225042</v>
      </c>
      <c r="D31" s="4"/>
    </row>
    <row r="32" spans="1:4" x14ac:dyDescent="0.2">
      <c r="A32" s="13" t="s">
        <v>35</v>
      </c>
      <c r="B32" s="4">
        <v>5.2029011812774879</v>
      </c>
      <c r="D32" s="4"/>
    </row>
    <row r="33" spans="1:4" x14ac:dyDescent="0.2">
      <c r="A33" s="13" t="s">
        <v>12</v>
      </c>
      <c r="B33" s="4">
        <v>3.2071462601071423</v>
      </c>
      <c r="D33" s="4"/>
    </row>
    <row r="34" spans="1:4" x14ac:dyDescent="0.2">
      <c r="A34" s="13" t="s">
        <v>36</v>
      </c>
      <c r="B34" s="4">
        <v>1.2377407396614959</v>
      </c>
      <c r="D34" s="4"/>
    </row>
    <row r="35" spans="1:4" x14ac:dyDescent="0.2">
      <c r="A35" s="13" t="s">
        <v>37</v>
      </c>
      <c r="B35" s="4">
        <v>0.94461824834457186</v>
      </c>
      <c r="D35" s="4"/>
    </row>
    <row r="36" spans="1:4" x14ac:dyDescent="0.2">
      <c r="A36" s="13" t="s">
        <v>38</v>
      </c>
      <c r="B36" s="4">
        <v>5.7896455746242479</v>
      </c>
      <c r="D36" s="4"/>
    </row>
    <row r="37" spans="1:4" x14ac:dyDescent="0.2">
      <c r="A37" s="13" t="s">
        <v>116</v>
      </c>
      <c r="B37" s="4"/>
      <c r="D37" s="4"/>
    </row>
    <row r="38" spans="1:4" x14ac:dyDescent="0.2">
      <c r="A38" s="13" t="s">
        <v>117</v>
      </c>
      <c r="B38" s="4">
        <v>1.4048379469287029</v>
      </c>
      <c r="D38" s="4"/>
    </row>
    <row r="39" spans="1:4" x14ac:dyDescent="0.2">
      <c r="A39" s="14" t="s">
        <v>39</v>
      </c>
      <c r="B39" s="28" t="s">
        <v>120</v>
      </c>
      <c r="D39" s="4"/>
    </row>
    <row r="40" spans="1:4" x14ac:dyDescent="0.2">
      <c r="B40" s="4"/>
    </row>
    <row r="41" spans="1:4" ht="15" x14ac:dyDescent="0.25">
      <c r="A41" s="3" t="s">
        <v>13</v>
      </c>
      <c r="B41" s="4">
        <v>100.0000026330969</v>
      </c>
      <c r="C41" s="4"/>
      <c r="D41" s="4"/>
    </row>
    <row r="42" spans="1:4" x14ac:dyDescent="0.2">
      <c r="A42" s="5" t="s">
        <v>118</v>
      </c>
      <c r="B42" s="4"/>
      <c r="D42" s="4"/>
    </row>
    <row r="43" spans="1:4" x14ac:dyDescent="0.2">
      <c r="A43" s="5" t="s">
        <v>137</v>
      </c>
      <c r="B43" s="4"/>
      <c r="D43" s="4"/>
    </row>
    <row r="44" spans="1:4" x14ac:dyDescent="0.2">
      <c r="A44" s="5" t="s">
        <v>138</v>
      </c>
      <c r="B44" s="4">
        <v>16.218099592150843</v>
      </c>
      <c r="D44" s="4"/>
    </row>
    <row r="45" spans="1:4" x14ac:dyDescent="0.2">
      <c r="A45" s="5" t="s">
        <v>14</v>
      </c>
      <c r="B45" s="4">
        <v>4.8812236317287478</v>
      </c>
      <c r="D45" s="4"/>
    </row>
    <row r="46" spans="1:4" x14ac:dyDescent="0.2">
      <c r="A46" s="5" t="s">
        <v>15</v>
      </c>
      <c r="B46" s="4">
        <v>2.6834698038202371</v>
      </c>
      <c r="D46" s="4"/>
    </row>
    <row r="47" spans="1:4" x14ac:dyDescent="0.2">
      <c r="A47" s="5" t="s">
        <v>16</v>
      </c>
      <c r="B47" s="4">
        <v>5.8825974061537929</v>
      </c>
      <c r="D47" s="4"/>
    </row>
    <row r="48" spans="1:4" x14ac:dyDescent="0.2">
      <c r="A48" s="5"/>
      <c r="B48" s="4"/>
      <c r="D48" s="4"/>
    </row>
    <row r="49" spans="1:4" x14ac:dyDescent="0.2">
      <c r="A49" s="114" t="s">
        <v>23</v>
      </c>
      <c r="B49" s="114"/>
      <c r="D49" s="4"/>
    </row>
    <row r="50" spans="1:4" x14ac:dyDescent="0.2">
      <c r="A50" s="5"/>
      <c r="B50" s="4"/>
      <c r="D50" s="4"/>
    </row>
    <row r="51" spans="1:4" x14ac:dyDescent="0.2">
      <c r="A51" s="9" t="s">
        <v>24</v>
      </c>
      <c r="B51" s="8"/>
      <c r="D51" s="4"/>
    </row>
    <row r="52" spans="1:4" ht="15" thickBot="1" x14ac:dyDescent="0.25">
      <c r="A52" s="35"/>
      <c r="B52" s="35"/>
      <c r="D52" s="4"/>
    </row>
    <row r="53" spans="1:4" ht="15" thickTop="1" x14ac:dyDescent="0.2">
      <c r="A53" s="87" t="s">
        <v>0</v>
      </c>
      <c r="B53" s="92" t="s">
        <v>1</v>
      </c>
      <c r="D53" s="4"/>
    </row>
    <row r="54" spans="1:4" ht="15" thickBot="1" x14ac:dyDescent="0.25">
      <c r="A54" s="113"/>
      <c r="B54" s="93"/>
      <c r="D54" s="4"/>
    </row>
    <row r="55" spans="1:4" ht="15" thickTop="1" x14ac:dyDescent="0.2">
      <c r="A55" s="5"/>
      <c r="B55" s="4"/>
      <c r="D55" s="4"/>
    </row>
    <row r="56" spans="1:4" x14ac:dyDescent="0.2">
      <c r="A56" s="5" t="s">
        <v>17</v>
      </c>
      <c r="B56" s="4">
        <v>12.271454210269287</v>
      </c>
      <c r="D56" s="4"/>
    </row>
    <row r="57" spans="1:4" x14ac:dyDescent="0.2">
      <c r="A57" s="5" t="s">
        <v>18</v>
      </c>
      <c r="B57" s="4">
        <v>12.980018831909062</v>
      </c>
    </row>
    <row r="58" spans="1:4" x14ac:dyDescent="0.2">
      <c r="A58" s="5" t="s">
        <v>19</v>
      </c>
      <c r="B58" s="4">
        <v>6.9284301441146585</v>
      </c>
    </row>
    <row r="59" spans="1:4" x14ac:dyDescent="0.2">
      <c r="A59" s="5" t="s">
        <v>20</v>
      </c>
      <c r="B59" s="4">
        <v>5.3000580685637368</v>
      </c>
    </row>
    <row r="60" spans="1:4" x14ac:dyDescent="0.2">
      <c r="A60" s="5" t="s">
        <v>21</v>
      </c>
      <c r="B60" s="4">
        <v>32.576347522448899</v>
      </c>
    </row>
    <row r="61" spans="1:4" x14ac:dyDescent="0.2">
      <c r="A61" s="5" t="s">
        <v>22</v>
      </c>
      <c r="B61" s="4">
        <v>0.2783034219376293</v>
      </c>
    </row>
    <row r="62" spans="1:4" x14ac:dyDescent="0.2">
      <c r="A62" s="35"/>
      <c r="B62" s="35"/>
      <c r="D62" s="4"/>
    </row>
    <row r="63" spans="1:4" ht="15" x14ac:dyDescent="0.25">
      <c r="A63" s="3" t="s">
        <v>25</v>
      </c>
      <c r="B63" s="6">
        <v>100</v>
      </c>
      <c r="C63" s="4"/>
      <c r="D63" s="4"/>
    </row>
    <row r="64" spans="1:4" x14ac:dyDescent="0.2">
      <c r="A64" s="5" t="s">
        <v>40</v>
      </c>
      <c r="B64" s="6">
        <v>58.616888613330417</v>
      </c>
      <c r="D64" s="4"/>
    </row>
    <row r="65" spans="1:4" x14ac:dyDescent="0.2">
      <c r="A65" s="10" t="s">
        <v>41</v>
      </c>
      <c r="B65" s="6">
        <v>5.2180292006935929</v>
      </c>
      <c r="D65" s="4"/>
    </row>
    <row r="66" spans="1:4" x14ac:dyDescent="0.2">
      <c r="A66" s="10" t="s">
        <v>42</v>
      </c>
      <c r="B66" s="6">
        <v>45.020766357587902</v>
      </c>
      <c r="D66" s="4"/>
    </row>
    <row r="67" spans="1:4" x14ac:dyDescent="0.2">
      <c r="A67" s="10" t="s">
        <v>43</v>
      </c>
      <c r="B67" s="6">
        <v>8.0270757843907923</v>
      </c>
      <c r="D67" s="4"/>
    </row>
    <row r="68" spans="1:4" x14ac:dyDescent="0.2">
      <c r="A68" s="10" t="s">
        <v>44</v>
      </c>
      <c r="B68" s="6">
        <v>0.35101727065813726</v>
      </c>
      <c r="D68" s="4"/>
    </row>
    <row r="69" spans="1:4" x14ac:dyDescent="0.2">
      <c r="A69" s="31" t="s">
        <v>45</v>
      </c>
      <c r="B69" s="6">
        <v>27.929875889855101</v>
      </c>
      <c r="D69" s="4"/>
    </row>
    <row r="70" spans="1:4" x14ac:dyDescent="0.2">
      <c r="A70" s="31" t="s">
        <v>46</v>
      </c>
      <c r="B70" s="6">
        <v>3.3106866519891995</v>
      </c>
      <c r="D70" s="4"/>
    </row>
    <row r="71" spans="1:4" x14ac:dyDescent="0.2">
      <c r="A71" s="5" t="s">
        <v>136</v>
      </c>
      <c r="B71" s="6">
        <v>10.142549722524247</v>
      </c>
      <c r="C71" s="4"/>
      <c r="D71" s="4"/>
    </row>
    <row r="72" spans="1:4" x14ac:dyDescent="0.2">
      <c r="B72" s="6"/>
      <c r="D72" s="4"/>
    </row>
    <row r="73" spans="1:4" ht="15" x14ac:dyDescent="0.25">
      <c r="A73" s="3" t="s">
        <v>127</v>
      </c>
      <c r="B73" s="6">
        <v>100.00000175539792</v>
      </c>
      <c r="D73" s="4"/>
    </row>
    <row r="74" spans="1:4" ht="15" x14ac:dyDescent="0.25">
      <c r="A74" s="3"/>
      <c r="B74" s="6"/>
      <c r="D74" s="4"/>
    </row>
    <row r="75" spans="1:4" x14ac:dyDescent="0.2">
      <c r="A75" s="5" t="s">
        <v>47</v>
      </c>
      <c r="B75" s="6">
        <v>98.840414842661914</v>
      </c>
    </row>
    <row r="76" spans="1:4" x14ac:dyDescent="0.2">
      <c r="A76" s="13" t="s">
        <v>48</v>
      </c>
      <c r="B76" s="6">
        <v>34.365981862526354</v>
      </c>
    </row>
    <row r="77" spans="1:4" x14ac:dyDescent="0.2">
      <c r="A77" s="13" t="s">
        <v>135</v>
      </c>
      <c r="B77" s="6">
        <v>64.47443298013556</v>
      </c>
    </row>
    <row r="78" spans="1:4" ht="15" customHeight="1" x14ac:dyDescent="0.2">
      <c r="A78" s="5" t="s">
        <v>49</v>
      </c>
      <c r="B78" s="6">
        <v>1.1595869127360088</v>
      </c>
    </row>
    <row r="79" spans="1:4" x14ac:dyDescent="0.2">
      <c r="A79" s="5"/>
      <c r="B79" s="6"/>
    </row>
    <row r="80" spans="1:4" x14ac:dyDescent="0.2">
      <c r="A80" s="5" t="s">
        <v>128</v>
      </c>
      <c r="B80" s="6">
        <v>41.945388936270881</v>
      </c>
    </row>
    <row r="81" spans="1:2" ht="15" thickBot="1" x14ac:dyDescent="0.25">
      <c r="A81" s="11"/>
      <c r="B81" s="11"/>
    </row>
    <row r="82" spans="1:2" ht="15" thickTop="1" x14ac:dyDescent="0.2">
      <c r="A82" s="33"/>
    </row>
    <row r="83" spans="1:2" x14ac:dyDescent="0.2">
      <c r="A83" s="36" t="s">
        <v>141</v>
      </c>
      <c r="B83" s="36"/>
    </row>
    <row r="84" spans="1:2" x14ac:dyDescent="0.2">
      <c r="A84" s="36" t="s">
        <v>142</v>
      </c>
      <c r="B84" s="36"/>
    </row>
    <row r="85" spans="1:2" x14ac:dyDescent="0.2">
      <c r="A85" s="36" t="s">
        <v>143</v>
      </c>
      <c r="B85" s="36"/>
    </row>
    <row r="86" spans="1:2" x14ac:dyDescent="0.2">
      <c r="A86" s="36" t="s">
        <v>129</v>
      </c>
      <c r="B86" s="36"/>
    </row>
    <row r="87" spans="1:2" x14ac:dyDescent="0.2">
      <c r="A87" s="36" t="s">
        <v>144</v>
      </c>
      <c r="B87" s="36"/>
    </row>
    <row r="88" spans="1:2" ht="5.0999999999999996" customHeight="1" x14ac:dyDescent="0.2">
      <c r="A88" s="36"/>
      <c r="B88" s="36"/>
    </row>
    <row r="89" spans="1:2" x14ac:dyDescent="0.2">
      <c r="A89" s="37" t="s">
        <v>114</v>
      </c>
      <c r="B89" s="38"/>
    </row>
    <row r="90" spans="1:2" x14ac:dyDescent="0.2">
      <c r="A90" s="37" t="s">
        <v>139</v>
      </c>
      <c r="B90" s="38"/>
    </row>
    <row r="91" spans="1:2" x14ac:dyDescent="0.2">
      <c r="A91" s="38" t="s">
        <v>147</v>
      </c>
      <c r="B91" s="38"/>
    </row>
    <row r="92" spans="1:2" x14ac:dyDescent="0.2">
      <c r="A92" s="37" t="s">
        <v>140</v>
      </c>
      <c r="B92" s="38"/>
    </row>
    <row r="93" spans="1:2" ht="5.0999999999999996" customHeight="1" x14ac:dyDescent="0.2"/>
    <row r="94" spans="1:2" x14ac:dyDescent="0.2">
      <c r="A94" s="38" t="s">
        <v>156</v>
      </c>
    </row>
  </sheetData>
  <mergeCells count="8">
    <mergeCell ref="A53:A54"/>
    <mergeCell ref="B53:B54"/>
    <mergeCell ref="A1:B1"/>
    <mergeCell ref="A2:B2"/>
    <mergeCell ref="A3:B3"/>
    <mergeCell ref="A5:A6"/>
    <mergeCell ref="B5:B6"/>
    <mergeCell ref="A49:B49"/>
  </mergeCells>
  <printOptions horizontalCentered="1"/>
  <pageMargins left="0.7" right="0.7" top="0.75" bottom="0.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sqref="A1:B1"/>
    </sheetView>
  </sheetViews>
  <sheetFormatPr defaultRowHeight="14.25" x14ac:dyDescent="0.2"/>
  <cols>
    <col min="1" max="1" width="68.42578125" style="1" customWidth="1"/>
    <col min="2" max="2" width="16" style="1" customWidth="1"/>
    <col min="3" max="16384" width="9.140625" style="1"/>
  </cols>
  <sheetData>
    <row r="1" spans="1:2" ht="15" x14ac:dyDescent="0.2">
      <c r="A1" s="85" t="s">
        <v>51</v>
      </c>
      <c r="B1" s="85"/>
    </row>
    <row r="2" spans="1:2" ht="15" x14ac:dyDescent="0.2">
      <c r="A2" s="85" t="s">
        <v>130</v>
      </c>
      <c r="B2" s="85"/>
    </row>
    <row r="3" spans="1:2" x14ac:dyDescent="0.2">
      <c r="A3" s="86" t="s">
        <v>133</v>
      </c>
      <c r="B3" s="86"/>
    </row>
    <row r="4" spans="1:2" ht="15.75" thickBot="1" x14ac:dyDescent="0.25">
      <c r="A4" s="34"/>
    </row>
    <row r="5" spans="1:2" ht="15" thickTop="1" x14ac:dyDescent="0.2">
      <c r="A5" s="87" t="s">
        <v>52</v>
      </c>
      <c r="B5" s="92" t="s">
        <v>1</v>
      </c>
    </row>
    <row r="6" spans="1:2" ht="15" thickBot="1" x14ac:dyDescent="0.25">
      <c r="A6" s="88"/>
      <c r="B6" s="93"/>
    </row>
    <row r="7" spans="1:2" ht="15.75" thickTop="1" x14ac:dyDescent="0.25">
      <c r="A7" s="3"/>
      <c r="B7" s="7"/>
    </row>
    <row r="8" spans="1:2" ht="15" x14ac:dyDescent="0.25">
      <c r="A8" s="3" t="s">
        <v>53</v>
      </c>
      <c r="B8" s="16">
        <v>7508.3233333333328</v>
      </c>
    </row>
    <row r="9" spans="1:2" x14ac:dyDescent="0.2">
      <c r="A9" s="1" t="s">
        <v>54</v>
      </c>
      <c r="B9" s="7"/>
    </row>
    <row r="10" spans="1:2" x14ac:dyDescent="0.2">
      <c r="B10" s="7"/>
    </row>
    <row r="11" spans="1:2" ht="15" x14ac:dyDescent="0.25">
      <c r="A11" s="3" t="s">
        <v>127</v>
      </c>
      <c r="B11" s="17">
        <v>100</v>
      </c>
    </row>
    <row r="12" spans="1:2" x14ac:dyDescent="0.2">
      <c r="A12" s="1" t="s">
        <v>55</v>
      </c>
      <c r="B12" s="17">
        <v>98.422035634231705</v>
      </c>
    </row>
    <row r="13" spans="1:2" x14ac:dyDescent="0.2">
      <c r="A13" s="10" t="s">
        <v>56</v>
      </c>
      <c r="B13" s="17">
        <v>55.356269064953246</v>
      </c>
    </row>
    <row r="14" spans="1:2" x14ac:dyDescent="0.2">
      <c r="A14" s="10" t="s">
        <v>134</v>
      </c>
      <c r="B14" s="17">
        <v>43.065766569278452</v>
      </c>
    </row>
    <row r="15" spans="1:2" x14ac:dyDescent="0.2">
      <c r="A15" s="5" t="s">
        <v>49</v>
      </c>
      <c r="B15" s="17">
        <v>1.5779643657683009</v>
      </c>
    </row>
    <row r="16" spans="1:2" x14ac:dyDescent="0.2">
      <c r="B16" s="17"/>
    </row>
    <row r="17" spans="1:2" ht="15" x14ac:dyDescent="0.25">
      <c r="A17" s="3" t="s">
        <v>57</v>
      </c>
      <c r="B17" s="17">
        <v>99.999995560482432</v>
      </c>
    </row>
    <row r="18" spans="1:2" x14ac:dyDescent="0.2">
      <c r="A18" s="5" t="s">
        <v>58</v>
      </c>
      <c r="B18" s="17">
        <v>41.488419296451895</v>
      </c>
    </row>
    <row r="19" spans="1:2" x14ac:dyDescent="0.2">
      <c r="A19" s="5" t="s">
        <v>59</v>
      </c>
      <c r="B19" s="17">
        <v>16.343737638718277</v>
      </c>
    </row>
    <row r="20" spans="1:2" x14ac:dyDescent="0.2">
      <c r="A20" s="5" t="s">
        <v>60</v>
      </c>
      <c r="B20" s="17">
        <v>42.167838625312264</v>
      </c>
    </row>
    <row r="21" spans="1:2" ht="15" thickBot="1" x14ac:dyDescent="0.25">
      <c r="A21" s="11"/>
      <c r="B21" s="11"/>
    </row>
    <row r="22" spans="1:2" ht="9.9499999999999993" customHeight="1" thickTop="1" x14ac:dyDescent="0.2">
      <c r="B22" s="4"/>
    </row>
    <row r="23" spans="1:2" x14ac:dyDescent="0.2">
      <c r="A23" s="36" t="s">
        <v>141</v>
      </c>
      <c r="B23" s="38"/>
    </row>
    <row r="24" spans="1:2" x14ac:dyDescent="0.2">
      <c r="A24" s="36" t="s">
        <v>142</v>
      </c>
      <c r="B24" s="36"/>
    </row>
    <row r="25" spans="1:2" x14ac:dyDescent="0.2">
      <c r="A25" s="36" t="s">
        <v>143</v>
      </c>
      <c r="B25" s="36"/>
    </row>
    <row r="26" spans="1:2" x14ac:dyDescent="0.2">
      <c r="A26" s="36" t="s">
        <v>129</v>
      </c>
      <c r="B26" s="36"/>
    </row>
    <row r="27" spans="1:2" x14ac:dyDescent="0.2">
      <c r="A27" s="36" t="s">
        <v>144</v>
      </c>
      <c r="B27" s="36"/>
    </row>
    <row r="28" spans="1:2" ht="8.1" customHeight="1" x14ac:dyDescent="0.2">
      <c r="A28" s="36"/>
      <c r="B28" s="36"/>
    </row>
    <row r="29" spans="1:2" x14ac:dyDescent="0.2">
      <c r="A29" s="37" t="s">
        <v>148</v>
      </c>
      <c r="B29" s="38"/>
    </row>
    <row r="30" spans="1:2" x14ac:dyDescent="0.2">
      <c r="A30" s="37" t="s">
        <v>149</v>
      </c>
      <c r="B30" s="38"/>
    </row>
    <row r="31" spans="1:2" x14ac:dyDescent="0.2">
      <c r="A31" s="38" t="s">
        <v>122</v>
      </c>
      <c r="B31" s="38"/>
    </row>
    <row r="32" spans="1:2" x14ac:dyDescent="0.2">
      <c r="A32" s="37" t="s">
        <v>150</v>
      </c>
      <c r="B32" s="38"/>
    </row>
  </sheetData>
  <mergeCells count="5">
    <mergeCell ref="A1:B1"/>
    <mergeCell ref="A2:B2"/>
    <mergeCell ref="A3:B3"/>
    <mergeCell ref="A5:A6"/>
    <mergeCell ref="B5:B6"/>
  </mergeCells>
  <printOptions horizontalCentered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A51" sqref="A51"/>
    </sheetView>
  </sheetViews>
  <sheetFormatPr defaultColWidth="22.140625" defaultRowHeight="14.25" x14ac:dyDescent="0.2"/>
  <cols>
    <col min="1" max="1" width="63.5703125" style="1" customWidth="1"/>
    <col min="2" max="2" width="16.5703125" style="1" customWidth="1"/>
    <col min="3" max="16384" width="22.140625" style="1"/>
  </cols>
  <sheetData>
    <row r="1" spans="1:3" ht="15" x14ac:dyDescent="0.2">
      <c r="A1" s="85" t="s">
        <v>61</v>
      </c>
      <c r="B1" s="85"/>
    </row>
    <row r="2" spans="1:3" ht="15" x14ac:dyDescent="0.2">
      <c r="A2" s="85" t="s">
        <v>119</v>
      </c>
      <c r="B2" s="85"/>
    </row>
    <row r="3" spans="1:3" x14ac:dyDescent="0.2">
      <c r="A3" s="86" t="s">
        <v>126</v>
      </c>
      <c r="B3" s="86"/>
    </row>
    <row r="4" spans="1:3" ht="15.75" thickBot="1" x14ac:dyDescent="0.25">
      <c r="A4" s="15"/>
    </row>
    <row r="5" spans="1:3" ht="15" thickTop="1" x14ac:dyDescent="0.2">
      <c r="A5" s="87" t="s">
        <v>52</v>
      </c>
      <c r="B5" s="92" t="s">
        <v>1</v>
      </c>
    </row>
    <row r="6" spans="1:3" ht="15" thickBot="1" x14ac:dyDescent="0.25">
      <c r="A6" s="88"/>
      <c r="B6" s="93"/>
    </row>
    <row r="7" spans="1:3" ht="15.75" thickTop="1" x14ac:dyDescent="0.25">
      <c r="A7" s="3"/>
      <c r="B7" s="7"/>
    </row>
    <row r="8" spans="1:3" ht="15" x14ac:dyDescent="0.25">
      <c r="A8" s="3" t="s">
        <v>62</v>
      </c>
      <c r="B8" s="16">
        <v>2994.4483333333333</v>
      </c>
    </row>
    <row r="9" spans="1:3" x14ac:dyDescent="0.2">
      <c r="A9" s="1" t="s">
        <v>63</v>
      </c>
      <c r="B9" s="7"/>
    </row>
    <row r="10" spans="1:3" ht="8.1" customHeight="1" x14ac:dyDescent="0.25">
      <c r="A10" s="3"/>
      <c r="B10" s="17"/>
    </row>
    <row r="11" spans="1:3" ht="15" x14ac:dyDescent="0.25">
      <c r="A11" s="3" t="s">
        <v>64</v>
      </c>
      <c r="B11" s="17">
        <v>99.999988868289023</v>
      </c>
      <c r="C11" s="4"/>
    </row>
    <row r="12" spans="1:3" x14ac:dyDescent="0.2">
      <c r="A12" s="5" t="s">
        <v>65</v>
      </c>
      <c r="B12" s="17">
        <v>48.794485795658524</v>
      </c>
      <c r="C12" s="4"/>
    </row>
    <row r="13" spans="1:3" x14ac:dyDescent="0.2">
      <c r="A13" s="5" t="s">
        <v>66</v>
      </c>
      <c r="B13" s="17">
        <v>29.955044585285322</v>
      </c>
      <c r="C13" s="4"/>
    </row>
    <row r="14" spans="1:3" x14ac:dyDescent="0.2">
      <c r="A14" s="5" t="s">
        <v>67</v>
      </c>
      <c r="B14" s="17">
        <v>10.744817214523097</v>
      </c>
      <c r="C14" s="4"/>
    </row>
    <row r="15" spans="1:3" x14ac:dyDescent="0.2">
      <c r="A15" s="5" t="s">
        <v>68</v>
      </c>
      <c r="B15" s="17">
        <v>6.3341661708417085</v>
      </c>
      <c r="C15" s="4"/>
    </row>
    <row r="16" spans="1:3" x14ac:dyDescent="0.2">
      <c r="A16" s="5" t="s">
        <v>69</v>
      </c>
      <c r="B16" s="17">
        <v>3.4850826724343769</v>
      </c>
      <c r="C16" s="4"/>
    </row>
    <row r="17" spans="1:7" x14ac:dyDescent="0.2">
      <c r="A17" s="5" t="s">
        <v>70</v>
      </c>
      <c r="B17" s="17">
        <v>0.68349818469623502</v>
      </c>
      <c r="C17" s="4"/>
    </row>
    <row r="18" spans="1:7" x14ac:dyDescent="0.2">
      <c r="A18" s="5" t="s">
        <v>71</v>
      </c>
      <c r="B18" s="30" t="s">
        <v>120</v>
      </c>
      <c r="C18" s="4"/>
    </row>
    <row r="19" spans="1:7" ht="8.1" customHeight="1" x14ac:dyDescent="0.2">
      <c r="B19" s="17"/>
    </row>
    <row r="20" spans="1:7" ht="15" x14ac:dyDescent="0.25">
      <c r="A20" s="3" t="s">
        <v>72</v>
      </c>
      <c r="B20" s="17">
        <v>99.999999999999986</v>
      </c>
      <c r="C20" s="4"/>
      <c r="G20" s="4"/>
    </row>
    <row r="21" spans="1:7" x14ac:dyDescent="0.2">
      <c r="A21" s="5" t="s">
        <v>73</v>
      </c>
      <c r="B21" s="17">
        <v>62.084702301870841</v>
      </c>
      <c r="C21" s="4"/>
      <c r="G21" s="4"/>
    </row>
    <row r="22" spans="1:7" x14ac:dyDescent="0.2">
      <c r="A22" s="5" t="s">
        <v>74</v>
      </c>
      <c r="B22" s="17">
        <v>37.915297698129145</v>
      </c>
      <c r="C22" s="4"/>
      <c r="G22" s="4"/>
    </row>
    <row r="23" spans="1:7" ht="8.1" customHeight="1" x14ac:dyDescent="0.2">
      <c r="B23" s="17"/>
      <c r="G23" s="4"/>
    </row>
    <row r="24" spans="1:7" ht="15" x14ac:dyDescent="0.25">
      <c r="A24" s="3" t="s">
        <v>75</v>
      </c>
      <c r="B24" s="17">
        <v>100.00001113171095</v>
      </c>
      <c r="C24" s="4"/>
      <c r="F24" s="4"/>
      <c r="G24" s="4"/>
    </row>
    <row r="25" spans="1:7" x14ac:dyDescent="0.2">
      <c r="A25" s="5" t="s">
        <v>76</v>
      </c>
      <c r="B25" s="17">
        <v>0.51272660684856253</v>
      </c>
      <c r="C25" s="4"/>
      <c r="G25" s="4"/>
    </row>
    <row r="26" spans="1:7" x14ac:dyDescent="0.2">
      <c r="A26" s="5" t="s">
        <v>77</v>
      </c>
      <c r="B26" s="17">
        <v>13.16702186101057</v>
      </c>
      <c r="C26" s="4"/>
      <c r="G26" s="4"/>
    </row>
    <row r="27" spans="1:7" x14ac:dyDescent="0.2">
      <c r="A27" s="5" t="s">
        <v>78</v>
      </c>
      <c r="B27" s="17">
        <v>5.8552020433368632</v>
      </c>
      <c r="C27" s="4"/>
      <c r="G27" s="4"/>
    </row>
    <row r="28" spans="1:7" x14ac:dyDescent="0.2">
      <c r="A28" s="5" t="s">
        <v>79</v>
      </c>
      <c r="B28" s="17">
        <v>7.3118198176737055</v>
      </c>
      <c r="C28" s="4"/>
      <c r="G28" s="4"/>
    </row>
    <row r="29" spans="1:7" x14ac:dyDescent="0.2">
      <c r="A29" s="5" t="s">
        <v>80</v>
      </c>
      <c r="B29" s="17">
        <v>44.3482355403249</v>
      </c>
      <c r="C29" s="4"/>
      <c r="G29" s="4"/>
    </row>
    <row r="30" spans="1:7" x14ac:dyDescent="0.2">
      <c r="A30" s="5" t="s">
        <v>81</v>
      </c>
      <c r="B30" s="17">
        <v>11.640129595379005</v>
      </c>
      <c r="C30" s="4"/>
      <c r="G30" s="4"/>
    </row>
    <row r="31" spans="1:7" x14ac:dyDescent="0.2">
      <c r="A31" s="5" t="s">
        <v>82</v>
      </c>
      <c r="B31" s="17">
        <v>32.708094813234936</v>
      </c>
      <c r="C31" s="4"/>
      <c r="G31" s="4"/>
    </row>
    <row r="32" spans="1:7" x14ac:dyDescent="0.2">
      <c r="A32" s="5" t="s">
        <v>83</v>
      </c>
      <c r="B32" s="17">
        <v>8.195243531223614</v>
      </c>
      <c r="C32" s="4"/>
      <c r="G32" s="4"/>
    </row>
    <row r="33" spans="1:7" x14ac:dyDescent="0.2">
      <c r="A33" s="5" t="s">
        <v>81</v>
      </c>
      <c r="B33" s="17">
        <v>1.8788880979189824</v>
      </c>
      <c r="C33" s="4"/>
      <c r="G33" s="4"/>
    </row>
    <row r="34" spans="1:7" x14ac:dyDescent="0.2">
      <c r="A34" s="5" t="s">
        <v>82</v>
      </c>
      <c r="B34" s="17">
        <v>6.3163554333046328</v>
      </c>
      <c r="C34" s="4"/>
    </row>
    <row r="35" spans="1:7" x14ac:dyDescent="0.2">
      <c r="A35" s="5" t="s">
        <v>84</v>
      </c>
      <c r="B35" s="17">
        <v>33.77678359230331</v>
      </c>
      <c r="C35" s="4"/>
    </row>
    <row r="36" spans="1:7" x14ac:dyDescent="0.2">
      <c r="A36" s="5" t="s">
        <v>85</v>
      </c>
      <c r="B36" s="17">
        <v>13.77164074183948</v>
      </c>
      <c r="C36" s="4"/>
      <c r="D36" s="4"/>
    </row>
    <row r="37" spans="1:7" x14ac:dyDescent="0.2">
      <c r="A37" s="18" t="s">
        <v>79</v>
      </c>
      <c r="B37" s="17">
        <v>20.005142850463827</v>
      </c>
      <c r="C37" s="4"/>
    </row>
    <row r="38" spans="1:7" ht="15" thickBot="1" x14ac:dyDescent="0.25">
      <c r="A38" s="11"/>
      <c r="B38" s="11"/>
    </row>
    <row r="39" spans="1:7" ht="8.1" customHeight="1" thickTop="1" x14ac:dyDescent="0.2">
      <c r="B39" s="4"/>
    </row>
    <row r="40" spans="1:7" x14ac:dyDescent="0.2">
      <c r="A40" s="36" t="s">
        <v>141</v>
      </c>
    </row>
    <row r="41" spans="1:7" x14ac:dyDescent="0.2">
      <c r="A41" s="36" t="s">
        <v>142</v>
      </c>
      <c r="B41" s="12"/>
    </row>
    <row r="42" spans="1:7" x14ac:dyDescent="0.2">
      <c r="A42" s="36" t="s">
        <v>143</v>
      </c>
      <c r="B42" s="12"/>
    </row>
    <row r="43" spans="1:7" x14ac:dyDescent="0.2">
      <c r="A43" s="36" t="s">
        <v>129</v>
      </c>
      <c r="B43" s="12"/>
    </row>
    <row r="44" spans="1:7" x14ac:dyDescent="0.2">
      <c r="A44" s="36" t="s">
        <v>144</v>
      </c>
      <c r="B44" s="12"/>
    </row>
    <row r="45" spans="1:7" ht="5.0999999999999996" customHeight="1" x14ac:dyDescent="0.2">
      <c r="A45" s="36"/>
      <c r="B45" s="12"/>
    </row>
    <row r="46" spans="1:7" x14ac:dyDescent="0.2">
      <c r="A46" s="37" t="s">
        <v>145</v>
      </c>
    </row>
    <row r="47" spans="1:7" x14ac:dyDescent="0.2">
      <c r="A47" s="37" t="s">
        <v>146</v>
      </c>
    </row>
    <row r="48" spans="1:7" x14ac:dyDescent="0.2">
      <c r="A48" s="39" t="s">
        <v>123</v>
      </c>
    </row>
    <row r="49" spans="1:1" x14ac:dyDescent="0.2">
      <c r="A49" s="37" t="s">
        <v>140</v>
      </c>
    </row>
    <row r="50" spans="1:1" ht="5.0999999999999996" customHeight="1" x14ac:dyDescent="0.2"/>
    <row r="51" spans="1:1" x14ac:dyDescent="0.2">
      <c r="A51" s="38" t="s">
        <v>156</v>
      </c>
    </row>
  </sheetData>
  <mergeCells count="5">
    <mergeCell ref="A1:B1"/>
    <mergeCell ref="A2:B2"/>
    <mergeCell ref="A3:B3"/>
    <mergeCell ref="A5:A6"/>
    <mergeCell ref="B5:B6"/>
  </mergeCells>
  <printOptions horizontalCentered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A23" sqref="A23"/>
    </sheetView>
  </sheetViews>
  <sheetFormatPr defaultRowHeight="14.25" x14ac:dyDescent="0.2"/>
  <cols>
    <col min="1" max="1" width="39.85546875" style="1" customWidth="1"/>
    <col min="2" max="2" width="15.5703125" style="1" bestFit="1" customWidth="1"/>
    <col min="3" max="3" width="13.7109375" style="1" customWidth="1"/>
    <col min="4" max="4" width="13" style="1" customWidth="1"/>
    <col min="5" max="5" width="16.42578125" style="1" customWidth="1"/>
    <col min="6" max="6" width="19.7109375" style="1" customWidth="1"/>
    <col min="7" max="16384" width="9.140625" style="1"/>
  </cols>
  <sheetData>
    <row r="1" spans="1:12" ht="15" x14ac:dyDescent="0.2">
      <c r="A1" s="85" t="s">
        <v>132</v>
      </c>
      <c r="B1" s="85"/>
      <c r="C1" s="85"/>
      <c r="D1" s="86"/>
      <c r="E1" s="86"/>
      <c r="F1" s="86"/>
    </row>
    <row r="2" spans="1:12" ht="15" x14ac:dyDescent="0.2">
      <c r="A2" s="85" t="s">
        <v>113</v>
      </c>
      <c r="B2" s="85"/>
      <c r="C2" s="85"/>
      <c r="D2" s="86"/>
      <c r="E2" s="86"/>
      <c r="F2" s="86"/>
    </row>
    <row r="3" spans="1:12" x14ac:dyDescent="0.2">
      <c r="A3" s="86" t="s">
        <v>126</v>
      </c>
      <c r="B3" s="86"/>
      <c r="C3" s="86"/>
      <c r="D3" s="86"/>
      <c r="E3" s="86"/>
      <c r="F3" s="86"/>
    </row>
    <row r="4" spans="1:12" ht="9.9499999999999993" customHeight="1" thickBot="1" x14ac:dyDescent="0.25"/>
    <row r="5" spans="1:12" ht="15.75" thickTop="1" x14ac:dyDescent="0.2">
      <c r="A5" s="87" t="s">
        <v>86</v>
      </c>
      <c r="B5" s="115" t="s">
        <v>87</v>
      </c>
      <c r="C5" s="115"/>
      <c r="D5" s="115"/>
      <c r="E5" s="115"/>
      <c r="F5" s="99"/>
    </row>
    <row r="6" spans="1:12" x14ac:dyDescent="0.2">
      <c r="A6" s="96"/>
      <c r="B6" s="116" t="s">
        <v>88</v>
      </c>
      <c r="C6" s="117" t="s">
        <v>89</v>
      </c>
      <c r="D6" s="117" t="s">
        <v>90</v>
      </c>
      <c r="E6" s="117" t="s">
        <v>91</v>
      </c>
      <c r="F6" s="119" t="s">
        <v>92</v>
      </c>
    </row>
    <row r="7" spans="1:12" x14ac:dyDescent="0.2">
      <c r="A7" s="96"/>
      <c r="B7" s="117"/>
      <c r="C7" s="117"/>
      <c r="D7" s="117"/>
      <c r="E7" s="117"/>
      <c r="F7" s="119"/>
    </row>
    <row r="8" spans="1:12" x14ac:dyDescent="0.2">
      <c r="A8" s="96"/>
      <c r="B8" s="117"/>
      <c r="C8" s="117"/>
      <c r="D8" s="117"/>
      <c r="E8" s="117"/>
      <c r="F8" s="119"/>
    </row>
    <row r="9" spans="1:12" ht="15" thickBot="1" x14ac:dyDescent="0.25">
      <c r="A9" s="88"/>
      <c r="B9" s="19" t="s">
        <v>93</v>
      </c>
      <c r="C9" s="118"/>
      <c r="D9" s="118"/>
      <c r="E9" s="118"/>
      <c r="F9" s="120"/>
    </row>
    <row r="10" spans="1:12" ht="9.9499999999999993" customHeight="1" thickTop="1" x14ac:dyDescent="0.2"/>
    <row r="11" spans="1:12" s="3" customFormat="1" ht="15" x14ac:dyDescent="0.25">
      <c r="A11" s="3" t="s">
        <v>94</v>
      </c>
      <c r="B11" s="20">
        <v>64093.065999999999</v>
      </c>
      <c r="C11" s="21">
        <v>63.926637555457248</v>
      </c>
      <c r="D11" s="22">
        <v>92.691572159065288</v>
      </c>
      <c r="E11" s="23">
        <v>7.308427027381736</v>
      </c>
      <c r="F11" s="23">
        <v>19.770142928010777</v>
      </c>
      <c r="G11" s="24"/>
      <c r="H11" s="25"/>
      <c r="L11" s="25"/>
    </row>
    <row r="12" spans="1:12" ht="9.9499999999999993" customHeight="1" x14ac:dyDescent="0.25">
      <c r="A12" s="3" t="s">
        <v>95</v>
      </c>
      <c r="B12" s="20"/>
      <c r="D12" s="26"/>
    </row>
    <row r="13" spans="1:12" x14ac:dyDescent="0.2">
      <c r="A13" s="5" t="s">
        <v>96</v>
      </c>
      <c r="B13" s="27">
        <v>8076.87</v>
      </c>
      <c r="C13" s="28">
        <v>63.575126668292704</v>
      </c>
      <c r="D13" s="29">
        <v>89.721552095891099</v>
      </c>
      <c r="E13" s="17">
        <v>10.2784479041089</v>
      </c>
      <c r="F13" s="30">
        <v>12.643471666125352</v>
      </c>
      <c r="G13" s="4"/>
      <c r="H13" s="4"/>
      <c r="L13" s="4"/>
    </row>
    <row r="14" spans="1:12" x14ac:dyDescent="0.2">
      <c r="A14" s="5" t="s">
        <v>97</v>
      </c>
      <c r="B14" s="27">
        <v>1147.7703333333332</v>
      </c>
      <c r="C14" s="28">
        <v>67.594271908636784</v>
      </c>
      <c r="D14" s="29">
        <v>95.175127100930155</v>
      </c>
      <c r="E14" s="17">
        <v>4.8248728990698524</v>
      </c>
      <c r="F14" s="30">
        <v>14.719145099975936</v>
      </c>
      <c r="G14" s="4"/>
      <c r="H14" s="4"/>
      <c r="L14" s="4"/>
    </row>
    <row r="15" spans="1:12" x14ac:dyDescent="0.2">
      <c r="A15" s="5" t="s">
        <v>98</v>
      </c>
      <c r="B15" s="27">
        <v>3468.7833333333333</v>
      </c>
      <c r="C15" s="28">
        <v>61.414030856159926</v>
      </c>
      <c r="D15" s="29">
        <v>91.504467482892636</v>
      </c>
      <c r="E15" s="17">
        <v>8.4955168700033905</v>
      </c>
      <c r="F15" s="30">
        <v>20.361787841442897</v>
      </c>
      <c r="G15" s="4"/>
      <c r="H15" s="4"/>
      <c r="L15" s="4"/>
    </row>
    <row r="16" spans="1:12" x14ac:dyDescent="0.2">
      <c r="A16" s="5" t="s">
        <v>99</v>
      </c>
      <c r="B16" s="27">
        <v>2277.1163333333334</v>
      </c>
      <c r="C16" s="28">
        <v>67.082943647001485</v>
      </c>
      <c r="D16" s="29">
        <v>96.673751328374053</v>
      </c>
      <c r="E16" s="17">
        <v>3.326226850285968</v>
      </c>
      <c r="F16" s="30">
        <v>13.728875575335778</v>
      </c>
      <c r="G16" s="4"/>
      <c r="H16" s="4"/>
      <c r="L16" s="4"/>
    </row>
    <row r="17" spans="1:12" x14ac:dyDescent="0.2">
      <c r="A17" s="5" t="s">
        <v>100</v>
      </c>
      <c r="B17" s="27">
        <v>7033.9716666666673</v>
      </c>
      <c r="C17" s="28">
        <v>61.988198701397465</v>
      </c>
      <c r="D17" s="29">
        <v>91.010364355966672</v>
      </c>
      <c r="E17" s="17">
        <v>8.989635644033342</v>
      </c>
      <c r="F17" s="30">
        <v>15.93110840258417</v>
      </c>
      <c r="G17" s="4"/>
      <c r="H17" s="4"/>
      <c r="L17" s="4"/>
    </row>
    <row r="18" spans="1:12" x14ac:dyDescent="0.2">
      <c r="A18" s="5" t="s">
        <v>101</v>
      </c>
      <c r="B18" s="27">
        <v>8258.5496666666677</v>
      </c>
      <c r="C18" s="28">
        <v>64.107943247016451</v>
      </c>
      <c r="D18" s="29">
        <v>90.45616177487112</v>
      </c>
      <c r="E18" s="17">
        <v>9.5438382251288942</v>
      </c>
      <c r="F18" s="30">
        <v>17.562163402215699</v>
      </c>
      <c r="G18" s="4"/>
      <c r="H18" s="4"/>
      <c r="L18" s="4"/>
    </row>
    <row r="19" spans="1:12" x14ac:dyDescent="0.2">
      <c r="A19" s="5" t="s">
        <v>102</v>
      </c>
      <c r="B19" s="27">
        <v>1949.2223333333332</v>
      </c>
      <c r="C19" s="28">
        <v>66.737965756258006</v>
      </c>
      <c r="D19" s="29">
        <v>95.952020876263958</v>
      </c>
      <c r="E19" s="17">
        <v>4.0479534998849491</v>
      </c>
      <c r="F19" s="30">
        <v>23.14595513530417</v>
      </c>
      <c r="G19" s="4"/>
      <c r="H19" s="4"/>
      <c r="L19" s="4"/>
    </row>
    <row r="20" spans="1:12" x14ac:dyDescent="0.2">
      <c r="A20" s="5" t="s">
        <v>103</v>
      </c>
      <c r="B20" s="27">
        <v>3836.1329999999998</v>
      </c>
      <c r="C20" s="28">
        <v>63.718585009087704</v>
      </c>
      <c r="D20" s="29">
        <v>93.36570667159053</v>
      </c>
      <c r="E20" s="17">
        <v>6.6342933284094654</v>
      </c>
      <c r="F20" s="30">
        <v>37.178180316152918</v>
      </c>
      <c r="G20" s="4"/>
      <c r="H20" s="4"/>
      <c r="L20" s="4"/>
    </row>
    <row r="21" spans="1:12" x14ac:dyDescent="0.2">
      <c r="A21" s="5" t="s">
        <v>104</v>
      </c>
      <c r="B21" s="27">
        <v>5146.8490000000002</v>
      </c>
      <c r="C21" s="28">
        <v>62.951072912118974</v>
      </c>
      <c r="D21" s="29">
        <v>92.846175767670545</v>
      </c>
      <c r="E21" s="17">
        <v>7.1538242323294572</v>
      </c>
      <c r="F21" s="30">
        <v>22.745951389302107</v>
      </c>
      <c r="G21" s="4"/>
      <c r="H21" s="4"/>
      <c r="L21" s="4"/>
    </row>
    <row r="22" spans="1:12" x14ac:dyDescent="0.2">
      <c r="A22" s="5" t="s">
        <v>105</v>
      </c>
      <c r="B22" s="27">
        <v>4880.5276666666668</v>
      </c>
      <c r="C22" s="28">
        <v>64.758926681629987</v>
      </c>
      <c r="D22" s="29">
        <v>93.234147516508585</v>
      </c>
      <c r="E22" s="17">
        <v>6.7658630300877514</v>
      </c>
      <c r="F22" s="30">
        <v>15.645032042217991</v>
      </c>
      <c r="G22" s="4"/>
      <c r="H22" s="4"/>
      <c r="L22" s="4"/>
    </row>
    <row r="23" spans="1:12" x14ac:dyDescent="0.2">
      <c r="A23" s="5" t="s">
        <v>106</v>
      </c>
      <c r="B23" s="27">
        <v>2995.9176666666667</v>
      </c>
      <c r="C23" s="28">
        <v>64.925259962083956</v>
      </c>
      <c r="D23" s="29">
        <v>94.635925832370518</v>
      </c>
      <c r="E23" s="17">
        <v>5.3640913046443712</v>
      </c>
      <c r="F23" s="30">
        <v>25.225218210274647</v>
      </c>
      <c r="G23" s="4"/>
      <c r="H23" s="4"/>
      <c r="L23" s="4"/>
    </row>
    <row r="24" spans="1:12" x14ac:dyDescent="0.2">
      <c r="A24" s="5" t="s">
        <v>107</v>
      </c>
      <c r="B24" s="27">
        <v>2215.5446666666667</v>
      </c>
      <c r="C24" s="28">
        <v>65.512588778019079</v>
      </c>
      <c r="D24" s="29">
        <v>96.393977377271909</v>
      </c>
      <c r="E24" s="17">
        <v>3.6060455880995281</v>
      </c>
      <c r="F24" s="30">
        <v>22.31475388589309</v>
      </c>
      <c r="G24" s="4"/>
      <c r="H24" s="4"/>
      <c r="L24" s="4"/>
    </row>
    <row r="25" spans="1:12" x14ac:dyDescent="0.2">
      <c r="A25" s="5" t="s">
        <v>108</v>
      </c>
      <c r="B25" s="27">
        <v>2992.8989999999999</v>
      </c>
      <c r="C25" s="28">
        <v>68.149688089485579</v>
      </c>
      <c r="D25" s="29">
        <v>94.249474665114334</v>
      </c>
      <c r="E25" s="17">
        <v>5.7505416775481564</v>
      </c>
      <c r="F25" s="30">
        <v>27.020163750055922</v>
      </c>
      <c r="G25" s="4"/>
      <c r="H25" s="4"/>
      <c r="L25" s="4"/>
    </row>
    <row r="26" spans="1:12" x14ac:dyDescent="0.2">
      <c r="A26" s="5" t="s">
        <v>109</v>
      </c>
      <c r="B26" s="27">
        <v>3090.9749999999999</v>
      </c>
      <c r="C26" s="28">
        <v>64.022204428484002</v>
      </c>
      <c r="D26" s="29">
        <v>92.957538416343937</v>
      </c>
      <c r="E26" s="17">
        <v>7.0424615836560562</v>
      </c>
      <c r="F26" s="30">
        <v>18.06979945598906</v>
      </c>
      <c r="G26" s="4"/>
      <c r="H26" s="4"/>
      <c r="L26" s="4"/>
    </row>
    <row r="27" spans="1:12" x14ac:dyDescent="0.2">
      <c r="A27" s="5" t="s">
        <v>110</v>
      </c>
      <c r="B27" s="27">
        <v>2697.0373333333337</v>
      </c>
      <c r="C27" s="28">
        <v>65.446653068206189</v>
      </c>
      <c r="D27" s="29">
        <v>95.129435910141737</v>
      </c>
      <c r="E27" s="17">
        <v>4.8705640898582567</v>
      </c>
      <c r="F27" s="30">
        <v>22.181648326692404</v>
      </c>
      <c r="G27" s="4"/>
      <c r="H27" s="4"/>
      <c r="L27" s="4"/>
    </row>
    <row r="28" spans="1:12" x14ac:dyDescent="0.2">
      <c r="A28" s="5" t="s">
        <v>111</v>
      </c>
      <c r="B28" s="27">
        <v>1730.8396666666667</v>
      </c>
      <c r="C28" s="28">
        <v>66.287056436384731</v>
      </c>
      <c r="D28" s="29">
        <v>93.262604417007935</v>
      </c>
      <c r="E28" s="17">
        <v>6.7373955829920558</v>
      </c>
      <c r="F28" s="30">
        <v>29.581700580267899</v>
      </c>
      <c r="G28" s="4"/>
      <c r="H28" s="4"/>
      <c r="L28" s="4"/>
    </row>
    <row r="29" spans="1:12" x14ac:dyDescent="0.2">
      <c r="A29" s="5" t="s">
        <v>112</v>
      </c>
      <c r="B29" s="27">
        <v>2294.0586666666663</v>
      </c>
      <c r="C29" s="28">
        <v>55.621521449030077</v>
      </c>
      <c r="D29" s="29">
        <v>95.052339738205973</v>
      </c>
      <c r="E29" s="17">
        <v>4.947634138294152</v>
      </c>
      <c r="F29" s="30">
        <v>11.890036102035522</v>
      </c>
      <c r="G29" s="4"/>
      <c r="H29" s="4"/>
      <c r="L29" s="4"/>
    </row>
    <row r="30" spans="1:12" ht="15" thickBot="1" x14ac:dyDescent="0.25">
      <c r="A30" s="11"/>
      <c r="B30" s="11"/>
      <c r="C30" s="11"/>
      <c r="D30" s="11"/>
      <c r="E30" s="11"/>
      <c r="F30" s="11"/>
      <c r="H30" s="4"/>
    </row>
    <row r="31" spans="1:12" ht="8.1" customHeight="1" thickTop="1" x14ac:dyDescent="0.2">
      <c r="A31" s="7"/>
      <c r="B31" s="7"/>
      <c r="C31" s="7"/>
      <c r="D31" s="7"/>
      <c r="E31" s="7"/>
      <c r="F31" s="7"/>
      <c r="H31" s="4"/>
    </row>
    <row r="32" spans="1:12" x14ac:dyDescent="0.2">
      <c r="A32" s="36" t="s">
        <v>141</v>
      </c>
      <c r="B32" s="12"/>
      <c r="C32" s="12"/>
    </row>
    <row r="33" spans="1:3" x14ac:dyDescent="0.2">
      <c r="A33" s="36" t="s">
        <v>151</v>
      </c>
      <c r="B33" s="12"/>
      <c r="C33" s="12"/>
    </row>
    <row r="34" spans="1:3" x14ac:dyDescent="0.2">
      <c r="A34" s="36" t="s">
        <v>131</v>
      </c>
      <c r="B34" s="12"/>
      <c r="C34" s="12"/>
    </row>
    <row r="35" spans="1:3" x14ac:dyDescent="0.2">
      <c r="A35" s="36" t="s">
        <v>152</v>
      </c>
      <c r="B35" s="12"/>
      <c r="C35" s="12"/>
    </row>
    <row r="36" spans="1:3" ht="8.1" customHeight="1" x14ac:dyDescent="0.2">
      <c r="A36" s="36"/>
      <c r="B36" s="12"/>
      <c r="C36" s="12"/>
    </row>
    <row r="37" spans="1:3" x14ac:dyDescent="0.2">
      <c r="A37" s="37" t="s">
        <v>153</v>
      </c>
      <c r="B37" s="12"/>
    </row>
    <row r="38" spans="1:3" x14ac:dyDescent="0.2">
      <c r="A38" s="37" t="s">
        <v>154</v>
      </c>
    </row>
    <row r="39" spans="1:3" x14ac:dyDescent="0.2">
      <c r="A39" s="37" t="s">
        <v>155</v>
      </c>
    </row>
    <row r="40" spans="1:3" x14ac:dyDescent="0.2">
      <c r="A40" s="1" t="s">
        <v>121</v>
      </c>
    </row>
  </sheetData>
  <mergeCells count="10">
    <mergeCell ref="A1:F1"/>
    <mergeCell ref="A2:F2"/>
    <mergeCell ref="A3:F3"/>
    <mergeCell ref="A5:A9"/>
    <mergeCell ref="B5:F5"/>
    <mergeCell ref="B6:B8"/>
    <mergeCell ref="C6:C9"/>
    <mergeCell ref="D6:D9"/>
    <mergeCell ref="E6:E9"/>
    <mergeCell ref="F6:F9"/>
  </mergeCells>
  <printOptions horizontalCentered="1"/>
  <pageMargins left="0.7" right="0.7" top="0.75" bottom="0.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tabSelected="1" workbookViewId="0">
      <selection activeCell="M14" sqref="M14"/>
    </sheetView>
  </sheetViews>
  <sheetFormatPr defaultRowHeight="14.25" x14ac:dyDescent="0.2"/>
  <cols>
    <col min="1" max="1" width="47.7109375" style="49" customWidth="1"/>
    <col min="2" max="11" width="9.7109375" style="49" customWidth="1"/>
    <col min="12" max="12" width="11.7109375" style="49" customWidth="1"/>
    <col min="13" max="16384" width="9.140625" style="49"/>
  </cols>
  <sheetData>
    <row r="2" spans="1:12" ht="15" x14ac:dyDescent="0.2">
      <c r="A2" s="85" t="s">
        <v>216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2" ht="15" x14ac:dyDescent="0.2">
      <c r="A3" s="85" t="s">
        <v>219</v>
      </c>
      <c r="B3" s="85"/>
      <c r="C3" s="85"/>
      <c r="D3" s="85"/>
      <c r="E3" s="85"/>
      <c r="F3" s="85"/>
      <c r="G3" s="85"/>
      <c r="H3" s="85"/>
      <c r="I3" s="85"/>
      <c r="J3" s="85"/>
      <c r="K3" s="85"/>
    </row>
    <row r="4" spans="1:12" ht="15.75" customHeight="1" x14ac:dyDescent="0.2">
      <c r="A4" s="86" t="s">
        <v>220</v>
      </c>
      <c r="B4" s="86"/>
      <c r="C4" s="86"/>
      <c r="D4" s="86"/>
      <c r="E4" s="86"/>
      <c r="F4" s="86"/>
      <c r="G4" s="86"/>
      <c r="H4" s="86"/>
      <c r="I4" s="86"/>
      <c r="J4" s="86"/>
      <c r="K4" s="86"/>
    </row>
    <row r="5" spans="1:12" ht="15" customHeight="1" thickBot="1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2" ht="15" customHeight="1" thickTop="1" x14ac:dyDescent="0.2">
      <c r="A6" s="87" t="s">
        <v>86</v>
      </c>
      <c r="B6" s="92" t="s">
        <v>88</v>
      </c>
      <c r="C6" s="87"/>
      <c r="D6" s="99" t="s">
        <v>87</v>
      </c>
      <c r="E6" s="124"/>
      <c r="F6" s="124"/>
      <c r="G6" s="124"/>
      <c r="H6" s="124"/>
      <c r="I6" s="124"/>
      <c r="J6" s="124"/>
      <c r="K6" s="124"/>
    </row>
    <row r="7" spans="1:12" ht="14.25" customHeight="1" x14ac:dyDescent="0.2">
      <c r="A7" s="96"/>
      <c r="B7" s="104"/>
      <c r="C7" s="122"/>
      <c r="D7" s="104" t="s">
        <v>89</v>
      </c>
      <c r="E7" s="122"/>
      <c r="F7" s="104" t="s">
        <v>90</v>
      </c>
      <c r="G7" s="122"/>
      <c r="H7" s="104" t="s">
        <v>91</v>
      </c>
      <c r="I7" s="122"/>
      <c r="J7" s="104" t="s">
        <v>92</v>
      </c>
      <c r="K7" s="123"/>
      <c r="L7" s="77"/>
    </row>
    <row r="8" spans="1:12" ht="14.25" customHeight="1" x14ac:dyDescent="0.2">
      <c r="A8" s="96"/>
      <c r="B8" s="104"/>
      <c r="C8" s="122"/>
      <c r="D8" s="104"/>
      <c r="E8" s="122"/>
      <c r="F8" s="104"/>
      <c r="G8" s="122"/>
      <c r="H8" s="104"/>
      <c r="I8" s="122"/>
      <c r="J8" s="104"/>
      <c r="K8" s="123"/>
      <c r="L8" s="77"/>
    </row>
    <row r="9" spans="1:12" ht="14.25" customHeight="1" x14ac:dyDescent="0.2">
      <c r="A9" s="96"/>
      <c r="B9" s="125" t="s">
        <v>93</v>
      </c>
      <c r="C9" s="96"/>
      <c r="D9" s="104"/>
      <c r="E9" s="122"/>
      <c r="F9" s="104"/>
      <c r="G9" s="122"/>
      <c r="H9" s="104"/>
      <c r="I9" s="122"/>
      <c r="J9" s="104"/>
      <c r="K9" s="123"/>
      <c r="L9" s="77"/>
    </row>
    <row r="10" spans="1:12" ht="15.75" customHeight="1" thickBot="1" x14ac:dyDescent="0.25">
      <c r="A10" s="88"/>
      <c r="B10" s="80" t="s">
        <v>217</v>
      </c>
      <c r="C10" s="80" t="s">
        <v>198</v>
      </c>
      <c r="D10" s="80" t="s">
        <v>217</v>
      </c>
      <c r="E10" s="80" t="s">
        <v>198</v>
      </c>
      <c r="F10" s="80" t="s">
        <v>217</v>
      </c>
      <c r="G10" s="80" t="s">
        <v>198</v>
      </c>
      <c r="H10" s="80" t="s">
        <v>217</v>
      </c>
      <c r="I10" s="80" t="s">
        <v>198</v>
      </c>
      <c r="J10" s="80" t="s">
        <v>217</v>
      </c>
      <c r="K10" s="82" t="s">
        <v>198</v>
      </c>
    </row>
    <row r="11" spans="1:12" ht="15" thickTop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2" ht="15" x14ac:dyDescent="0.25">
      <c r="A12" s="1" t="s">
        <v>94</v>
      </c>
      <c r="B12" s="68">
        <v>71339.440749999994</v>
      </c>
      <c r="C12" s="68">
        <v>69890.685750000004</v>
      </c>
      <c r="D12" s="65">
        <v>60.921956063974335</v>
      </c>
      <c r="E12" s="65">
        <v>61.202286171587602</v>
      </c>
      <c r="F12" s="65">
        <v>94.704199212345586</v>
      </c>
      <c r="G12" s="65">
        <v>94.294042640511961</v>
      </c>
      <c r="H12" s="65">
        <v>5.2958007876544153</v>
      </c>
      <c r="I12" s="65">
        <v>5.7059573594880479</v>
      </c>
      <c r="J12" s="65">
        <v>16.362720895237604</v>
      </c>
      <c r="K12" s="65">
        <v>16.129587001078235</v>
      </c>
      <c r="L12" s="73"/>
    </row>
    <row r="13" spans="1:12" ht="15" x14ac:dyDescent="0.25">
      <c r="A13" s="3" t="s">
        <v>95</v>
      </c>
      <c r="B13" s="1"/>
      <c r="C13" s="1"/>
      <c r="D13" s="75"/>
      <c r="E13" s="75"/>
      <c r="F13" s="75"/>
      <c r="G13" s="75"/>
      <c r="H13" s="75"/>
      <c r="I13" s="75"/>
      <c r="J13" s="75"/>
      <c r="K13" s="78"/>
      <c r="L13" s="73"/>
    </row>
    <row r="14" spans="1:12" ht="15" x14ac:dyDescent="0.25">
      <c r="A14" s="5" t="s">
        <v>199</v>
      </c>
      <c r="B14" s="68">
        <v>9186.8384999999998</v>
      </c>
      <c r="C14" s="68">
        <v>9086.9624999999996</v>
      </c>
      <c r="D14" s="65">
        <v>60.285839900200713</v>
      </c>
      <c r="E14" s="65">
        <v>61.09504688722992</v>
      </c>
      <c r="F14" s="65">
        <v>93.407708803472659</v>
      </c>
      <c r="G14" s="65">
        <v>92.594589317403504</v>
      </c>
      <c r="H14" s="65">
        <v>6.5922957104967521</v>
      </c>
      <c r="I14" s="65">
        <v>7.4054061794583408</v>
      </c>
      <c r="J14" s="65">
        <v>7.2409112033901657</v>
      </c>
      <c r="K14" s="65">
        <v>9.3182570222421344</v>
      </c>
      <c r="L14" s="73"/>
    </row>
    <row r="15" spans="1:12" ht="15" x14ac:dyDescent="0.25">
      <c r="A15" s="5" t="s">
        <v>200</v>
      </c>
      <c r="B15" s="68">
        <v>1270.01775</v>
      </c>
      <c r="C15" s="68">
        <v>1240.9147499999999</v>
      </c>
      <c r="D15" s="65">
        <v>61.880709934959569</v>
      </c>
      <c r="E15" s="65">
        <v>62.69657121893345</v>
      </c>
      <c r="F15" s="65">
        <v>95.889596078870483</v>
      </c>
      <c r="G15" s="65">
        <v>95.714424346185339</v>
      </c>
      <c r="H15" s="65">
        <v>4.1103402994798293</v>
      </c>
      <c r="I15" s="65">
        <v>4.2856077870364304</v>
      </c>
      <c r="J15" s="65">
        <v>15.238142630134988</v>
      </c>
      <c r="K15" s="65">
        <v>14.75679622651011</v>
      </c>
      <c r="L15" s="74"/>
    </row>
    <row r="16" spans="1:12" ht="15" x14ac:dyDescent="0.25">
      <c r="A16" s="5" t="s">
        <v>201</v>
      </c>
      <c r="B16" s="68">
        <v>3520.0365000000002</v>
      </c>
      <c r="C16" s="68">
        <v>3469.8697499999998</v>
      </c>
      <c r="D16" s="65">
        <v>61.7175773603484</v>
      </c>
      <c r="E16" s="65">
        <v>58.936225199807566</v>
      </c>
      <c r="F16" s="65">
        <v>93.202760668245119</v>
      </c>
      <c r="G16" s="65">
        <v>91.146816990281593</v>
      </c>
      <c r="H16" s="65">
        <v>6.7972508393340565</v>
      </c>
      <c r="I16" s="65">
        <v>8.8531830097184105</v>
      </c>
      <c r="J16" s="65">
        <v>22.132073957465199</v>
      </c>
      <c r="K16" s="65">
        <v>19.853948183217813</v>
      </c>
      <c r="L16" s="73"/>
    </row>
    <row r="17" spans="1:12" ht="15" x14ac:dyDescent="0.25">
      <c r="A17" s="5" t="s">
        <v>202</v>
      </c>
      <c r="B17" s="68">
        <v>2402.1872499999999</v>
      </c>
      <c r="C17" s="68">
        <v>2366.0410000000002</v>
      </c>
      <c r="D17" s="65">
        <v>63.905953581400091</v>
      </c>
      <c r="E17" s="65">
        <v>63.36556509375788</v>
      </c>
      <c r="F17" s="65">
        <v>96.996066958592905</v>
      </c>
      <c r="G17" s="65">
        <v>96.846784428468737</v>
      </c>
      <c r="H17" s="65">
        <v>3.0039818929958058</v>
      </c>
      <c r="I17" s="65">
        <v>3.1531988965854878</v>
      </c>
      <c r="J17" s="65">
        <v>19.512820788318656</v>
      </c>
      <c r="K17" s="65">
        <v>13.574424725400927</v>
      </c>
      <c r="L17" s="73"/>
    </row>
    <row r="18" spans="1:12" ht="15" x14ac:dyDescent="0.25">
      <c r="A18" s="5" t="s">
        <v>203</v>
      </c>
      <c r="B18" s="68">
        <v>7889.2017500000002</v>
      </c>
      <c r="C18" s="68">
        <v>7751.9842500000004</v>
      </c>
      <c r="D18" s="65">
        <v>59.855219192486743</v>
      </c>
      <c r="E18" s="65">
        <v>58.674271042281859</v>
      </c>
      <c r="F18" s="65">
        <v>94.232755391193621</v>
      </c>
      <c r="G18" s="65">
        <v>93.370275097161482</v>
      </c>
      <c r="H18" s="65">
        <v>5.7672446088063802</v>
      </c>
      <c r="I18" s="65">
        <v>6.6297194064246803</v>
      </c>
      <c r="J18" s="65">
        <v>11.363945368788098</v>
      </c>
      <c r="K18" s="65">
        <v>11.416248074318219</v>
      </c>
      <c r="L18" s="73"/>
    </row>
    <row r="19" spans="1:12" ht="15" x14ac:dyDescent="0.25">
      <c r="A19" s="5" t="s">
        <v>204</v>
      </c>
      <c r="B19" s="68">
        <v>10095.697749999999</v>
      </c>
      <c r="C19" s="68">
        <v>9787.0027499999997</v>
      </c>
      <c r="D19" s="65">
        <v>62.677819866388141</v>
      </c>
      <c r="E19" s="65">
        <v>63.703964423633174</v>
      </c>
      <c r="F19" s="65">
        <v>93.442599958207978</v>
      </c>
      <c r="G19" s="65">
        <v>93.026667043588844</v>
      </c>
      <c r="H19" s="65">
        <v>6.5574000417920191</v>
      </c>
      <c r="I19" s="65">
        <v>6.9733289466007529</v>
      </c>
      <c r="J19" s="65">
        <v>13.368724754565351</v>
      </c>
      <c r="K19" s="65">
        <v>13.967855797862109</v>
      </c>
      <c r="L19" s="73"/>
    </row>
    <row r="20" spans="1:12" ht="15" x14ac:dyDescent="0.25">
      <c r="A20" s="5" t="s">
        <v>205</v>
      </c>
      <c r="B20" s="68">
        <v>2093.4034999999999</v>
      </c>
      <c r="C20" s="68">
        <v>2047.1297500000001</v>
      </c>
      <c r="D20" s="65">
        <v>62.002069835079574</v>
      </c>
      <c r="E20" s="65">
        <v>63.964826850862778</v>
      </c>
      <c r="F20" s="65">
        <v>95.340491781870469</v>
      </c>
      <c r="G20" s="65">
        <v>95.197729110774574</v>
      </c>
      <c r="H20" s="65">
        <v>4.65950821812954</v>
      </c>
      <c r="I20" s="65">
        <v>4.8022327050509261</v>
      </c>
      <c r="J20" s="65">
        <v>20.584936951264275</v>
      </c>
      <c r="K20" s="65">
        <v>23.719475997946347</v>
      </c>
      <c r="L20" s="73"/>
    </row>
    <row r="21" spans="1:12" ht="15" x14ac:dyDescent="0.25">
      <c r="A21" s="5" t="s">
        <v>206</v>
      </c>
      <c r="B21" s="68">
        <v>4112.8990000000003</v>
      </c>
      <c r="C21" s="68">
        <v>4017.3932500000001</v>
      </c>
      <c r="D21" s="65">
        <v>60.86667822380273</v>
      </c>
      <c r="E21" s="65">
        <v>60.086195196350268</v>
      </c>
      <c r="F21" s="65">
        <v>95.105247494891927</v>
      </c>
      <c r="G21" s="65">
        <v>95.426133759752759</v>
      </c>
      <c r="H21" s="65">
        <v>4.8947525051080838</v>
      </c>
      <c r="I21" s="65">
        <v>4.5738558835576679</v>
      </c>
      <c r="J21" s="65">
        <v>29.647388611758696</v>
      </c>
      <c r="K21" s="65">
        <v>27.639556972294542</v>
      </c>
      <c r="L21" s="73"/>
    </row>
    <row r="22" spans="1:12" ht="15" x14ac:dyDescent="0.25">
      <c r="A22" s="5" t="s">
        <v>207</v>
      </c>
      <c r="B22" s="68">
        <v>5458.9027500000002</v>
      </c>
      <c r="C22" s="68">
        <v>5353.5922499999997</v>
      </c>
      <c r="D22" s="65">
        <v>61.238139165295443</v>
      </c>
      <c r="E22" s="65">
        <v>61.585531658672735</v>
      </c>
      <c r="F22" s="65">
        <v>94.656389908596466</v>
      </c>
      <c r="G22" s="65">
        <v>94.607099265530209</v>
      </c>
      <c r="H22" s="65">
        <v>5.3436026134093897</v>
      </c>
      <c r="I22" s="65">
        <v>5.3929083170327186</v>
      </c>
      <c r="J22" s="65">
        <v>18.578554955635934</v>
      </c>
      <c r="K22" s="65">
        <v>16.708358282715242</v>
      </c>
      <c r="L22" s="73"/>
    </row>
    <row r="23" spans="1:12" ht="15" x14ac:dyDescent="0.25">
      <c r="A23" s="5" t="s">
        <v>208</v>
      </c>
      <c r="B23" s="68">
        <v>5295.5262499999999</v>
      </c>
      <c r="C23" s="68">
        <v>5192.6732499999998</v>
      </c>
      <c r="D23" s="65">
        <v>61.332587105955717</v>
      </c>
      <c r="E23" s="65">
        <v>65.048084818354397</v>
      </c>
      <c r="F23" s="65">
        <v>94.682459722035887</v>
      </c>
      <c r="G23" s="65">
        <v>95.454764132586504</v>
      </c>
      <c r="H23" s="65">
        <v>5.3175479752851338</v>
      </c>
      <c r="I23" s="65">
        <v>4.5452358674134992</v>
      </c>
      <c r="J23" s="65">
        <v>17.80986013563615</v>
      </c>
      <c r="K23" s="65">
        <v>17.546740541128155</v>
      </c>
      <c r="L23" s="73"/>
    </row>
    <row r="24" spans="1:12" ht="15" x14ac:dyDescent="0.25">
      <c r="A24" s="5" t="s">
        <v>209</v>
      </c>
      <c r="B24" s="68">
        <v>3155.2640000000001</v>
      </c>
      <c r="C24" s="68">
        <v>3084.0749999999998</v>
      </c>
      <c r="D24" s="65">
        <v>61.242078317376922</v>
      </c>
      <c r="E24" s="65">
        <v>60.318223454358275</v>
      </c>
      <c r="F24" s="65">
        <v>95.787213413931255</v>
      </c>
      <c r="G24" s="65">
        <v>95.569031574496947</v>
      </c>
      <c r="H24" s="65">
        <v>4.2127607108290599</v>
      </c>
      <c r="I24" s="65">
        <v>4.4309549865159923</v>
      </c>
      <c r="J24" s="65">
        <v>21.408446557120733</v>
      </c>
      <c r="K24" s="65">
        <v>22.643903170252191</v>
      </c>
      <c r="L24" s="73"/>
    </row>
    <row r="25" spans="1:12" ht="15" x14ac:dyDescent="0.25">
      <c r="A25" s="5" t="s">
        <v>210</v>
      </c>
      <c r="B25" s="68">
        <v>2616.9877499999998</v>
      </c>
      <c r="C25" s="68">
        <v>2559.2919999999999</v>
      </c>
      <c r="D25" s="65">
        <v>56.337166652767102</v>
      </c>
      <c r="E25" s="65">
        <v>58.465729975321302</v>
      </c>
      <c r="F25" s="65">
        <v>95.869312082195606</v>
      </c>
      <c r="G25" s="65">
        <v>96.040105359271607</v>
      </c>
      <c r="H25" s="65">
        <v>4.130687917804396</v>
      </c>
      <c r="I25" s="65">
        <v>3.9599113485101256</v>
      </c>
      <c r="J25" s="65">
        <v>18.893544209449807</v>
      </c>
      <c r="K25" s="65">
        <v>17.319012857184113</v>
      </c>
      <c r="L25" s="73"/>
    </row>
    <row r="26" spans="1:12" ht="15" x14ac:dyDescent="0.25">
      <c r="A26" s="5" t="s">
        <v>211</v>
      </c>
      <c r="B26" s="68">
        <v>3313.8107500000001</v>
      </c>
      <c r="C26" s="68">
        <v>3253.9875000000002</v>
      </c>
      <c r="D26" s="65">
        <v>66.278671767843107</v>
      </c>
      <c r="E26" s="65">
        <v>63.783880546560177</v>
      </c>
      <c r="F26" s="65">
        <v>95.944908136784676</v>
      </c>
      <c r="G26" s="65">
        <v>94.705867615312698</v>
      </c>
      <c r="H26" s="65">
        <v>4.055103245737615</v>
      </c>
      <c r="I26" s="65">
        <v>5.2941323846873036</v>
      </c>
      <c r="J26" s="65">
        <v>20.754743394435234</v>
      </c>
      <c r="K26" s="65">
        <v>18.574013154756948</v>
      </c>
      <c r="L26" s="73"/>
    </row>
    <row r="27" spans="1:12" ht="15" x14ac:dyDescent="0.25">
      <c r="A27" s="5" t="s">
        <v>212</v>
      </c>
      <c r="B27" s="68">
        <v>3504.5437499999998</v>
      </c>
      <c r="C27" s="68">
        <v>3438.3325</v>
      </c>
      <c r="D27" s="65">
        <v>60.283788724281152</v>
      </c>
      <c r="E27" s="65">
        <v>62.742841188279499</v>
      </c>
      <c r="F27" s="65">
        <v>95.702775407490535</v>
      </c>
      <c r="G27" s="65">
        <v>95.14071359785288</v>
      </c>
      <c r="H27" s="65">
        <v>4.297224592509461</v>
      </c>
      <c r="I27" s="65">
        <v>4.8592864021471209</v>
      </c>
      <c r="J27" s="65">
        <v>15.418071399196442</v>
      </c>
      <c r="K27" s="65">
        <v>17.768243772679142</v>
      </c>
      <c r="L27" s="73"/>
    </row>
    <row r="28" spans="1:12" ht="15" x14ac:dyDescent="0.25">
      <c r="A28" s="5" t="s">
        <v>213</v>
      </c>
      <c r="B28" s="68">
        <v>3149.5652500000001</v>
      </c>
      <c r="C28" s="68">
        <v>3086.2190000000001</v>
      </c>
      <c r="D28" s="65">
        <v>61.709874085002681</v>
      </c>
      <c r="E28" s="65">
        <v>62.184294115226436</v>
      </c>
      <c r="F28" s="65">
        <v>96.086744509620132</v>
      </c>
      <c r="G28" s="65">
        <v>96.047781210732808</v>
      </c>
      <c r="H28" s="65">
        <v>3.913268353156802</v>
      </c>
      <c r="I28" s="65">
        <v>3.9522187892671914</v>
      </c>
      <c r="J28" s="65">
        <v>16.969186655136319</v>
      </c>
      <c r="K28" s="65">
        <v>17.941718219508846</v>
      </c>
      <c r="L28" s="73"/>
    </row>
    <row r="29" spans="1:12" ht="15" x14ac:dyDescent="0.25">
      <c r="A29" s="5" t="s">
        <v>214</v>
      </c>
      <c r="B29" s="68">
        <v>1884.8622499999999</v>
      </c>
      <c r="C29" s="68">
        <v>1844.0325</v>
      </c>
      <c r="D29" s="65">
        <v>64.397995132005008</v>
      </c>
      <c r="E29" s="65">
        <v>62.086866690256272</v>
      </c>
      <c r="F29" s="65">
        <v>95.956689392563192</v>
      </c>
      <c r="G29" s="65">
        <v>94.935134186157427</v>
      </c>
      <c r="H29" s="65">
        <v>4.0433106074368101</v>
      </c>
      <c r="I29" s="65">
        <v>5.0648658138425819</v>
      </c>
      <c r="J29" s="65">
        <v>25.359904750886521</v>
      </c>
      <c r="K29" s="65">
        <v>23.104214522902797</v>
      </c>
      <c r="L29" s="73"/>
    </row>
    <row r="30" spans="1:12" ht="15" x14ac:dyDescent="0.25">
      <c r="A30" s="5" t="s">
        <v>215</v>
      </c>
      <c r="B30" s="68">
        <v>2389.6957499999999</v>
      </c>
      <c r="C30" s="68">
        <v>2311.1844999999998</v>
      </c>
      <c r="D30" s="65">
        <v>46.618465969988023</v>
      </c>
      <c r="E30" s="65">
        <v>46.12585018634384</v>
      </c>
      <c r="F30" s="65">
        <v>96.274481290833947</v>
      </c>
      <c r="G30" s="65">
        <v>96.552541687635753</v>
      </c>
      <c r="H30" s="65">
        <v>3.7255187091660575</v>
      </c>
      <c r="I30" s="65">
        <v>3.4474348613835986</v>
      </c>
      <c r="J30" s="65">
        <v>8.363870388469568</v>
      </c>
      <c r="K30" s="65">
        <v>7.0266809514313948</v>
      </c>
      <c r="L30" s="73"/>
    </row>
    <row r="31" spans="1:12" ht="7.5" customHeight="1" thickBot="1" x14ac:dyDescent="0.25">
      <c r="A31" s="11"/>
      <c r="B31" s="41"/>
      <c r="C31" s="41"/>
      <c r="D31" s="65"/>
      <c r="E31" s="65"/>
      <c r="F31" s="65"/>
      <c r="G31" s="65"/>
      <c r="H31" s="65"/>
      <c r="I31" s="65"/>
      <c r="J31" s="65"/>
      <c r="K31" s="79"/>
    </row>
    <row r="32" spans="1:12" ht="15" thickTop="1" x14ac:dyDescent="0.2">
      <c r="A32" s="81" t="s">
        <v>218</v>
      </c>
      <c r="B32" s="81"/>
      <c r="C32" s="81"/>
      <c r="D32" s="81"/>
      <c r="E32" s="81"/>
      <c r="F32" s="81"/>
      <c r="G32" s="81"/>
      <c r="H32" s="81"/>
      <c r="I32" s="81"/>
      <c r="J32" s="81"/>
    </row>
    <row r="33" spans="1:12" x14ac:dyDescent="0.2">
      <c r="A33" s="121" t="s">
        <v>224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</row>
    <row r="34" spans="1:12" x14ac:dyDescent="0.2">
      <c r="A34" s="83" t="s">
        <v>223</v>
      </c>
      <c r="B34" s="76"/>
      <c r="C34" s="76"/>
      <c r="D34" s="76"/>
      <c r="E34" s="76"/>
      <c r="F34" s="76"/>
      <c r="G34" s="76"/>
      <c r="H34" s="76"/>
      <c r="I34" s="76"/>
      <c r="J34" s="76"/>
      <c r="K34" s="76"/>
    </row>
    <row r="35" spans="1:12" x14ac:dyDescent="0.2">
      <c r="A35" s="83" t="s">
        <v>222</v>
      </c>
    </row>
    <row r="36" spans="1:12" x14ac:dyDescent="0.2">
      <c r="A36" s="89" t="s">
        <v>221</v>
      </c>
      <c r="B36" s="89"/>
      <c r="C36" s="89"/>
      <c r="D36" s="89"/>
      <c r="E36" s="89"/>
      <c r="F36" s="89"/>
      <c r="G36" s="89"/>
      <c r="H36" s="89"/>
      <c r="I36" s="89"/>
      <c r="J36" s="89"/>
      <c r="K36" s="89"/>
    </row>
    <row r="37" spans="1:12" x14ac:dyDescent="0.2">
      <c r="A37" s="84"/>
      <c r="B37" s="84"/>
      <c r="C37" s="84"/>
      <c r="D37" s="84"/>
      <c r="E37" s="84"/>
      <c r="F37" s="84"/>
      <c r="G37" s="84"/>
      <c r="H37" s="84"/>
      <c r="I37" s="84"/>
      <c r="J37" s="84"/>
    </row>
    <row r="41" spans="1:12" x14ac:dyDescent="0.2">
      <c r="A41" s="5"/>
      <c r="B41" s="41"/>
      <c r="C41" s="41"/>
      <c r="D41" s="45"/>
      <c r="E41" s="45"/>
      <c r="F41" s="69"/>
      <c r="G41" s="69"/>
      <c r="H41" s="43"/>
      <c r="I41" s="43"/>
      <c r="J41" s="68"/>
      <c r="K41" s="68"/>
      <c r="L41" s="68"/>
    </row>
    <row r="42" spans="1:12" x14ac:dyDescent="0.2">
      <c r="A42" s="5"/>
      <c r="B42" s="41"/>
      <c r="C42" s="41"/>
      <c r="D42" s="45"/>
      <c r="E42" s="45"/>
      <c r="F42" s="69"/>
      <c r="G42" s="69"/>
      <c r="H42" s="43"/>
      <c r="I42" s="43"/>
      <c r="J42" s="68"/>
      <c r="K42" s="68"/>
      <c r="L42" s="68"/>
    </row>
    <row r="43" spans="1:12" x14ac:dyDescent="0.2">
      <c r="A43" s="5"/>
      <c r="B43" s="41"/>
      <c r="C43" s="41"/>
      <c r="D43" s="45"/>
      <c r="E43" s="45"/>
      <c r="F43" s="69"/>
      <c r="G43" s="69"/>
      <c r="H43" s="43"/>
      <c r="I43" s="43"/>
      <c r="J43" s="68"/>
      <c r="K43" s="68"/>
      <c r="L43" s="68"/>
    </row>
    <row r="44" spans="1:12" x14ac:dyDescent="0.2">
      <c r="A44" s="5"/>
      <c r="B44" s="41"/>
      <c r="C44" s="41"/>
      <c r="D44" s="45"/>
      <c r="E44" s="45"/>
      <c r="F44" s="69"/>
      <c r="G44" s="69"/>
      <c r="H44" s="43"/>
      <c r="I44" s="43"/>
      <c r="J44" s="68"/>
      <c r="K44" s="68"/>
      <c r="L44" s="68"/>
    </row>
    <row r="45" spans="1:12" x14ac:dyDescent="0.2">
      <c r="A45" s="5"/>
      <c r="B45" s="41"/>
      <c r="C45" s="41"/>
      <c r="D45" s="45"/>
      <c r="E45" s="45"/>
      <c r="F45" s="69"/>
      <c r="G45" s="69"/>
      <c r="H45" s="43"/>
      <c r="I45" s="43"/>
      <c r="J45" s="68"/>
      <c r="K45" s="68"/>
      <c r="L45" s="68"/>
    </row>
  </sheetData>
  <sortState ref="A115:H131">
    <sortCondition descending="1" ref="F115:F131"/>
  </sortState>
  <mergeCells count="14">
    <mergeCell ref="A37:J37"/>
    <mergeCell ref="A6:A10"/>
    <mergeCell ref="B6:C8"/>
    <mergeCell ref="B9:C9"/>
    <mergeCell ref="A36:K36"/>
    <mergeCell ref="A2:K2"/>
    <mergeCell ref="A3:K3"/>
    <mergeCell ref="A4:K4"/>
    <mergeCell ref="A33:K33"/>
    <mergeCell ref="D7:E9"/>
    <mergeCell ref="F7:G9"/>
    <mergeCell ref="H7:I9"/>
    <mergeCell ref="J7:K9"/>
    <mergeCell ref="D6:K6"/>
  </mergeCells>
  <printOptions horizontalCentered="1"/>
  <pageMargins left="0.5" right="0.5" top="0.75" bottom="0.25" header="0.3" footer="0.3"/>
  <pageSetup paperSize="9" scale="95" orientation="landscape" r:id="rId1"/>
  <ignoredErrors>
    <ignoredError sqref="B10:K10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zoomScale="80" zoomScaleNormal="80" workbookViewId="0">
      <selection activeCell="A35" sqref="A35"/>
    </sheetView>
  </sheetViews>
  <sheetFormatPr defaultRowHeight="14.25" x14ac:dyDescent="0.2"/>
  <cols>
    <col min="1" max="1" width="39.85546875" style="1" customWidth="1"/>
    <col min="2" max="17" width="10.7109375" style="1" customWidth="1"/>
    <col min="18" max="16384" width="9.140625" style="1"/>
  </cols>
  <sheetData>
    <row r="1" spans="1:18" ht="15" x14ac:dyDescent="0.2">
      <c r="A1" s="129" t="s">
        <v>157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</row>
    <row r="2" spans="1:18" ht="15" x14ac:dyDescent="0.2">
      <c r="A2" s="42" t="s">
        <v>158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18" x14ac:dyDescent="0.2">
      <c r="A3" s="130" t="s">
        <v>159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</row>
    <row r="4" spans="1:18" ht="9.9499999999999993" customHeight="1" thickBot="1" x14ac:dyDescent="0.25"/>
    <row r="5" spans="1:18" ht="24.95" customHeight="1" thickTop="1" x14ac:dyDescent="0.2">
      <c r="A5" s="126" t="s">
        <v>86</v>
      </c>
      <c r="B5" s="131" t="s">
        <v>89</v>
      </c>
      <c r="C5" s="131"/>
      <c r="D5" s="131"/>
      <c r="E5" s="131"/>
      <c r="F5" s="131" t="s">
        <v>90</v>
      </c>
      <c r="G5" s="131"/>
      <c r="H5" s="131"/>
      <c r="I5" s="131"/>
      <c r="J5" s="131" t="s">
        <v>91</v>
      </c>
      <c r="K5" s="131"/>
      <c r="L5" s="131"/>
      <c r="M5" s="131"/>
      <c r="N5" s="131" t="s">
        <v>92</v>
      </c>
      <c r="O5" s="131"/>
      <c r="P5" s="131"/>
      <c r="Q5" s="132"/>
    </row>
    <row r="6" spans="1:18" x14ac:dyDescent="0.2">
      <c r="A6" s="127"/>
      <c r="B6" s="101">
        <v>2013</v>
      </c>
      <c r="C6" s="101">
        <v>2012</v>
      </c>
      <c r="D6" s="101">
        <v>2011</v>
      </c>
      <c r="E6" s="101">
        <v>2010</v>
      </c>
      <c r="F6" s="101">
        <v>2013</v>
      </c>
      <c r="G6" s="101">
        <v>2012</v>
      </c>
      <c r="H6" s="101">
        <v>2011</v>
      </c>
      <c r="I6" s="101">
        <v>2010</v>
      </c>
      <c r="J6" s="101">
        <v>2013</v>
      </c>
      <c r="K6" s="101">
        <v>2012</v>
      </c>
      <c r="L6" s="101">
        <v>2011</v>
      </c>
      <c r="M6" s="101">
        <v>2010</v>
      </c>
      <c r="N6" s="101">
        <v>2013</v>
      </c>
      <c r="O6" s="101">
        <v>2012</v>
      </c>
      <c r="P6" s="101">
        <v>2011</v>
      </c>
      <c r="Q6" s="101">
        <v>2010</v>
      </c>
    </row>
    <row r="7" spans="1:18" ht="15.75" customHeight="1" thickBot="1" x14ac:dyDescent="0.25">
      <c r="A7" s="128"/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</row>
    <row r="8" spans="1:18" ht="15" customHeight="1" thickTop="1" x14ac:dyDescent="0.2"/>
    <row r="9" spans="1:18" s="3" customFormat="1" ht="15" customHeight="1" x14ac:dyDescent="0.25">
      <c r="A9" s="3" t="s">
        <v>94</v>
      </c>
      <c r="B9" s="21">
        <f>'[1]TABLE4SOURCE with OCTOBER FINAL'!$N$6</f>
        <v>63.924314906878941</v>
      </c>
      <c r="C9" s="25">
        <v>64.183842721170592</v>
      </c>
      <c r="D9" s="25">
        <v>64.647477174980494</v>
      </c>
      <c r="E9" s="25">
        <v>64.057159629460941</v>
      </c>
      <c r="F9" s="22">
        <f>'[1]TABLE4SOURCE with OCTOBER FINAL'!$U$6</f>
        <v>92.919383450473646</v>
      </c>
      <c r="G9" s="25">
        <v>93.008986636028297</v>
      </c>
      <c r="H9" s="25">
        <v>92.967334369303501</v>
      </c>
      <c r="I9" s="25">
        <v>92.650021709720676</v>
      </c>
      <c r="J9" s="23">
        <f>'[1]TABLE4SOURCE with OCTOBER FINAL'!$AB$6</f>
        <v>7.0806159401024553</v>
      </c>
      <c r="K9" s="25">
        <v>6.9910133639717156</v>
      </c>
      <c r="L9" s="25">
        <v>7.0326656306965027</v>
      </c>
      <c r="M9" s="25">
        <v>7.3499776474949572</v>
      </c>
      <c r="N9" s="23">
        <f>'[1]TABLE4SOURCE with OCTOBER FINAL'!$AO$6</f>
        <v>19.338649217001837</v>
      </c>
      <c r="O9" s="25">
        <v>19.984181600623746</v>
      </c>
      <c r="P9" s="25">
        <v>19.260093482899016</v>
      </c>
      <c r="Q9" s="25">
        <v>18.765073385317891</v>
      </c>
      <c r="R9" s="24"/>
    </row>
    <row r="10" spans="1:18" ht="15" customHeight="1" x14ac:dyDescent="0.25">
      <c r="A10" s="3" t="s">
        <v>95</v>
      </c>
      <c r="C10" s="4"/>
      <c r="D10" s="4"/>
      <c r="E10" s="4"/>
      <c r="F10" s="26"/>
      <c r="G10" s="4"/>
      <c r="H10" s="4"/>
      <c r="I10" s="4"/>
      <c r="K10" s="4"/>
      <c r="L10" s="4"/>
      <c r="M10" s="4"/>
      <c r="O10" s="4"/>
      <c r="P10" s="4"/>
      <c r="Q10" s="4"/>
    </row>
    <row r="11" spans="1:18" ht="15" customHeight="1" x14ac:dyDescent="0.2">
      <c r="A11" s="5" t="s">
        <v>96</v>
      </c>
      <c r="B11" s="28">
        <f>'[1]TABLE4SOURCE with OCTOBER FINAL'!$N$7</f>
        <v>63.480362157893545</v>
      </c>
      <c r="C11" s="4">
        <v>63.060300690929068</v>
      </c>
      <c r="D11" s="4">
        <v>63.031654695779551</v>
      </c>
      <c r="E11" s="4">
        <v>62.364375842020038</v>
      </c>
      <c r="F11" s="29">
        <f>'[1]TABLE4SOURCE with OCTOBER FINAL'!$U$7</f>
        <v>89.730391148647868</v>
      </c>
      <c r="G11" s="4">
        <v>89.352049303292645</v>
      </c>
      <c r="H11" s="4">
        <v>88.742428965481793</v>
      </c>
      <c r="I11" s="4">
        <v>88.46427656092149</v>
      </c>
      <c r="J11" s="17">
        <f>'[1]TABLE4SOURCE with OCTOBER FINAL'!$AB$7</f>
        <v>10.269608851352128</v>
      </c>
      <c r="K11" s="4">
        <v>10.647950696707351</v>
      </c>
      <c r="L11" s="4">
        <v>11.257576005364935</v>
      </c>
      <c r="M11" s="4">
        <v>11.535728499181149</v>
      </c>
      <c r="N11" s="30">
        <f>'[1]TABLE4SOURCE with OCTOBER FINAL'!$AO$7</f>
        <v>12.086455034628358</v>
      </c>
      <c r="O11" s="4">
        <v>14.420422677266329</v>
      </c>
      <c r="P11" s="4">
        <v>14.614527941006617</v>
      </c>
      <c r="Q11" s="4">
        <v>11.904434233972044</v>
      </c>
      <c r="R11" s="4"/>
    </row>
    <row r="12" spans="1:18" ht="15" customHeight="1" x14ac:dyDescent="0.2">
      <c r="A12" s="5" t="s">
        <v>97</v>
      </c>
      <c r="B12" s="28">
        <f>'[1]TABLE4SOURCE with OCTOBER FINAL'!$N$8</f>
        <v>67.0732116056287</v>
      </c>
      <c r="C12" s="4">
        <v>68.209418246706434</v>
      </c>
      <c r="D12" s="4">
        <v>68.52056428180552</v>
      </c>
      <c r="E12" s="4">
        <v>67.404495856697395</v>
      </c>
      <c r="F12" s="29">
        <f>'[1]TABLE4SOURCE with OCTOBER FINAL'!$U$8</f>
        <v>95.43616356088917</v>
      </c>
      <c r="G12" s="4">
        <v>94.493521139936362</v>
      </c>
      <c r="H12" s="4">
        <v>94.974085136655916</v>
      </c>
      <c r="I12" s="4">
        <v>94.928335133879386</v>
      </c>
      <c r="J12" s="17">
        <f>'[1]TABLE4SOURCE with OCTOBER FINAL'!$AB$8</f>
        <v>4.5638364391108288</v>
      </c>
      <c r="K12" s="4">
        <v>5.5064788600636385</v>
      </c>
      <c r="L12" s="4">
        <v>5.0258497751528433</v>
      </c>
      <c r="M12" s="4">
        <v>5.0716312947212998</v>
      </c>
      <c r="N12" s="30">
        <f>'[1]TABLE4SOURCE with OCTOBER FINAL'!$AO$8</f>
        <v>14.129771415418332</v>
      </c>
      <c r="O12" s="4">
        <v>15.523817642820607</v>
      </c>
      <c r="P12" s="4">
        <v>14.633145097179199</v>
      </c>
      <c r="Q12" s="4">
        <v>15.729252684645051</v>
      </c>
      <c r="R12" s="4"/>
    </row>
    <row r="13" spans="1:18" ht="15" customHeight="1" x14ac:dyDescent="0.2">
      <c r="A13" s="5" t="s">
        <v>98</v>
      </c>
      <c r="B13" s="28">
        <f>'[1]TABLE4SOURCE with OCTOBER FINAL'!$N$9</f>
        <v>61.269578389179422</v>
      </c>
      <c r="C13" s="4">
        <v>61.142733103952033</v>
      </c>
      <c r="D13" s="4">
        <v>62.489106546038286</v>
      </c>
      <c r="E13" s="4">
        <v>61.803039522364344</v>
      </c>
      <c r="F13" s="29">
        <f>'[1]TABLE4SOURCE with OCTOBER FINAL'!$U$9</f>
        <v>91.730069075240223</v>
      </c>
      <c r="G13" s="4">
        <v>91.770407401826688</v>
      </c>
      <c r="H13" s="4">
        <v>91.470613181990487</v>
      </c>
      <c r="I13" s="4">
        <v>91.534475905807795</v>
      </c>
      <c r="J13" s="17">
        <f>'[1]TABLE4SOURCE with OCTOBER FINAL'!$AB$9</f>
        <v>8.2699191866524586</v>
      </c>
      <c r="K13" s="4">
        <v>8.2295806204872584</v>
      </c>
      <c r="L13" s="4">
        <v>8.5293983579778985</v>
      </c>
      <c r="M13" s="4">
        <v>8.465536012127691</v>
      </c>
      <c r="N13" s="30">
        <f>'[1]TABLE4SOURCE with OCTOBER FINAL'!$AO$9</f>
        <v>20.017712717685232</v>
      </c>
      <c r="O13" s="4">
        <v>19.479543985921811</v>
      </c>
      <c r="P13" s="4">
        <v>18.280388442799762</v>
      </c>
      <c r="Q13" s="4">
        <v>14.854778991242249</v>
      </c>
      <c r="R13" s="4"/>
    </row>
    <row r="14" spans="1:18" ht="15" customHeight="1" x14ac:dyDescent="0.2">
      <c r="A14" s="5" t="s">
        <v>99</v>
      </c>
      <c r="B14" s="28">
        <f>'[1]TABLE4SOURCE with OCTOBER FINAL'!$N$10</f>
        <v>67.013207890974499</v>
      </c>
      <c r="C14" s="4">
        <v>66.451569173429633</v>
      </c>
      <c r="D14" s="4">
        <v>67.798065931349825</v>
      </c>
      <c r="E14" s="4">
        <v>66.223475036220293</v>
      </c>
      <c r="F14" s="29">
        <f>'[1]TABLE4SOURCE with OCTOBER FINAL'!$U$10</f>
        <v>96.847387854639535</v>
      </c>
      <c r="G14" s="4">
        <v>97.238024249702164</v>
      </c>
      <c r="H14" s="4">
        <v>97.10616431262433</v>
      </c>
      <c r="I14" s="4">
        <v>96.321303055927046</v>
      </c>
      <c r="J14" s="17">
        <f>'[1]TABLE4SOURCE with OCTOBER FINAL'!$AB$10</f>
        <v>3.1526121453604663</v>
      </c>
      <c r="K14" s="4">
        <v>2.7619925267580347</v>
      </c>
      <c r="L14" s="4">
        <v>2.8938522583312554</v>
      </c>
      <c r="M14" s="4">
        <v>3.6786969440729589</v>
      </c>
      <c r="N14" s="30">
        <f>'[1]TABLE4SOURCE with OCTOBER FINAL'!$AO$10</f>
        <v>12.857641979998583</v>
      </c>
      <c r="O14" s="4">
        <v>12.608307760098644</v>
      </c>
      <c r="P14" s="4">
        <v>15.106240215480421</v>
      </c>
      <c r="Q14" s="4">
        <v>14.694930188217507</v>
      </c>
      <c r="R14" s="4"/>
    </row>
    <row r="15" spans="1:18" ht="15" customHeight="1" x14ac:dyDescent="0.2">
      <c r="A15" s="5" t="s">
        <v>100</v>
      </c>
      <c r="B15" s="28">
        <f>'[1]TABLE4SOURCE with OCTOBER FINAL'!$N$11</f>
        <v>62.013105601536481</v>
      </c>
      <c r="C15" s="4">
        <v>61.65811074906312</v>
      </c>
      <c r="D15" s="4">
        <v>61.335363023996493</v>
      </c>
      <c r="E15" s="4">
        <v>60.962409955373687</v>
      </c>
      <c r="F15" s="29">
        <f>'[1]TABLE4SOURCE with OCTOBER FINAL'!$U$11</f>
        <v>91.319104174834806</v>
      </c>
      <c r="G15" s="4">
        <v>90.988831790881392</v>
      </c>
      <c r="H15" s="4">
        <v>91.460801111147262</v>
      </c>
      <c r="I15" s="4">
        <v>91.214401113669368</v>
      </c>
      <c r="J15" s="17">
        <f>'[1]TABLE4SOURCE with OCTOBER FINAL'!$AB$11</f>
        <v>8.6808958251651944</v>
      </c>
      <c r="K15" s="4">
        <v>9.0111740762229555</v>
      </c>
      <c r="L15" s="4">
        <v>8.53920485762829</v>
      </c>
      <c r="M15" s="4">
        <v>8.7856050231967409</v>
      </c>
      <c r="N15" s="30">
        <f>'[1]TABLE4SOURCE with OCTOBER FINAL'!$AO$11</f>
        <v>14.497604196255804</v>
      </c>
      <c r="O15" s="4">
        <v>13.020019018199477</v>
      </c>
      <c r="P15" s="4">
        <v>11.09005228016845</v>
      </c>
      <c r="Q15" s="4">
        <v>9.1336866677180222</v>
      </c>
      <c r="R15" s="4"/>
    </row>
    <row r="16" spans="1:18" ht="15" customHeight="1" x14ac:dyDescent="0.2">
      <c r="A16" s="5" t="s">
        <v>101</v>
      </c>
      <c r="B16" s="28">
        <f>'[1]TABLE4SOURCE with OCTOBER FINAL'!$N$12</f>
        <v>64.470497970216627</v>
      </c>
      <c r="C16" s="4">
        <v>64.418975520883009</v>
      </c>
      <c r="D16" s="4">
        <v>64.690961121702799</v>
      </c>
      <c r="E16" s="4">
        <v>63.59861761868595</v>
      </c>
      <c r="F16" s="29">
        <f>'[1]TABLE4SOURCE with OCTOBER FINAL'!$U$12</f>
        <v>90.82367673717556</v>
      </c>
      <c r="G16" s="4">
        <v>91.08143945727663</v>
      </c>
      <c r="H16" s="4">
        <v>90.289318262183301</v>
      </c>
      <c r="I16" s="4">
        <v>90.471571031981028</v>
      </c>
      <c r="J16" s="17">
        <f>'[1]TABLE4SOURCE with OCTOBER FINAL'!$AB$12</f>
        <v>9.176323262824436</v>
      </c>
      <c r="K16" s="4">
        <v>8.9185605427233785</v>
      </c>
      <c r="L16" s="4">
        <v>9.7106914137376883</v>
      </c>
      <c r="M16" s="4">
        <v>9.5284239335943273</v>
      </c>
      <c r="N16" s="30">
        <f>'[1]TABLE4SOURCE with OCTOBER FINAL'!$AO$12</f>
        <v>17.909173060720473</v>
      </c>
      <c r="O16" s="4">
        <v>17.860195501978467</v>
      </c>
      <c r="P16" s="4">
        <v>17.865647606276525</v>
      </c>
      <c r="Q16" s="4">
        <v>17.449673878228136</v>
      </c>
      <c r="R16" s="4"/>
    </row>
    <row r="17" spans="1:18" ht="15" customHeight="1" x14ac:dyDescent="0.2">
      <c r="A17" s="5" t="s">
        <v>102</v>
      </c>
      <c r="B17" s="28">
        <f>'[1]TABLE4SOURCE with OCTOBER FINAL'!$N$13</f>
        <v>66.319379952277401</v>
      </c>
      <c r="C17" s="4">
        <v>68.391419129078329</v>
      </c>
      <c r="D17" s="4">
        <v>70.046731295252243</v>
      </c>
      <c r="E17" s="4">
        <v>69.167946982240721</v>
      </c>
      <c r="F17" s="29">
        <f>'[1]TABLE4SOURCE with OCTOBER FINAL'!$U$13</f>
        <v>95.931730603268733</v>
      </c>
      <c r="G17" s="4">
        <v>95.806640572842255</v>
      </c>
      <c r="H17" s="4">
        <v>96.118025157737748</v>
      </c>
      <c r="I17" s="4">
        <v>95.583652546169631</v>
      </c>
      <c r="J17" s="17">
        <f>'[1]TABLE4SOURCE with OCTOBER FINAL'!$AB$13</f>
        <v>4.0682500685666634</v>
      </c>
      <c r="K17" s="4">
        <v>4.1933402150944188</v>
      </c>
      <c r="L17" s="4">
        <v>3.8820319298477304</v>
      </c>
      <c r="M17" s="4">
        <v>4.416347453830376</v>
      </c>
      <c r="N17" s="30">
        <f>'[1]TABLE4SOURCE with OCTOBER FINAL'!$AO$13</f>
        <v>23.369289827177937</v>
      </c>
      <c r="O17" s="4">
        <v>22.616625985903575</v>
      </c>
      <c r="P17" s="4">
        <v>21.588028070025391</v>
      </c>
      <c r="Q17" s="4">
        <v>23.623401581511093</v>
      </c>
      <c r="R17" s="4"/>
    </row>
    <row r="18" spans="1:18" ht="15" customHeight="1" x14ac:dyDescent="0.2">
      <c r="A18" s="5" t="s">
        <v>103</v>
      </c>
      <c r="B18" s="28">
        <f>'[1]TABLE4SOURCE with OCTOBER FINAL'!$N$14</f>
        <v>63.860882032836862</v>
      </c>
      <c r="C18" s="4">
        <v>64.212765974418176</v>
      </c>
      <c r="D18" s="4">
        <v>64.368852211068855</v>
      </c>
      <c r="E18" s="4">
        <v>64.359916147755555</v>
      </c>
      <c r="F18" s="29">
        <f>'[1]TABLE4SOURCE with OCTOBER FINAL'!$U$14</f>
        <v>93.482716736289944</v>
      </c>
      <c r="G18" s="4">
        <v>93.874388045932179</v>
      </c>
      <c r="H18" s="4">
        <v>93.915456726007918</v>
      </c>
      <c r="I18" s="4">
        <v>94.111283628549401</v>
      </c>
      <c r="J18" s="17">
        <f>'[1]TABLE4SOURCE with OCTOBER FINAL'!$AB$14</f>
        <v>6.5172832637100555</v>
      </c>
      <c r="K18" s="4">
        <v>6.1256119540678222</v>
      </c>
      <c r="L18" s="4">
        <v>6.0845544897814063</v>
      </c>
      <c r="M18" s="4">
        <v>5.8887277287539774</v>
      </c>
      <c r="N18" s="30">
        <f>'[1]TABLE4SOURCE with OCTOBER FINAL'!$AO$14</f>
        <v>37.30771017808425</v>
      </c>
      <c r="O18" s="4">
        <v>34.414060372097069</v>
      </c>
      <c r="P18" s="4">
        <v>35.372622978385152</v>
      </c>
      <c r="Q18" s="4">
        <v>36.788785880883772</v>
      </c>
      <c r="R18" s="4"/>
    </row>
    <row r="19" spans="1:18" ht="15" customHeight="1" x14ac:dyDescent="0.2">
      <c r="A19" s="5" t="s">
        <v>104</v>
      </c>
      <c r="B19" s="28">
        <f>'[1]TABLE4SOURCE with OCTOBER FINAL'!$N$15</f>
        <v>62.735109679869339</v>
      </c>
      <c r="C19" s="4">
        <v>63.554415053313704</v>
      </c>
      <c r="D19" s="4">
        <v>64.869199870741696</v>
      </c>
      <c r="E19" s="4">
        <v>64.753593063573518</v>
      </c>
      <c r="F19" s="29">
        <f>'[1]TABLE4SOURCE with OCTOBER FINAL'!$U$15</f>
        <v>93.079291241096328</v>
      </c>
      <c r="G19" s="4">
        <v>93.406615761066419</v>
      </c>
      <c r="H19" s="4">
        <v>93.337903631031892</v>
      </c>
      <c r="I19" s="4">
        <v>92.9055759294192</v>
      </c>
      <c r="J19" s="17">
        <f>'[1]TABLE4SOURCE with OCTOBER FINAL'!$AB$15</f>
        <v>6.9207010301023679</v>
      </c>
      <c r="K19" s="4">
        <v>6.5933842389335835</v>
      </c>
      <c r="L19" s="4">
        <v>6.6620887729054532</v>
      </c>
      <c r="M19" s="4">
        <v>7.0944240705807919</v>
      </c>
      <c r="N19" s="30">
        <f>'[1]TABLE4SOURCE with OCTOBER FINAL'!$AO$15</f>
        <v>22.661702194263921</v>
      </c>
      <c r="O19" s="4">
        <v>21.904436058332163</v>
      </c>
      <c r="P19" s="4">
        <v>23.104382124876572</v>
      </c>
      <c r="Q19" s="4">
        <v>26.677998338167242</v>
      </c>
      <c r="R19" s="4"/>
    </row>
    <row r="20" spans="1:18" ht="15" customHeight="1" x14ac:dyDescent="0.2">
      <c r="A20" s="5" t="s">
        <v>105</v>
      </c>
      <c r="B20" s="28">
        <f>'[1]TABLE4SOURCE with OCTOBER FINAL'!$N$16</f>
        <v>64.680204294591292</v>
      </c>
      <c r="C20" s="4">
        <v>65.697894005652685</v>
      </c>
      <c r="D20" s="4">
        <v>66.456633504332601</v>
      </c>
      <c r="E20" s="4">
        <v>65.800022416572546</v>
      </c>
      <c r="F20" s="29">
        <f>'[1]TABLE4SOURCE with OCTOBER FINAL'!$U$16</f>
        <v>93.694135741179238</v>
      </c>
      <c r="G20" s="4">
        <v>92.891493759565265</v>
      </c>
      <c r="H20" s="4">
        <v>93.32466030877147</v>
      </c>
      <c r="I20" s="4">
        <v>92.413654924349402</v>
      </c>
      <c r="J20" s="17">
        <f>'[1]TABLE4SOURCE with OCTOBER FINAL'!$AB$16</f>
        <v>6.3058800818684491</v>
      </c>
      <c r="K20" s="4">
        <v>7.1085141775965353</v>
      </c>
      <c r="L20" s="4">
        <v>6.6753396912285323</v>
      </c>
      <c r="M20" s="4">
        <v>7.5863368507042281</v>
      </c>
      <c r="N20" s="30">
        <f>'[1]TABLE4SOURCE with OCTOBER FINAL'!$AO$16</f>
        <v>15.124242341849548</v>
      </c>
      <c r="O20" s="4">
        <v>20.679584092231941</v>
      </c>
      <c r="P20" s="4">
        <v>18.365450094151576</v>
      </c>
      <c r="Q20" s="4">
        <v>16.427881794724282</v>
      </c>
      <c r="R20" s="4"/>
    </row>
    <row r="21" spans="1:18" ht="15" customHeight="1" x14ac:dyDescent="0.2">
      <c r="A21" s="5" t="s">
        <v>106</v>
      </c>
      <c r="B21" s="28">
        <f>'[1]TABLE4SOURCE with OCTOBER FINAL'!$N$17</f>
        <v>64.555542283324911</v>
      </c>
      <c r="C21" s="4">
        <v>63.509181925682824</v>
      </c>
      <c r="D21" s="4">
        <v>65.358812867473802</v>
      </c>
      <c r="E21" s="4">
        <v>64.055427470563615</v>
      </c>
      <c r="F21" s="29">
        <f>'[1]TABLE4SOURCE with OCTOBER FINAL'!$U$17</f>
        <v>94.663987800122342</v>
      </c>
      <c r="G21" s="4">
        <v>94.779064711897107</v>
      </c>
      <c r="H21" s="4">
        <v>94.834730606550181</v>
      </c>
      <c r="I21" s="4">
        <v>94.518465459351461</v>
      </c>
      <c r="J21" s="17">
        <f>'[1]TABLE4SOURCE with OCTOBER FINAL'!$AB$17</f>
        <v>5.3360251212868066</v>
      </c>
      <c r="K21" s="4">
        <v>5.2209352881028916</v>
      </c>
      <c r="L21" s="4">
        <v>5.1652693934498259</v>
      </c>
      <c r="M21" s="4">
        <v>5.4815345406485321</v>
      </c>
      <c r="N21" s="30">
        <f>'[1]TABLE4SOURCE with OCTOBER FINAL'!$AO$17</f>
        <v>25.102458526904019</v>
      </c>
      <c r="O21" s="4">
        <v>24.973170349116554</v>
      </c>
      <c r="P21" s="4">
        <v>24.063944421513948</v>
      </c>
      <c r="Q21" s="4">
        <v>20.914759250358379</v>
      </c>
      <c r="R21" s="4"/>
    </row>
    <row r="22" spans="1:18" ht="15" customHeight="1" x14ac:dyDescent="0.2">
      <c r="A22" s="5" t="s">
        <v>107</v>
      </c>
      <c r="B22" s="40">
        <f>'[1]TABLE4SOURCE with OCTOBER FINAL'!$N$18</f>
        <v>65.114801904529031</v>
      </c>
      <c r="C22" s="4">
        <v>66.378258088358265</v>
      </c>
      <c r="D22" s="4">
        <v>65.672401922755242</v>
      </c>
      <c r="E22" s="4">
        <v>65.907986405338931</v>
      </c>
      <c r="F22" s="29">
        <f>'[1]TABLE4SOURCE with OCTOBER FINAL'!$U$18</f>
        <v>96.559157499237287</v>
      </c>
      <c r="G22" s="4">
        <v>96.172186081854207</v>
      </c>
      <c r="H22" s="4">
        <v>96.754269860798686</v>
      </c>
      <c r="I22" s="4">
        <v>96.327757873626197</v>
      </c>
      <c r="J22" s="17">
        <f>'[1]TABLE4SOURCE with OCTOBER FINAL'!$AB$18</f>
        <v>3.4408598056898949</v>
      </c>
      <c r="K22" s="4">
        <v>3.8277966012468863</v>
      </c>
      <c r="L22" s="4">
        <v>3.2457131810091986</v>
      </c>
      <c r="M22" s="4">
        <v>3.672242126373805</v>
      </c>
      <c r="N22" s="30">
        <f>'[1]TABLE4SOURCE with OCTOBER FINAL'!$AO$18</f>
        <v>21.807301789559425</v>
      </c>
      <c r="O22" s="4">
        <v>27.677346528713219</v>
      </c>
      <c r="P22" s="4">
        <v>21.908666769842707</v>
      </c>
      <c r="Q22" s="4">
        <v>21.325734387777814</v>
      </c>
      <c r="R22" s="4"/>
    </row>
    <row r="23" spans="1:18" ht="15" customHeight="1" x14ac:dyDescent="0.2">
      <c r="A23" s="5" t="s">
        <v>108</v>
      </c>
      <c r="B23" s="28">
        <f>'[1]TABLE4SOURCE with OCTOBER FINAL'!$N$19</f>
        <v>68.30382711740215</v>
      </c>
      <c r="C23" s="4">
        <v>69.710304198722113</v>
      </c>
      <c r="D23" s="4">
        <v>69.969939402038392</v>
      </c>
      <c r="E23" s="4">
        <v>69.785692391739147</v>
      </c>
      <c r="F23" s="29">
        <f>'[1]TABLE4SOURCE with OCTOBER FINAL'!$U$19</f>
        <v>94.302814299631891</v>
      </c>
      <c r="G23" s="4">
        <v>95.32740439563598</v>
      </c>
      <c r="H23" s="4">
        <v>95.520033382961813</v>
      </c>
      <c r="I23" s="4">
        <v>95.017770939719924</v>
      </c>
      <c r="J23" s="17">
        <f>'[1]TABLE4SOURCE with OCTOBER FINAL'!$AB$19</f>
        <v>5.6971978935123939</v>
      </c>
      <c r="K23" s="4">
        <v>4.6725956043640116</v>
      </c>
      <c r="L23" s="4">
        <v>4.4799541829791156</v>
      </c>
      <c r="M23" s="4">
        <v>4.9822162772706333</v>
      </c>
      <c r="N23" s="30">
        <f>'[1]TABLE4SOURCE with OCTOBER FINAL'!$AO$19</f>
        <v>25.691390772146931</v>
      </c>
      <c r="O23" s="4">
        <v>28.611009409965092</v>
      </c>
      <c r="P23" s="4">
        <v>27.107879483393145</v>
      </c>
      <c r="Q23" s="4">
        <v>27.994989997484236</v>
      </c>
      <c r="R23" s="4"/>
    </row>
    <row r="24" spans="1:18" ht="15" customHeight="1" x14ac:dyDescent="0.2">
      <c r="A24" s="5" t="s">
        <v>109</v>
      </c>
      <c r="B24" s="28">
        <f>'[1]TABLE4SOURCE with OCTOBER FINAL'!$N$20</f>
        <v>64.228949590754894</v>
      </c>
      <c r="C24" s="4">
        <v>65.536029176808469</v>
      </c>
      <c r="D24" s="4">
        <v>66.74974946259033</v>
      </c>
      <c r="E24" s="4">
        <v>65.035351702848686</v>
      </c>
      <c r="F24" s="29">
        <f>'[1]TABLE4SOURCE with OCTOBER FINAL'!$U$20</f>
        <v>93.054964597621861</v>
      </c>
      <c r="G24" s="4">
        <v>94.028764203209448</v>
      </c>
      <c r="H24" s="4">
        <v>94.609319563150734</v>
      </c>
      <c r="I24" s="4">
        <v>93.933238187885109</v>
      </c>
      <c r="J24" s="17">
        <f>'[1]TABLE4SOURCE with OCTOBER FINAL'!$AB$20</f>
        <v>6.945022832519582</v>
      </c>
      <c r="K24" s="4">
        <v>5.9712357967905509</v>
      </c>
      <c r="L24" s="4">
        <v>5.3906674762708011</v>
      </c>
      <c r="M24" s="4">
        <v>6.0667890536060787</v>
      </c>
      <c r="N24" s="30">
        <f>'[1]TABLE4SOURCE with OCTOBER FINAL'!$AO$20</f>
        <v>17.251328646239699</v>
      </c>
      <c r="O24" s="4">
        <v>17.863524144740271</v>
      </c>
      <c r="P24" s="4">
        <v>16.472423263398767</v>
      </c>
      <c r="Q24" s="4">
        <v>19.864722368515686</v>
      </c>
      <c r="R24" s="4"/>
    </row>
    <row r="25" spans="1:18" ht="15" customHeight="1" x14ac:dyDescent="0.2">
      <c r="A25" s="5" t="s">
        <v>110</v>
      </c>
      <c r="B25" s="28">
        <f>'[1]TABLE4SOURCE with OCTOBER FINAL'!$N$21</f>
        <v>65.504390256908863</v>
      </c>
      <c r="C25" s="4">
        <v>66.362409443561646</v>
      </c>
      <c r="D25" s="4">
        <v>66.274585867892171</v>
      </c>
      <c r="E25" s="4">
        <v>65.882519446695852</v>
      </c>
      <c r="F25" s="29">
        <f>'[1]TABLE4SOURCE with OCTOBER FINAL'!$U$21</f>
        <v>95.591049725365465</v>
      </c>
      <c r="G25" s="4">
        <v>95.780831451820632</v>
      </c>
      <c r="H25" s="4">
        <v>96.128907332938923</v>
      </c>
      <c r="I25" s="4">
        <v>95.619715125948417</v>
      </c>
      <c r="J25" s="17">
        <f>'[1]TABLE4SOURCE with OCTOBER FINAL'!$AB$21</f>
        <v>4.4089502746345328</v>
      </c>
      <c r="K25" s="4">
        <v>4.2191685481793737</v>
      </c>
      <c r="L25" s="4">
        <v>3.8710926670610797</v>
      </c>
      <c r="M25" s="4">
        <v>4.3802700893777882</v>
      </c>
      <c r="N25" s="30">
        <f>'[1]TABLE4SOURCE with OCTOBER FINAL'!$AO$21</f>
        <v>22.729650480257714</v>
      </c>
      <c r="O25" s="4">
        <v>23.228091279682207</v>
      </c>
      <c r="P25" s="4">
        <v>20.503724551056653</v>
      </c>
      <c r="Q25" s="4">
        <v>20.831639605417188</v>
      </c>
      <c r="R25" s="4"/>
    </row>
    <row r="26" spans="1:18" ht="15" customHeight="1" x14ac:dyDescent="0.2">
      <c r="A26" s="5" t="s">
        <v>111</v>
      </c>
      <c r="B26" s="28">
        <f>'[1]TABLE4SOURCE with OCTOBER FINAL'!$N$22</f>
        <v>66.500823755557718</v>
      </c>
      <c r="C26" s="4">
        <v>65.038203628854959</v>
      </c>
      <c r="D26" s="4">
        <v>65.738270292524518</v>
      </c>
      <c r="E26" s="4">
        <v>65.362165603788625</v>
      </c>
      <c r="F26" s="29">
        <f>'[1]TABLE4SOURCE with OCTOBER FINAL'!$U$22</f>
        <v>93.98072256845532</v>
      </c>
      <c r="G26" s="4">
        <v>94.3240331367208</v>
      </c>
      <c r="H26" s="4">
        <v>94.038640802064094</v>
      </c>
      <c r="I26" s="4">
        <v>93.518609682999696</v>
      </c>
      <c r="J26" s="17">
        <f>'[1]TABLE4SOURCE with OCTOBER FINAL'!$AB$22</f>
        <v>6.0192774315446789</v>
      </c>
      <c r="K26" s="4">
        <v>5.675944214674348</v>
      </c>
      <c r="L26" s="4">
        <v>5.9613591979359049</v>
      </c>
      <c r="M26" s="4">
        <v>6.4813903170003044</v>
      </c>
      <c r="N26" s="30">
        <f>'[1]TABLE4SOURCE with OCTOBER FINAL'!$AO$22</f>
        <v>27.063562937734563</v>
      </c>
      <c r="O26" s="4">
        <v>24.104509525717866</v>
      </c>
      <c r="P26" s="4">
        <v>25.993717441938774</v>
      </c>
      <c r="Q26" s="4">
        <v>22.18140380706458</v>
      </c>
      <c r="R26" s="4"/>
    </row>
    <row r="27" spans="1:18" ht="15" customHeight="1" x14ac:dyDescent="0.2">
      <c r="A27" s="5" t="s">
        <v>112</v>
      </c>
      <c r="B27" s="28">
        <f>'[1]TABLE4SOURCE with OCTOBER FINAL'!$N$23</f>
        <v>56.006988655984401</v>
      </c>
      <c r="C27" s="4">
        <v>56.494734917038848</v>
      </c>
      <c r="D27" s="4">
        <v>55.648201525204911</v>
      </c>
      <c r="E27" s="4">
        <v>57.044766634652589</v>
      </c>
      <c r="F27" s="29">
        <f>'[1]TABLE4SOURCE with OCTOBER FINAL'!$U$23</f>
        <v>95.403718272695968</v>
      </c>
      <c r="G27" s="4">
        <v>96.594124877698249</v>
      </c>
      <c r="H27" s="4">
        <v>96.612135073491885</v>
      </c>
      <c r="I27" s="4">
        <v>96.144724754612824</v>
      </c>
      <c r="J27" s="17">
        <f>'[1]TABLE4SOURCE with OCTOBER FINAL'!$AB$23</f>
        <v>4.5962623259333268</v>
      </c>
      <c r="K27" s="4">
        <v>3.4059144318221573</v>
      </c>
      <c r="L27" s="4">
        <v>3.387843841174301</v>
      </c>
      <c r="M27" s="4">
        <v>3.8552752453871757</v>
      </c>
      <c r="N27" s="30">
        <f>'[1]TABLE4SOURCE with OCTOBER FINAL'!$AO$23</f>
        <v>12.382737113538335</v>
      </c>
      <c r="O27" s="4">
        <v>12.665211257775649</v>
      </c>
      <c r="P27" s="4">
        <v>13.289010224665912</v>
      </c>
      <c r="Q27" s="4">
        <v>13.518156971643478</v>
      </c>
      <c r="R27" s="4"/>
    </row>
    <row r="28" spans="1:18" ht="15" customHeight="1" thickBo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8" ht="8.1" customHeight="1" thickTop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8" x14ac:dyDescent="0.2">
      <c r="A30" s="36" t="s">
        <v>160</v>
      </c>
      <c r="B30" s="12"/>
      <c r="C30" s="12"/>
      <c r="D30" s="12"/>
      <c r="E30" s="12"/>
    </row>
    <row r="31" spans="1:18" x14ac:dyDescent="0.2">
      <c r="A31" s="36" t="s">
        <v>151</v>
      </c>
      <c r="B31" s="12"/>
      <c r="C31" s="12"/>
      <c r="D31" s="12"/>
      <c r="E31" s="12"/>
    </row>
    <row r="32" spans="1:18" x14ac:dyDescent="0.2">
      <c r="A32" s="36" t="s">
        <v>131</v>
      </c>
      <c r="B32" s="12"/>
      <c r="C32" s="12"/>
      <c r="D32" s="12"/>
      <c r="E32" s="12"/>
    </row>
    <row r="33" spans="1:5" x14ac:dyDescent="0.2">
      <c r="A33" s="36" t="s">
        <v>161</v>
      </c>
      <c r="B33" s="12"/>
      <c r="C33" s="12"/>
      <c r="D33" s="12"/>
      <c r="E33" s="12"/>
    </row>
    <row r="34" spans="1:5" x14ac:dyDescent="0.2">
      <c r="A34" s="36"/>
      <c r="B34" s="12"/>
      <c r="C34" s="12"/>
      <c r="D34" s="12"/>
      <c r="E34" s="12"/>
    </row>
    <row r="35" spans="1:5" x14ac:dyDescent="0.2">
      <c r="A35" s="1" t="s">
        <v>121</v>
      </c>
    </row>
  </sheetData>
  <mergeCells count="23">
    <mergeCell ref="N6:N7"/>
    <mergeCell ref="O6:O7"/>
    <mergeCell ref="P6:P7"/>
    <mergeCell ref="Q6:Q7"/>
    <mergeCell ref="A1:Q1"/>
    <mergeCell ref="A3:Q3"/>
    <mergeCell ref="H6:H7"/>
    <mergeCell ref="I6:I7"/>
    <mergeCell ref="J6:J7"/>
    <mergeCell ref="K6:K7"/>
    <mergeCell ref="L6:L7"/>
    <mergeCell ref="M6:M7"/>
    <mergeCell ref="B5:E5"/>
    <mergeCell ref="F5:I5"/>
    <mergeCell ref="J5:M5"/>
    <mergeCell ref="N5:Q5"/>
    <mergeCell ref="G6:G7"/>
    <mergeCell ref="A5:A7"/>
    <mergeCell ref="B6:B7"/>
    <mergeCell ref="C6:C7"/>
    <mergeCell ref="D6:D7"/>
    <mergeCell ref="E6:E7"/>
    <mergeCell ref="F6:F7"/>
  </mergeCells>
  <pageMargins left="1" right="1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TABLE 2_2016_PWGT</vt:lpstr>
      <vt:lpstr>TABLE 3_2016_PWGT</vt:lpstr>
      <vt:lpstr>table 4_2016_PWGT</vt:lpstr>
      <vt:lpstr>table 1_FINAL 3QTRSONLY</vt:lpstr>
      <vt:lpstr>TABLE 2_FINAL 3QTRSONLY</vt:lpstr>
      <vt:lpstr>TABLE 3_FINAL 3QTRSONLY</vt:lpstr>
      <vt:lpstr>TABLE 4_FINAL 3QTRSonly</vt:lpstr>
      <vt:lpstr>table 4_2018</vt:lpstr>
      <vt:lpstr>T4_LFPR_EMP_UNEMP_UNDEREMP</vt:lpstr>
      <vt:lpstr>'TABLE 2_2016_PWGT'!Print_Area</vt:lpstr>
      <vt:lpstr>'TABLE 3_2016_PWGT'!Print_Area</vt:lpstr>
      <vt:lpstr>'table 4_2016_PWGT'!Print_Area</vt:lpstr>
      <vt:lpstr>'table 4_2018'!Print_Area</vt:lpstr>
      <vt:lpstr>T4_LFPR_EMP_UNEMP_UNDEREMP!Print_Titles</vt:lpstr>
    </vt:vector>
  </TitlesOfParts>
  <Company>National Statistics Office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B. Belmonte</dc:creator>
  <cp:lastModifiedBy>Nyl Franz</cp:lastModifiedBy>
  <cp:lastPrinted>2018-12-17T04:34:53Z</cp:lastPrinted>
  <dcterms:created xsi:type="dcterms:W3CDTF">2013-07-04T01:03:35Z</dcterms:created>
  <dcterms:modified xsi:type="dcterms:W3CDTF">2018-12-28T09:44:38Z</dcterms:modified>
</cp:coreProperties>
</file>