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22932" windowHeight="9504"/>
  </bookViews>
  <sheets>
    <sheet name="tab3_rates" sheetId="1" r:id="rId1"/>
  </sheets>
  <externalReferences>
    <externalReference r:id="rId2"/>
  </externalReferences>
  <definedNames>
    <definedName name="_xlnm.Print_Area" localSheetId="0">tab3_rates!$A$1:$D$63</definedName>
    <definedName name="_xlnm.Print_Titles" localSheetId="0">tab3_rates!$1:$5</definedName>
  </definedNames>
  <calcPr calcId="124519"/>
</workbook>
</file>

<file path=xl/calcChain.xml><?xml version="1.0" encoding="utf-8"?>
<calcChain xmlns="http://schemas.openxmlformats.org/spreadsheetml/2006/main">
  <c r="D57" i="1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45"/>
  <c r="C45"/>
  <c r="D44"/>
  <c r="C44"/>
  <c r="D43"/>
  <c r="C43"/>
  <c r="C41" s="1"/>
  <c r="D42"/>
  <c r="D41" s="1"/>
  <c r="C42"/>
  <c r="D38"/>
  <c r="C38"/>
  <c r="D37"/>
  <c r="D36" s="1"/>
  <c r="C37"/>
  <c r="C36" s="1"/>
  <c r="D33"/>
  <c r="C33"/>
  <c r="D32"/>
  <c r="C32"/>
  <c r="D31"/>
  <c r="D27" s="1"/>
  <c r="C31"/>
  <c r="D30"/>
  <c r="C30"/>
  <c r="D29"/>
  <c r="C29"/>
  <c r="D28"/>
  <c r="C28"/>
  <c r="C27" s="1"/>
  <c r="D23"/>
  <c r="C23"/>
  <c r="D20"/>
  <c r="C20"/>
  <c r="D19"/>
  <c r="C19"/>
  <c r="D18"/>
  <c r="D17" s="1"/>
  <c r="C18"/>
  <c r="C17" s="1"/>
  <c r="D14"/>
  <c r="C14"/>
  <c r="D13"/>
  <c r="C13"/>
  <c r="D12"/>
  <c r="D11" s="1"/>
  <c r="C12"/>
  <c r="C11" s="1"/>
  <c r="D7"/>
  <c r="C7"/>
</calcChain>
</file>

<file path=xl/sharedStrings.xml><?xml version="1.0" encoding="utf-8"?>
<sst xmlns="http://schemas.openxmlformats.org/spreadsheetml/2006/main" count="52" uniqueCount="40">
  <si>
    <t>TABLE 3   Underemployed Persons by Hours Worked and Sector, and Unemployed Persons  by Age Group, Sex and Highest Grade Completed, Philippines: July 2018 and July 2019</t>
  </si>
  <si>
    <t>(In percent)</t>
  </si>
  <si>
    <t>Hours Worked/Major Industry Group/Age Group/Sex/ Highest Grade Completed</t>
  </si>
  <si>
    <t>July 2019</t>
  </si>
  <si>
    <t>July 2018</t>
  </si>
  <si>
    <t>UNDEREMPLOYED PERSONS</t>
  </si>
  <si>
    <t xml:space="preserve">  Number (in thousands)</t>
  </si>
  <si>
    <t xml:space="preserve">  HOURS WORKED IN A WEEK</t>
  </si>
  <si>
    <t xml:space="preserve">    Total</t>
  </si>
  <si>
    <t xml:space="preserve">  Worked less than 40 hours</t>
  </si>
  <si>
    <t xml:space="preserve">  Worked 40 hours and over</t>
  </si>
  <si>
    <t xml:space="preserve">  Did not work</t>
  </si>
  <si>
    <t xml:space="preserve">  SECTOR</t>
  </si>
  <si>
    <t xml:space="preserve">    Total </t>
  </si>
  <si>
    <t xml:space="preserve">  Agriculture</t>
  </si>
  <si>
    <t xml:space="preserve">  Industry</t>
  </si>
  <si>
    <t xml:space="preserve">  Services</t>
  </si>
  <si>
    <t>UNEMPLOYED PERSONS</t>
  </si>
  <si>
    <t xml:space="preserve">  AGE GROUP</t>
  </si>
  <si>
    <t xml:space="preserve">  15 - 24</t>
  </si>
  <si>
    <t xml:space="preserve">  25 - 34</t>
  </si>
  <si>
    <t xml:space="preserve">  35 - 44</t>
  </si>
  <si>
    <t xml:space="preserve">  45 - 54</t>
  </si>
  <si>
    <t xml:space="preserve">  55 - 64</t>
  </si>
  <si>
    <t xml:space="preserve">  65 and over</t>
  </si>
  <si>
    <t xml:space="preserve">  SEX</t>
  </si>
  <si>
    <t xml:space="preserve">  Male</t>
  </si>
  <si>
    <t xml:space="preserve">  Female</t>
  </si>
  <si>
    <t xml:space="preserve">  HIGHEST GRADE COMPLETED</t>
  </si>
  <si>
    <t xml:space="preserve">  No grade completed</t>
  </si>
  <si>
    <t xml:space="preserve">  Elementary</t>
  </si>
  <si>
    <t>Undergraduate</t>
  </si>
  <si>
    <t>Graduate</t>
  </si>
  <si>
    <t xml:space="preserve">  Junior high school</t>
  </si>
  <si>
    <t xml:space="preserve">  Senior high school</t>
  </si>
  <si>
    <t xml:space="preserve">  Post secondary</t>
  </si>
  <si>
    <t xml:space="preserve">  College</t>
  </si>
  <si>
    <t>Notes:   Estimates for July 2019 are preliminary and may change.</t>
  </si>
  <si>
    <t>Details may not add up to totals due to rounding.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</si>
  <si>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July 2018 and July 2019 Labor Force Survey</t>
    </r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</si>
</sst>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.0_);_(* \(#,##0.0\);_(* &quot;-&quot;??_);_(@_)"/>
    <numFmt numFmtId="165" formatCode="#,##0.0_);\(#,##0.0\)"/>
    <numFmt numFmtId="166" formatCode="_(* #,##0_);_(* \(#,##0\);_(* &quot;-&quot;??_);_(@_)"/>
  </numFmts>
  <fonts count="10">
    <font>
      <sz val="10"/>
      <name val="Courier"/>
    </font>
    <font>
      <sz val="10"/>
      <name val="Courier"/>
      <family val="3"/>
    </font>
    <font>
      <b/>
      <sz val="11"/>
      <name val="Tahoma"/>
      <family val="2"/>
    </font>
    <font>
      <sz val="11"/>
      <name val="Tahoma"/>
      <family val="2"/>
    </font>
    <font>
      <sz val="11"/>
      <color rgb="FFFF0000"/>
      <name val="Tahoma"/>
      <family val="2"/>
    </font>
    <font>
      <sz val="10"/>
      <name val="Arial"/>
      <family val="2"/>
    </font>
    <font>
      <b/>
      <sz val="11"/>
      <color rgb="FFFF0000"/>
      <name val="Tahoma"/>
      <family val="2"/>
    </font>
    <font>
      <b/>
      <sz val="10"/>
      <name val="Tahoma"/>
      <family val="2"/>
    </font>
    <font>
      <b/>
      <sz val="10"/>
      <color rgb="FFFF0000"/>
      <name val="Tahoma"/>
      <family val="2"/>
    </font>
    <font>
      <i/>
      <sz val="1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5">
    <xf numFmtId="37" fontId="0" fillId="0" borderId="0"/>
    <xf numFmtId="43" fontId="5" fillId="0" borderId="0" applyFont="0" applyFill="0" applyBorder="0" applyAlignment="0" applyProtection="0"/>
    <xf numFmtId="37" fontId="1" fillId="0" borderId="0"/>
    <xf numFmtId="43" fontId="5" fillId="0" borderId="0" applyFont="0" applyFill="0" applyBorder="0" applyAlignment="0" applyProtection="0"/>
    <xf numFmtId="37" fontId="1" fillId="0" borderId="0"/>
    <xf numFmtId="37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</cellStyleXfs>
  <cellXfs count="49">
    <xf numFmtId="37" fontId="0" fillId="0" borderId="0" xfId="0"/>
    <xf numFmtId="37" fontId="2" fillId="0" borderId="0" xfId="2" applyFont="1" applyAlignment="1">
      <alignment horizontal="center" vertical="center" wrapText="1"/>
    </xf>
    <xf numFmtId="37" fontId="3" fillId="0" borderId="0" xfId="2" applyFont="1"/>
    <xf numFmtId="37" fontId="2" fillId="0" borderId="0" xfId="2" applyFont="1" applyAlignment="1">
      <alignment horizontal="center" vertical="center"/>
    </xf>
    <xf numFmtId="37" fontId="2" fillId="0" borderId="0" xfId="2" applyFont="1" applyAlignment="1">
      <alignment horizontal="center" vertical="center"/>
    </xf>
    <xf numFmtId="37" fontId="2" fillId="0" borderId="1" xfId="2" applyFont="1" applyBorder="1" applyAlignment="1">
      <alignment vertical="center" wrapText="1"/>
    </xf>
    <xf numFmtId="37" fontId="3" fillId="0" borderId="1" xfId="2" applyFont="1" applyBorder="1"/>
    <xf numFmtId="37" fontId="2" fillId="0" borderId="1" xfId="0" quotePrefix="1" applyNumberFormat="1" applyFont="1" applyBorder="1" applyAlignment="1">
      <alignment horizontal="right" vertical="center" wrapText="1"/>
    </xf>
    <xf numFmtId="37" fontId="2" fillId="0" borderId="0" xfId="2" applyFont="1" applyBorder="1" applyAlignment="1">
      <alignment horizontal="left" vertical="center" wrapText="1"/>
    </xf>
    <xf numFmtId="0" fontId="2" fillId="0" borderId="0" xfId="2" quotePrefix="1" applyNumberFormat="1" applyFont="1" applyBorder="1" applyAlignment="1">
      <alignment horizontal="right" vertical="center" wrapText="1"/>
    </xf>
    <xf numFmtId="37" fontId="2" fillId="0" borderId="0" xfId="2" applyFont="1"/>
    <xf numFmtId="37" fontId="2" fillId="0" borderId="0" xfId="2" applyNumberFormat="1" applyFont="1" applyAlignment="1">
      <alignment horizontal="right" vertical="justify"/>
    </xf>
    <xf numFmtId="37" fontId="3" fillId="0" borderId="0" xfId="2" applyFont="1" applyAlignment="1">
      <alignment vertical="center"/>
    </xf>
    <xf numFmtId="37" fontId="3" fillId="0" borderId="0" xfId="2" applyFont="1" applyAlignment="1">
      <alignment horizontal="right" vertical="justify"/>
    </xf>
    <xf numFmtId="37" fontId="4" fillId="0" borderId="0" xfId="2" applyFont="1" applyAlignment="1">
      <alignment horizontal="right" vertical="justify"/>
    </xf>
    <xf numFmtId="164" fontId="3" fillId="0" borderId="0" xfId="1" applyNumberFormat="1" applyFont="1" applyBorder="1" applyAlignment="1">
      <alignment horizontal="right" vertical="justify"/>
    </xf>
    <xf numFmtId="164" fontId="4" fillId="0" borderId="0" xfId="1" applyNumberFormat="1" applyFont="1" applyBorder="1" applyAlignment="1">
      <alignment horizontal="right" vertical="justify"/>
    </xf>
    <xf numFmtId="37" fontId="2" fillId="0" borderId="0" xfId="2" applyFont="1" applyAlignment="1">
      <alignment horizontal="left" vertical="center"/>
    </xf>
    <xf numFmtId="165" fontId="2" fillId="0" borderId="0" xfId="2" applyNumberFormat="1" applyFont="1" applyAlignment="1">
      <alignment horizontal="right" vertical="justify"/>
    </xf>
    <xf numFmtId="165" fontId="6" fillId="0" borderId="0" xfId="2" applyNumberFormat="1" applyFont="1" applyAlignment="1">
      <alignment horizontal="right" vertical="justify"/>
    </xf>
    <xf numFmtId="37" fontId="3" fillId="0" borderId="0" xfId="2" applyFont="1" applyAlignment="1">
      <alignment horizontal="left"/>
    </xf>
    <xf numFmtId="165" fontId="3" fillId="0" borderId="0" xfId="2" applyNumberFormat="1" applyFont="1" applyAlignment="1">
      <alignment horizontal="right" vertical="justify"/>
    </xf>
    <xf numFmtId="37" fontId="3" fillId="0" borderId="0" xfId="2" applyFont="1" applyBorder="1" applyAlignment="1">
      <alignment horizontal="left" vertical="center" indent="1"/>
    </xf>
    <xf numFmtId="165" fontId="3" fillId="0" borderId="0" xfId="2" applyNumberFormat="1" applyFont="1"/>
    <xf numFmtId="37" fontId="2" fillId="0" borderId="0" xfId="2" applyFont="1" applyBorder="1" applyAlignment="1">
      <alignment horizontal="left" vertical="center" indent="2"/>
    </xf>
    <xf numFmtId="37" fontId="2" fillId="0" borderId="0" xfId="2" applyFont="1" applyAlignment="1">
      <alignment horizontal="left"/>
    </xf>
    <xf numFmtId="165" fontId="2" fillId="0" borderId="0" xfId="2" quotePrefix="1" applyNumberFormat="1" applyFont="1" applyBorder="1" applyAlignment="1">
      <alignment horizontal="right" vertical="justify" wrapText="1"/>
    </xf>
    <xf numFmtId="165" fontId="6" fillId="0" borderId="0" xfId="2" quotePrefix="1" applyNumberFormat="1" applyFont="1" applyBorder="1" applyAlignment="1">
      <alignment horizontal="right" vertical="justify" wrapText="1"/>
    </xf>
    <xf numFmtId="0" fontId="2" fillId="0" borderId="0" xfId="2" quotePrefix="1" applyNumberFormat="1" applyFont="1" applyBorder="1" applyAlignment="1">
      <alignment horizontal="right" vertical="justify" wrapText="1"/>
    </xf>
    <xf numFmtId="0" fontId="6" fillId="0" borderId="0" xfId="2" quotePrefix="1" applyNumberFormat="1" applyFont="1" applyBorder="1" applyAlignment="1">
      <alignment horizontal="right" vertical="justify" wrapText="1"/>
    </xf>
    <xf numFmtId="37" fontId="2" fillId="0" borderId="0" xfId="2" applyFont="1" applyBorder="1" applyAlignment="1" applyProtection="1">
      <alignment vertical="center"/>
    </xf>
    <xf numFmtId="166" fontId="2" fillId="0" borderId="0" xfId="3" applyNumberFormat="1" applyFont="1" applyAlignment="1">
      <alignment horizontal="right" vertical="justify"/>
    </xf>
    <xf numFmtId="166" fontId="7" fillId="0" borderId="0" xfId="1" applyNumberFormat="1" applyFont="1" applyAlignment="1">
      <alignment horizontal="right" vertical="justify"/>
    </xf>
    <xf numFmtId="166" fontId="8" fillId="0" borderId="0" xfId="1" applyNumberFormat="1" applyFont="1" applyAlignment="1">
      <alignment horizontal="right" vertical="justify"/>
    </xf>
    <xf numFmtId="37" fontId="3" fillId="0" borderId="0" xfId="2" applyFont="1" applyAlignment="1">
      <alignment horizontal="left" vertical="center"/>
    </xf>
    <xf numFmtId="37" fontId="3" fillId="0" borderId="0" xfId="2" applyFont="1" applyAlignment="1">
      <alignment horizontal="left" vertical="center" indent="1"/>
    </xf>
    <xf numFmtId="165" fontId="4" fillId="0" borderId="0" xfId="2" applyNumberFormat="1" applyFont="1" applyAlignment="1">
      <alignment horizontal="right" vertical="justify"/>
    </xf>
    <xf numFmtId="37" fontId="2" fillId="0" borderId="0" xfId="2" applyFont="1" applyBorder="1" applyAlignment="1">
      <alignment horizontal="left" vertical="center"/>
    </xf>
    <xf numFmtId="37" fontId="2" fillId="0" borderId="0" xfId="2" quotePrefix="1" applyFont="1" applyBorder="1" applyAlignment="1">
      <alignment horizontal="right" vertical="center"/>
    </xf>
    <xf numFmtId="37" fontId="6" fillId="0" borderId="0" xfId="2" quotePrefix="1" applyFont="1" applyBorder="1" applyAlignment="1">
      <alignment horizontal="right" vertical="center"/>
    </xf>
    <xf numFmtId="165" fontId="3" fillId="0" borderId="0" xfId="2" applyNumberFormat="1" applyFont="1" applyBorder="1" applyAlignment="1">
      <alignment horizontal="right" vertical="justify"/>
    </xf>
    <xf numFmtId="37" fontId="3" fillId="0" borderId="0" xfId="2" applyFont="1" applyAlignment="1">
      <alignment horizontal="left" vertical="center" indent="2"/>
    </xf>
    <xf numFmtId="37" fontId="3" fillId="0" borderId="2" xfId="2" applyFont="1" applyBorder="1" applyAlignment="1">
      <alignment vertical="center"/>
    </xf>
    <xf numFmtId="37" fontId="3" fillId="0" borderId="2" xfId="2" applyFont="1" applyBorder="1"/>
    <xf numFmtId="37" fontId="3" fillId="0" borderId="0" xfId="2" applyFont="1" applyBorder="1" applyAlignment="1">
      <alignment vertical="center"/>
    </xf>
    <xf numFmtId="37" fontId="3" fillId="0" borderId="0" xfId="4" applyFont="1" applyBorder="1" applyAlignment="1">
      <alignment vertical="center"/>
    </xf>
    <xf numFmtId="37" fontId="3" fillId="0" borderId="0" xfId="2" applyFont="1" applyFill="1" applyBorder="1" applyAlignment="1">
      <alignment vertical="center"/>
    </xf>
    <xf numFmtId="37" fontId="3" fillId="0" borderId="0" xfId="4" applyFont="1" applyBorder="1" applyAlignment="1">
      <alignment horizontal="left" vertical="center" indent="2"/>
    </xf>
    <xf numFmtId="37" fontId="9" fillId="0" borderId="0" xfId="5" applyFont="1" applyAlignment="1">
      <alignment horizontal="left"/>
    </xf>
  </cellXfs>
  <cellStyles count="25">
    <cellStyle name="Comma" xfId="1" builtinId="3"/>
    <cellStyle name="Comma 10" xfId="6"/>
    <cellStyle name="Comma 11" xfId="7"/>
    <cellStyle name="Comma 12" xfId="8"/>
    <cellStyle name="Comma 14" xfId="3"/>
    <cellStyle name="Comma 2" xfId="9"/>
    <cellStyle name="Comma 3" xfId="10"/>
    <cellStyle name="Comma 4" xfId="11"/>
    <cellStyle name="Comma 7" xfId="12"/>
    <cellStyle name="Comma 8" xfId="13"/>
    <cellStyle name="Comma 9" xfId="14"/>
    <cellStyle name="Normal" xfId="0" builtinId="0"/>
    <cellStyle name="Normal 10" xfId="2"/>
    <cellStyle name="Normal 11" xfId="15"/>
    <cellStyle name="Normal 12" xfId="16"/>
    <cellStyle name="Normal 13" xfId="17"/>
    <cellStyle name="Normal 14" xfId="18"/>
    <cellStyle name="Normal 2" xfId="5"/>
    <cellStyle name="Normal 2 2" xfId="19"/>
    <cellStyle name="Normal 3" xfId="20"/>
    <cellStyle name="Normal 4" xfId="21"/>
    <cellStyle name="Normal 5" xfId="22"/>
    <cellStyle name="Normal 7" xfId="4"/>
    <cellStyle name="Normal 8" xfId="23"/>
    <cellStyle name="Normal 9" xfId="2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LParaiso/Downloads/Jul2019%20tables%20for%20Press%20Release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1"/>
      <sheetName val="tab1_rates"/>
      <sheetName val="tab2"/>
      <sheetName val="tab2_rates"/>
      <sheetName val="tab3"/>
      <sheetName val="tab3_rates"/>
      <sheetName val="tab4"/>
      <sheetName val="tab4_rates"/>
    </sheetNames>
    <sheetDataSet>
      <sheetData sheetId="0"/>
      <sheetData sheetId="1"/>
      <sheetData sheetId="2"/>
      <sheetData sheetId="3"/>
      <sheetData sheetId="4">
        <row r="7">
          <cell r="C7">
            <v>5954.5420000000004</v>
          </cell>
          <cell r="D7">
            <v>7002.8379999999997</v>
          </cell>
        </row>
        <row r="12">
          <cell r="C12">
            <v>3612.4839999999999</v>
          </cell>
          <cell r="D12">
            <v>3260.2829999999999</v>
          </cell>
        </row>
        <row r="13">
          <cell r="C13">
            <v>2246.6480000000001</v>
          </cell>
          <cell r="D13">
            <v>3707.0120000000002</v>
          </cell>
        </row>
        <row r="14">
          <cell r="C14">
            <v>95.409000000000006</v>
          </cell>
          <cell r="D14">
            <v>35.542000000000002</v>
          </cell>
        </row>
        <row r="18">
          <cell r="C18">
            <v>2058.5540000000001</v>
          </cell>
          <cell r="D18">
            <v>2267.627</v>
          </cell>
        </row>
        <row r="19">
          <cell r="C19">
            <v>1131.45</v>
          </cell>
          <cell r="D19">
            <v>1458.7090000000001</v>
          </cell>
        </row>
        <row r="20">
          <cell r="C20">
            <v>2764.5370000000003</v>
          </cell>
          <cell r="D20">
            <v>3276.502</v>
          </cell>
        </row>
        <row r="23">
          <cell r="C23">
            <v>2432.1080000000002</v>
          </cell>
          <cell r="D23">
            <v>2329.2640000000001</v>
          </cell>
        </row>
        <row r="28">
          <cell r="C28">
            <v>1105.586</v>
          </cell>
          <cell r="D28">
            <v>1040.2540000000001</v>
          </cell>
        </row>
        <row r="29">
          <cell r="C29">
            <v>807.15499999999997</v>
          </cell>
          <cell r="D29">
            <v>719.38900000000001</v>
          </cell>
        </row>
        <row r="30">
          <cell r="C30">
            <v>247.91300000000001</v>
          </cell>
          <cell r="D30">
            <v>274.93</v>
          </cell>
        </row>
        <row r="31">
          <cell r="C31">
            <v>158.04400000000001</v>
          </cell>
          <cell r="D31">
            <v>177.578</v>
          </cell>
        </row>
        <row r="32">
          <cell r="C32">
            <v>90.668000000000006</v>
          </cell>
          <cell r="D32">
            <v>98.956000000000003</v>
          </cell>
        </row>
        <row r="33">
          <cell r="C33">
            <v>22.742000000000001</v>
          </cell>
          <cell r="D33">
            <v>18.155999999999999</v>
          </cell>
        </row>
        <row r="37">
          <cell r="C37">
            <v>1472.904</v>
          </cell>
          <cell r="D37">
            <v>1422.183</v>
          </cell>
        </row>
        <row r="38">
          <cell r="C38">
            <v>959.20299999999997</v>
          </cell>
          <cell r="D38">
            <v>907.08</v>
          </cell>
        </row>
        <row r="42">
          <cell r="C42">
            <v>7.6970000000000001</v>
          </cell>
          <cell r="D42">
            <v>23.856999999999999</v>
          </cell>
        </row>
        <row r="43">
          <cell r="C43">
            <v>292.19</v>
          </cell>
          <cell r="D43">
            <v>314.834</v>
          </cell>
        </row>
        <row r="44">
          <cell r="C44">
            <v>159.66200000000001</v>
          </cell>
          <cell r="D44">
            <v>144.54599999999999</v>
          </cell>
        </row>
        <row r="45">
          <cell r="C45">
            <v>132.52799999999999</v>
          </cell>
          <cell r="D45">
            <v>170.28800000000001</v>
          </cell>
        </row>
        <row r="46">
          <cell r="C46">
            <v>881.06399999999996</v>
          </cell>
          <cell r="D46">
            <v>929.77</v>
          </cell>
        </row>
        <row r="47">
          <cell r="C47">
            <v>267.41399999999999</v>
          </cell>
          <cell r="D47">
            <v>230.8</v>
          </cell>
        </row>
        <row r="48">
          <cell r="C48">
            <v>613.65</v>
          </cell>
          <cell r="D48">
            <v>698.97</v>
          </cell>
        </row>
        <row r="49">
          <cell r="C49">
            <v>126.682</v>
          </cell>
          <cell r="D49">
            <v>78.938000000000002</v>
          </cell>
        </row>
        <row r="50">
          <cell r="C50">
            <v>17.629000000000001</v>
          </cell>
          <cell r="D50">
            <v>16.213999999999999</v>
          </cell>
        </row>
        <row r="51">
          <cell r="C51">
            <v>109.053</v>
          </cell>
          <cell r="D51">
            <v>62.724000000000004</v>
          </cell>
        </row>
        <row r="52">
          <cell r="C52">
            <v>195.05600000000001</v>
          </cell>
          <cell r="D52">
            <v>123.145</v>
          </cell>
        </row>
        <row r="53">
          <cell r="C53">
            <v>53.201000000000001</v>
          </cell>
          <cell r="D53">
            <v>10.91</v>
          </cell>
        </row>
        <row r="54">
          <cell r="C54">
            <v>141.85400000000001</v>
          </cell>
          <cell r="D54">
            <v>112.235</v>
          </cell>
        </row>
        <row r="55">
          <cell r="C55">
            <v>929.41899999999998</v>
          </cell>
          <cell r="D55">
            <v>858.72</v>
          </cell>
        </row>
        <row r="56">
          <cell r="C56">
            <v>193.815</v>
          </cell>
          <cell r="D56">
            <v>419.09100000000001</v>
          </cell>
        </row>
        <row r="57">
          <cell r="C57">
            <v>735.60400000000004</v>
          </cell>
          <cell r="D57">
            <v>439.62900000000002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"/>
  <sheetViews>
    <sheetView tabSelected="1" zoomScale="80" zoomScaleNormal="80" workbookViewId="0">
      <selection sqref="A1:D2"/>
    </sheetView>
  </sheetViews>
  <sheetFormatPr defaultColWidth="9" defaultRowHeight="13.8"/>
  <cols>
    <col min="1" max="1" width="32.33203125" style="2" customWidth="1"/>
    <col min="2" max="2" width="16.88671875" style="2" customWidth="1"/>
    <col min="3" max="3" width="28.109375" style="2" customWidth="1"/>
    <col min="4" max="4" width="16.77734375" style="2" customWidth="1"/>
    <col min="5" max="16384" width="9" style="2"/>
  </cols>
  <sheetData>
    <row r="1" spans="1:5" ht="14.25" customHeight="1">
      <c r="A1" s="1" t="s">
        <v>0</v>
      </c>
      <c r="B1" s="1"/>
      <c r="C1" s="1"/>
      <c r="D1" s="1"/>
    </row>
    <row r="2" spans="1:5">
      <c r="A2" s="1"/>
      <c r="B2" s="1"/>
      <c r="C2" s="1"/>
      <c r="D2" s="1"/>
    </row>
    <row r="3" spans="1:5" ht="15" customHeight="1">
      <c r="A3" s="3" t="s">
        <v>1</v>
      </c>
      <c r="B3" s="3"/>
      <c r="C3" s="3"/>
      <c r="D3" s="3"/>
    </row>
    <row r="4" spans="1:5">
      <c r="A4" s="3"/>
      <c r="B4" s="3"/>
      <c r="C4" s="4"/>
      <c r="D4" s="4"/>
    </row>
    <row r="5" spans="1:5" ht="30" customHeight="1">
      <c r="A5" s="5" t="s">
        <v>2</v>
      </c>
      <c r="B5" s="6"/>
      <c r="C5" s="7" t="s">
        <v>3</v>
      </c>
      <c r="D5" s="7" t="s">
        <v>4</v>
      </c>
    </row>
    <row r="6" spans="1:5">
      <c r="A6" s="8"/>
      <c r="C6" s="9"/>
      <c r="D6" s="9"/>
    </row>
    <row r="7" spans="1:5" s="10" customFormat="1" ht="15" customHeight="1">
      <c r="A7" s="10" t="s">
        <v>5</v>
      </c>
      <c r="C7" s="11">
        <f>[1]tab3!C7</f>
        <v>5954.5420000000004</v>
      </c>
      <c r="D7" s="11">
        <f>[1]tab3!D7</f>
        <v>7002.8379999999997</v>
      </c>
    </row>
    <row r="8" spans="1:5" ht="14.25" customHeight="1">
      <c r="A8" s="12" t="s">
        <v>6</v>
      </c>
      <c r="C8" s="13"/>
      <c r="D8" s="14"/>
    </row>
    <row r="9" spans="1:5">
      <c r="C9" s="15"/>
      <c r="D9" s="16"/>
    </row>
    <row r="10" spans="1:5" s="10" customFormat="1">
      <c r="A10" s="17" t="s">
        <v>7</v>
      </c>
      <c r="C10" s="18"/>
      <c r="D10" s="19"/>
    </row>
    <row r="11" spans="1:5">
      <c r="A11" s="20" t="s">
        <v>8</v>
      </c>
      <c r="C11" s="21">
        <f>SUM(C12:C14)</f>
        <v>99.999983206097127</v>
      </c>
      <c r="D11" s="21">
        <f>SUM(D12:D14)</f>
        <v>99.999985720075202</v>
      </c>
    </row>
    <row r="12" spans="1:5">
      <c r="A12" s="22" t="s">
        <v>9</v>
      </c>
      <c r="C12" s="21">
        <f>[1]tab3!C12/[1]tab3!C$7*100</f>
        <v>60.667705425539019</v>
      </c>
      <c r="D12" s="21">
        <f>[1]tab3!D12/[1]tab3!D$7*100</f>
        <v>46.556596054342542</v>
      </c>
      <c r="E12" s="23"/>
    </row>
    <row r="13" spans="1:5">
      <c r="A13" s="22" t="s">
        <v>10</v>
      </c>
      <c r="C13" s="21">
        <f>[1]tab3!C13/[1]tab3!C$7*100</f>
        <v>37.729988301367257</v>
      </c>
      <c r="D13" s="21">
        <f>[1]tab3!D13/[1]tab3!D$7*100</f>
        <v>52.935852578625983</v>
      </c>
    </row>
    <row r="14" spans="1:5" ht="14.25" customHeight="1">
      <c r="A14" s="22" t="s">
        <v>11</v>
      </c>
      <c r="C14" s="21">
        <f>[1]tab3!C14/[1]tab3!C$7*100</f>
        <v>1.6022894791908431</v>
      </c>
      <c r="D14" s="21">
        <f>[1]tab3!D14/[1]tab3!D$7*100</f>
        <v>0.50753708710668455</v>
      </c>
    </row>
    <row r="15" spans="1:5" ht="15" customHeight="1">
      <c r="A15" s="24"/>
      <c r="C15" s="19"/>
      <c r="D15" s="19"/>
    </row>
    <row r="16" spans="1:5" s="10" customFormat="1">
      <c r="A16" s="25" t="s">
        <v>12</v>
      </c>
      <c r="C16" s="19"/>
      <c r="D16" s="19"/>
    </row>
    <row r="17" spans="1:7">
      <c r="A17" s="20" t="s">
        <v>13</v>
      </c>
      <c r="C17" s="21">
        <f>SUM(C18:C20)</f>
        <v>99.999983206097141</v>
      </c>
      <c r="D17" s="21">
        <f>SUM(D18:D20)</f>
        <v>100</v>
      </c>
    </row>
    <row r="18" spans="1:7">
      <c r="A18" s="22" t="s">
        <v>14</v>
      </c>
      <c r="C18" s="21">
        <f>[1]tab3!C18/[1]tab3!C$7*100</f>
        <v>34.571155934411074</v>
      </c>
      <c r="D18" s="21">
        <f>[1]tab3!D18/[1]tab3!D$7*100</f>
        <v>32.381543025841808</v>
      </c>
      <c r="F18" s="23"/>
      <c r="G18" s="23"/>
    </row>
    <row r="19" spans="1:7">
      <c r="A19" s="22" t="s">
        <v>15</v>
      </c>
      <c r="C19" s="21">
        <f>[1]tab3!C19/[1]tab3!C$7*100</f>
        <v>19.001461405427992</v>
      </c>
      <c r="D19" s="21">
        <f>[1]tab3!D19/[1]tab3!D$7*100</f>
        <v>20.83025481954602</v>
      </c>
      <c r="F19" s="23"/>
      <c r="G19" s="23"/>
    </row>
    <row r="20" spans="1:7">
      <c r="A20" s="22" t="s">
        <v>16</v>
      </c>
      <c r="C20" s="21">
        <f>[1]tab3!C20/[1]tab3!C$7*100</f>
        <v>46.427365866258064</v>
      </c>
      <c r="D20" s="21">
        <f>[1]tab3!D20/[1]tab3!D$7*100</f>
        <v>46.788202154612172</v>
      </c>
      <c r="F20" s="23"/>
      <c r="G20" s="23"/>
    </row>
    <row r="21" spans="1:7" ht="14.25" customHeight="1">
      <c r="A21" s="8"/>
      <c r="C21" s="26"/>
      <c r="D21" s="27"/>
    </row>
    <row r="22" spans="1:7">
      <c r="A22" s="8"/>
      <c r="C22" s="28"/>
      <c r="D22" s="29"/>
    </row>
    <row r="23" spans="1:7">
      <c r="A23" s="30" t="s">
        <v>17</v>
      </c>
      <c r="C23" s="31">
        <f>[1]tab3!C23</f>
        <v>2432.1080000000002</v>
      </c>
      <c r="D23" s="31">
        <f>[1]tab3!D23</f>
        <v>2329.2640000000001</v>
      </c>
    </row>
    <row r="24" spans="1:7">
      <c r="A24" s="12" t="s">
        <v>6</v>
      </c>
      <c r="C24" s="32"/>
      <c r="D24" s="33"/>
    </row>
    <row r="25" spans="1:7">
      <c r="A25" s="12"/>
      <c r="C25" s="13"/>
      <c r="D25" s="14"/>
    </row>
    <row r="26" spans="1:7">
      <c r="A26" s="17" t="s">
        <v>18</v>
      </c>
      <c r="C26" s="13"/>
      <c r="D26" s="14"/>
    </row>
    <row r="27" spans="1:7">
      <c r="A27" s="34" t="s">
        <v>13</v>
      </c>
      <c r="C27" s="21">
        <f>SUM(C28:C33)</f>
        <v>100</v>
      </c>
      <c r="D27" s="21">
        <f>SUM(D28:D33)</f>
        <v>99.999957067983701</v>
      </c>
    </row>
    <row r="28" spans="1:7">
      <c r="A28" s="35" t="s">
        <v>19</v>
      </c>
      <c r="C28" s="21">
        <f>[1]tab3!C28/[1]tab3!C$23*100</f>
        <v>45.457931966836995</v>
      </c>
      <c r="D28" s="21">
        <f>[1]tab3!D28/[1]tab3!D$23*100</f>
        <v>44.660201677439744</v>
      </c>
      <c r="F28" s="23"/>
      <c r="G28" s="23"/>
    </row>
    <row r="29" spans="1:7">
      <c r="A29" s="35" t="s">
        <v>20</v>
      </c>
      <c r="C29" s="21">
        <f>[1]tab3!C29/[1]tab3!C$23*100</f>
        <v>33.187465359268579</v>
      </c>
      <c r="D29" s="21">
        <f>[1]tab3!D29/[1]tab3!D$23*100</f>
        <v>30.884820269406987</v>
      </c>
      <c r="F29" s="23"/>
      <c r="G29" s="23"/>
    </row>
    <row r="30" spans="1:7">
      <c r="A30" s="35" t="s">
        <v>21</v>
      </c>
      <c r="C30" s="21">
        <f>[1]tab3!C30/[1]tab3!C$23*100</f>
        <v>10.193338453719983</v>
      </c>
      <c r="D30" s="21">
        <f>[1]tab3!D30/[1]tab3!D$23*100</f>
        <v>11.803299239588128</v>
      </c>
      <c r="F30" s="23"/>
      <c r="G30" s="23"/>
    </row>
    <row r="31" spans="1:7">
      <c r="A31" s="35" t="s">
        <v>22</v>
      </c>
      <c r="C31" s="21">
        <f>[1]tab3!C31/[1]tab3!C$23*100</f>
        <v>6.4982311640765955</v>
      </c>
      <c r="D31" s="21">
        <f>[1]tab3!D31/[1]tab3!D$23*100</f>
        <v>7.6237815893775887</v>
      </c>
      <c r="F31" s="23"/>
      <c r="G31" s="23"/>
    </row>
    <row r="32" spans="1:7">
      <c r="A32" s="35" t="s">
        <v>23</v>
      </c>
      <c r="C32" s="21">
        <f>[1]tab3!C32/[1]tab3!C$23*100</f>
        <v>3.7279594491691976</v>
      </c>
      <c r="D32" s="21">
        <f>[1]tab3!D32/[1]tab3!D$23*100</f>
        <v>4.2483806043454067</v>
      </c>
      <c r="F32" s="23"/>
      <c r="G32" s="23"/>
    </row>
    <row r="33" spans="1:7">
      <c r="A33" s="35" t="s">
        <v>24</v>
      </c>
      <c r="C33" s="21">
        <f>[1]tab3!C33/[1]tab3!C$23*100</f>
        <v>0.93507360692863961</v>
      </c>
      <c r="D33" s="21">
        <f>[1]tab3!D33/[1]tab3!D$23*100</f>
        <v>0.77947368782585391</v>
      </c>
      <c r="F33" s="23"/>
      <c r="G33" s="23"/>
    </row>
    <row r="34" spans="1:7">
      <c r="A34" s="34"/>
      <c r="C34" s="21"/>
      <c r="D34" s="21"/>
    </row>
    <row r="35" spans="1:7">
      <c r="A35" s="17" t="s">
        <v>25</v>
      </c>
      <c r="C35" s="21"/>
      <c r="D35" s="36"/>
    </row>
    <row r="36" spans="1:7">
      <c r="A36" s="34" t="s">
        <v>13</v>
      </c>
      <c r="C36" s="21">
        <f>SUM(C37:C38)</f>
        <v>99.999958883404844</v>
      </c>
      <c r="D36" s="21">
        <f>SUM(D37:D38)</f>
        <v>99.999957067983701</v>
      </c>
    </row>
    <row r="37" spans="1:7">
      <c r="A37" s="35" t="s">
        <v>26</v>
      </c>
      <c r="C37" s="21">
        <f>[1]tab3!C37/[1]tab3!C$23*100</f>
        <v>60.560797464586273</v>
      </c>
      <c r="D37" s="21">
        <f>[1]tab3!D37/[1]tab3!D$23*100</f>
        <v>61.057183728422359</v>
      </c>
    </row>
    <row r="38" spans="1:7">
      <c r="A38" s="35" t="s">
        <v>27</v>
      </c>
      <c r="C38" s="21">
        <f>[1]tab3!C38/[1]tab3!C$23*100</f>
        <v>39.439161418818571</v>
      </c>
      <c r="D38" s="21">
        <f>[1]tab3!D38/[1]tab3!D$23*100</f>
        <v>38.942773339561334</v>
      </c>
    </row>
    <row r="39" spans="1:7">
      <c r="A39" s="35"/>
      <c r="B39" s="13"/>
      <c r="C39" s="13"/>
      <c r="D39" s="14"/>
    </row>
    <row r="40" spans="1:7">
      <c r="A40" s="37" t="s">
        <v>28</v>
      </c>
      <c r="C40" s="38"/>
      <c r="D40" s="39"/>
    </row>
    <row r="41" spans="1:7">
      <c r="A41" s="34" t="s">
        <v>8</v>
      </c>
      <c r="C41" s="40">
        <f>+C42+C43+C46+C49+C52+C55</f>
        <v>100</v>
      </c>
      <c r="D41" s="40">
        <f>+D42+D43+D46+D49+D52+D55</f>
        <v>100</v>
      </c>
    </row>
    <row r="42" spans="1:7">
      <c r="A42" s="35" t="s">
        <v>29</v>
      </c>
      <c r="C42" s="40">
        <f>[1]tab3!C42/[1]tab3!C$23*100</f>
        <v>0.31647443287880306</v>
      </c>
      <c r="D42" s="40">
        <f>[1]tab3!D42/[1]tab3!D$23*100</f>
        <v>1.0242291127154328</v>
      </c>
      <c r="F42" s="23"/>
    </row>
    <row r="43" spans="1:7">
      <c r="A43" s="35" t="s">
        <v>30</v>
      </c>
      <c r="C43" s="40">
        <f>[1]tab3!C43/[1]tab3!C$23*100</f>
        <v>12.01385793722976</v>
      </c>
      <c r="D43" s="40">
        <f>[1]tab3!D43/[1]tab3!D$23*100</f>
        <v>13.516458417766298</v>
      </c>
      <c r="F43" s="23"/>
    </row>
    <row r="44" spans="1:7">
      <c r="A44" s="41" t="s">
        <v>31</v>
      </c>
      <c r="C44" s="40">
        <f>[1]tab3!C44/[1]tab3!C$23*100</f>
        <v>6.56475781503124</v>
      </c>
      <c r="D44" s="40">
        <f>[1]tab3!D44/[1]tab3!D$23*100</f>
        <v>6.2056512271687527</v>
      </c>
      <c r="F44" s="23"/>
    </row>
    <row r="45" spans="1:7">
      <c r="A45" s="41" t="s">
        <v>32</v>
      </c>
      <c r="C45" s="40">
        <f>[1]tab3!C45/[1]tab3!C$23*100</f>
        <v>5.4491001221985202</v>
      </c>
      <c r="D45" s="40">
        <f>[1]tab3!D45/[1]tab3!D$23*100</f>
        <v>7.3108071905975445</v>
      </c>
      <c r="F45" s="23"/>
    </row>
    <row r="46" spans="1:7">
      <c r="A46" s="35" t="s">
        <v>33</v>
      </c>
      <c r="C46" s="40">
        <f>[1]tab3!C46/[1]tab3!C$23*100</f>
        <v>36.226351790298786</v>
      </c>
      <c r="D46" s="40">
        <f>[1]tab3!D46/[1]tab3!D$23*100</f>
        <v>39.916900789262186</v>
      </c>
      <c r="F46" s="23"/>
    </row>
    <row r="47" spans="1:7">
      <c r="A47" s="41" t="s">
        <v>31</v>
      </c>
      <c r="C47" s="40">
        <f>[1]tab3!C47/[1]tab3!C$23*100</f>
        <v>10.995153175763575</v>
      </c>
      <c r="D47" s="40">
        <f>[1]tab3!D47/[1]tab3!D$23*100</f>
        <v>9.9087093605533756</v>
      </c>
      <c r="F47" s="23"/>
    </row>
    <row r="48" spans="1:7">
      <c r="A48" s="41" t="s">
        <v>32</v>
      </c>
      <c r="C48" s="40">
        <f>[1]tab3!C48/[1]tab3!C$23*100</f>
        <v>25.231198614535206</v>
      </c>
      <c r="D48" s="40">
        <f>[1]tab3!D48/[1]tab3!D$23*100</f>
        <v>30.008191428708809</v>
      </c>
      <c r="F48" s="23"/>
    </row>
    <row r="49" spans="1:6">
      <c r="A49" s="35" t="s">
        <v>34</v>
      </c>
      <c r="C49" s="40">
        <f>[1]tab3!C49/[1]tab3!C$23*100</f>
        <v>5.2087325069445924</v>
      </c>
      <c r="D49" s="40">
        <f>[1]tab3!D49/[1]tab3!D$23*100</f>
        <v>3.3889675021809467</v>
      </c>
      <c r="F49" s="23"/>
    </row>
    <row r="50" spans="1:6">
      <c r="A50" s="41" t="s">
        <v>31</v>
      </c>
      <c r="C50" s="40">
        <f>[1]tab3!C50/[1]tab3!C$23*100</f>
        <v>0.72484445592054303</v>
      </c>
      <c r="D50" s="40">
        <f>[1]tab3!D50/[1]tab3!D$23*100</f>
        <v>0.69609971218376265</v>
      </c>
      <c r="F50" s="23"/>
    </row>
    <row r="51" spans="1:6">
      <c r="A51" s="41" t="s">
        <v>32</v>
      </c>
      <c r="C51" s="40">
        <f>[1]tab3!C51/[1]tab3!C$23*100</f>
        <v>4.4838880510240493</v>
      </c>
      <c r="D51" s="40">
        <f>[1]tab3!D51/[1]tab3!D$23*100</f>
        <v>2.6928677899971838</v>
      </c>
      <c r="F51" s="23"/>
    </row>
    <row r="52" spans="1:6">
      <c r="A52" s="35" t="s">
        <v>35</v>
      </c>
      <c r="C52" s="40">
        <f>[1]tab3!C52/[1]tab3!C$23*100</f>
        <v>8.0200385838128891</v>
      </c>
      <c r="D52" s="40">
        <f>[1]tab3!D52/[1]tab3!D$23*100</f>
        <v>5.2868631464703011</v>
      </c>
      <c r="F52" s="23"/>
    </row>
    <row r="53" spans="1:6">
      <c r="A53" s="41" t="s">
        <v>31</v>
      </c>
      <c r="C53" s="40">
        <f>[1]tab3!C53/[1]tab3!C$23*100</f>
        <v>2.1874439786391062</v>
      </c>
      <c r="D53" s="40">
        <f>[1]tab3!D53/[1]tab3!D$23*100</f>
        <v>0.46838829776272678</v>
      </c>
      <c r="F53" s="23"/>
    </row>
    <row r="54" spans="1:6">
      <c r="A54" s="41" t="s">
        <v>32</v>
      </c>
      <c r="C54" s="40">
        <f>[1]tab3!C54/[1]tab3!C$23*100</f>
        <v>5.8325534885786325</v>
      </c>
      <c r="D54" s="40">
        <f>[1]tab3!D54/[1]tab3!D$23*100</f>
        <v>4.8184748487075737</v>
      </c>
      <c r="F54" s="23"/>
    </row>
    <row r="55" spans="1:6">
      <c r="A55" s="35" t="s">
        <v>36</v>
      </c>
      <c r="C55" s="40">
        <f>[1]tab3!C55/[1]tab3!C$23*100</f>
        <v>38.214544748835159</v>
      </c>
      <c r="D55" s="40">
        <f>[1]tab3!D55/[1]tab3!D$23*100</f>
        <v>36.866581031604831</v>
      </c>
      <c r="F55" s="23"/>
    </row>
    <row r="56" spans="1:6">
      <c r="A56" s="41" t="s">
        <v>31</v>
      </c>
      <c r="C56" s="40">
        <f>[1]tab3!C56/[1]tab3!C$23*100</f>
        <v>7.969012889230247</v>
      </c>
      <c r="D56" s="40">
        <f>[1]tab3!D56/[1]tab3!D$23*100</f>
        <v>17.992421640483862</v>
      </c>
      <c r="F56" s="23"/>
    </row>
    <row r="57" spans="1:6">
      <c r="A57" s="41" t="s">
        <v>32</v>
      </c>
      <c r="C57" s="40">
        <f>[1]tab3!C57/[1]tab3!C$23*100</f>
        <v>30.245531859604917</v>
      </c>
      <c r="D57" s="40">
        <f>[1]tab3!D57/[1]tab3!D$23*100</f>
        <v>18.874159391120973</v>
      </c>
      <c r="F57" s="23"/>
    </row>
    <row r="58" spans="1:6" ht="15" customHeight="1">
      <c r="A58" s="42"/>
      <c r="B58" s="42"/>
      <c r="C58" s="43"/>
      <c r="D58" s="43"/>
    </row>
    <row r="59" spans="1:6" ht="15" customHeight="1">
      <c r="A59" s="44"/>
      <c r="B59" s="44"/>
    </row>
    <row r="60" spans="1:6">
      <c r="A60" s="45" t="s">
        <v>37</v>
      </c>
      <c r="B60" s="46"/>
    </row>
    <row r="61" spans="1:6">
      <c r="A61" s="47" t="s">
        <v>38</v>
      </c>
      <c r="B61" s="46"/>
      <c r="C61" s="44"/>
      <c r="D61" s="44"/>
    </row>
    <row r="62" spans="1:6">
      <c r="A62" s="48" t="s">
        <v>39</v>
      </c>
      <c r="B62" s="12"/>
      <c r="C62" s="46"/>
      <c r="D62" s="46"/>
    </row>
    <row r="63" spans="1:6">
      <c r="C63" s="46"/>
      <c r="D63" s="46"/>
    </row>
  </sheetData>
  <mergeCells count="3">
    <mergeCell ref="A1:D2"/>
    <mergeCell ref="A3:D3"/>
    <mergeCell ref="A4:B4"/>
  </mergeCells>
  <printOptions horizontalCentered="1"/>
  <pageMargins left="0.5" right="0.5" top="1" bottom="0.5" header="0.5" footer="0.32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tab3_rates</vt:lpstr>
      <vt:lpstr>tab3_rates!Print_Area</vt:lpstr>
      <vt:lpstr>tab3_rates!Print_Titles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LLParaiso</dc:creator>
  <cp:lastModifiedBy>LLParaiso</cp:lastModifiedBy>
  <dcterms:created xsi:type="dcterms:W3CDTF">2019-09-05T00:40:22Z</dcterms:created>
  <dcterms:modified xsi:type="dcterms:W3CDTF">2019-09-05T00:41:11Z</dcterms:modified>
</cp:coreProperties>
</file>