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22932" windowHeight="8976"/>
  </bookViews>
  <sheets>
    <sheet name="LF INDICATORS" sheetId="1" r:id="rId1"/>
  </sheets>
  <calcPr calcId="124519"/>
</workbook>
</file>

<file path=xl/calcChain.xml><?xml version="1.0" encoding="utf-8"?>
<calcChain xmlns="http://schemas.openxmlformats.org/spreadsheetml/2006/main">
  <c r="C48" i="1"/>
  <c r="B48"/>
  <c r="C47"/>
  <c r="B47"/>
  <c r="C46"/>
  <c r="B46"/>
  <c r="C45"/>
  <c r="B45"/>
  <c r="C44"/>
  <c r="B44"/>
  <c r="C43"/>
  <c r="B43"/>
  <c r="C39"/>
  <c r="B39"/>
  <c r="C38"/>
  <c r="B38"/>
  <c r="C37"/>
  <c r="B37"/>
  <c r="C36"/>
  <c r="B36"/>
  <c r="C35"/>
  <c r="B35"/>
  <c r="C34"/>
  <c r="B34"/>
  <c r="C33"/>
  <c r="B33"/>
  <c r="E30"/>
  <c r="D30"/>
  <c r="E29"/>
  <c r="D29"/>
  <c r="E28"/>
  <c r="D28"/>
  <c r="E26"/>
  <c r="D26"/>
  <c r="E25"/>
  <c r="D25"/>
  <c r="E24"/>
  <c r="D24"/>
  <c r="E22"/>
  <c r="D22"/>
  <c r="E21"/>
  <c r="D21"/>
  <c r="E20"/>
  <c r="D20"/>
  <c r="E19"/>
  <c r="D19"/>
  <c r="E17"/>
  <c r="D17"/>
  <c r="E16"/>
  <c r="D16"/>
  <c r="E14"/>
  <c r="D14"/>
  <c r="E13"/>
  <c r="D13"/>
  <c r="E11"/>
  <c r="D11"/>
  <c r="E10"/>
  <c r="D10"/>
  <c r="E8"/>
  <c r="D8"/>
  <c r="E7"/>
  <c r="D7"/>
</calcChain>
</file>

<file path=xl/sharedStrings.xml><?xml version="1.0" encoding="utf-8"?>
<sst xmlns="http://schemas.openxmlformats.org/spreadsheetml/2006/main" count="47" uniqueCount="47">
  <si>
    <t>TABLE A - Key Employment Indicators, Philippines</t>
  </si>
  <si>
    <t>July 2019 and July 2018</t>
  </si>
  <si>
    <t>(In Thousands Except Rates)</t>
  </si>
  <si>
    <t>INDICATOR</t>
  </si>
  <si>
    <r>
      <t>July 2019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</si>
  <si>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Increment</t>
  </si>
  <si>
    <t>Growth Rate</t>
  </si>
  <si>
    <t xml:space="preserve">Total Population 15 Years Old and Over </t>
  </si>
  <si>
    <t xml:space="preserve">- Youth Population (15 - 24 Years Old) </t>
  </si>
  <si>
    <t>Labor Force</t>
  </si>
  <si>
    <t>Youth Labor Force</t>
  </si>
  <si>
    <t>New Entrants to the Labor Force</t>
  </si>
  <si>
    <t>New Entrants Youth</t>
  </si>
  <si>
    <t>Employed</t>
  </si>
  <si>
    <t>Employed Youth</t>
  </si>
  <si>
    <t>Underemployed</t>
  </si>
  <si>
    <r>
      <t xml:space="preserve">  </t>
    </r>
    <r>
      <rPr>
        <sz val="10"/>
        <rFont val="Calibri"/>
        <family val="2"/>
      </rPr>
      <t>•</t>
    </r>
    <r>
      <rPr>
        <sz val="10"/>
        <rFont val="Arial"/>
        <family val="2"/>
      </rPr>
      <t xml:space="preserve"> Underemployed Youth</t>
    </r>
  </si>
  <si>
    <r>
      <t xml:space="preserve">  </t>
    </r>
    <r>
      <rPr>
        <sz val="10"/>
        <rFont val="Calibri"/>
        <family val="2"/>
      </rPr>
      <t>•</t>
    </r>
    <r>
      <rPr>
        <sz val="10"/>
        <rFont val="Arial"/>
        <family val="2"/>
      </rPr>
      <t xml:space="preserve"> Visible Underemployment</t>
    </r>
    <r>
      <rPr>
        <vertAlign val="superscript"/>
        <sz val="10"/>
        <rFont val="Arial"/>
        <family val="2"/>
      </rPr>
      <t>1</t>
    </r>
  </si>
  <si>
    <r>
      <t xml:space="preserve">  </t>
    </r>
    <r>
      <rPr>
        <sz val="10"/>
        <rFont val="Calibri"/>
        <family val="2"/>
      </rPr>
      <t>•</t>
    </r>
    <r>
      <rPr>
        <sz val="10"/>
        <rFont val="Arial"/>
        <family val="2"/>
      </rPr>
      <t xml:space="preserve"> Invisible Underemployment</t>
    </r>
  </si>
  <si>
    <t>Unemployed</t>
  </si>
  <si>
    <t>Unemployed Youth</t>
  </si>
  <si>
    <r>
      <rPr>
        <b/>
        <sz val="10"/>
        <rFont val="Calibri"/>
        <family val="2"/>
      </rPr>
      <t xml:space="preserve">• </t>
    </r>
    <r>
      <rPr>
        <sz val="10"/>
        <rFont val="Arial"/>
        <family val="2"/>
      </rPr>
      <t>NEET 15 - 24 years old</t>
    </r>
  </si>
  <si>
    <t>Not in the Labor Force</t>
  </si>
  <si>
    <t>Youth Not in the Labor Force</t>
  </si>
  <si>
    <r>
      <rPr>
        <sz val="10"/>
        <rFont val="Calibri"/>
        <family val="2"/>
      </rPr>
      <t>•</t>
    </r>
    <r>
      <rPr>
        <sz val="10"/>
        <rFont val="Arial"/>
        <family val="2"/>
      </rPr>
      <t xml:space="preserve"> NEET 15 - 24 years old</t>
    </r>
  </si>
  <si>
    <t>Total Population</t>
  </si>
  <si>
    <t xml:space="preserve">  Labor Force Participation Rate (%)</t>
  </si>
  <si>
    <t xml:space="preserve">  Proportion of New Entrants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</si>
  <si>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</si>
  <si>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</si>
  <si>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</si>
  <si>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</si>
  <si>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</si>
  <si>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</si>
  <si>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Youth Population</t>
  </si>
  <si>
    <t xml:space="preserve"> Youth Labor Force Participation Rate (%) (Over Total Youth Pop)</t>
  </si>
  <si>
    <t xml:space="preserve"> Proportion of Youth Employment to Total Employed Pop</t>
  </si>
  <si>
    <t>Proportion of Youth Underemployment to Total Employed Pop</t>
  </si>
  <si>
    <t>Youth Unemployment Rate (%)</t>
  </si>
  <si>
    <t xml:space="preserve"> Youth NEET as % of youth population</t>
  </si>
  <si>
    <t xml:space="preserve"> Proportion of Youth New Entrants to the Labor Force</t>
  </si>
  <si>
    <t xml:space="preserve"> Youth Mean Hours of Work</t>
  </si>
  <si>
    <t>Note: Details may not add up to totals due to rounding.</t>
  </si>
  <si>
    <t>p Preliminary.</t>
  </si>
  <si>
    <t>Estimates for July 2019 and July 2018 are based on the 2010 CPH-based Population Projection.</t>
  </si>
  <si>
    <r>
      <rPr>
        <b/>
        <i/>
        <vertAlign val="superscript"/>
        <sz val="7"/>
        <rFont val="Arial"/>
        <family val="2"/>
      </rPr>
      <t>1</t>
    </r>
    <r>
      <rPr>
        <b/>
        <i/>
        <sz val="7"/>
        <rFont val="Arial"/>
        <family val="2"/>
      </rPr>
      <t xml:space="preserve"> Includes number of underemployed persons who were with jobs but did not work during the reference period. </t>
    </r>
  </si>
  <si>
    <t>Source: Philippine Statistics Authority, Labor Force Survey.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</si>
</sst>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mmmm\ yyyy"/>
    <numFmt numFmtId="165" formatCode="#,##0.0_);\(#,##0.0\)"/>
    <numFmt numFmtId="166" formatCode="#,##0.0"/>
    <numFmt numFmtId="167" formatCode="#,##0.0\ \ _);\(#,##0.0\ \ \)"/>
    <numFmt numFmtId="168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b/>
      <sz val="10"/>
      <name val="Calibri"/>
      <family val="2"/>
    </font>
    <font>
      <b/>
      <i/>
      <sz val="7"/>
      <name val="Arial"/>
      <family val="2"/>
    </font>
    <font>
      <sz val="7"/>
      <name val="Arial"/>
      <family val="2"/>
    </font>
    <font>
      <b/>
      <i/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Up">
        <bgColor indexed="9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5" fillId="0" borderId="7" xfId="0" applyNumberFormat="1" applyFont="1" applyBorder="1" applyAlignment="1">
      <alignment horizontal="left" indent="1"/>
    </xf>
    <xf numFmtId="3" fontId="6" fillId="0" borderId="8" xfId="1" applyNumberFormat="1" applyFont="1" applyBorder="1" applyAlignment="1"/>
    <xf numFmtId="37" fontId="6" fillId="0" borderId="8" xfId="0" applyNumberFormat="1" applyFont="1" applyBorder="1"/>
    <xf numFmtId="165" fontId="6" fillId="0" borderId="9" xfId="1" applyNumberFormat="1" applyFont="1" applyBorder="1" applyAlignment="1"/>
    <xf numFmtId="49" fontId="5" fillId="0" borderId="7" xfId="0" applyNumberFormat="1" applyFont="1" applyBorder="1" applyAlignment="1">
      <alignment horizontal="left" indent="3"/>
    </xf>
    <xf numFmtId="3" fontId="6" fillId="0" borderId="8" xfId="1" applyNumberFormat="1" applyFont="1" applyFill="1" applyBorder="1" applyAlignment="1"/>
    <xf numFmtId="165" fontId="6" fillId="0" borderId="0" xfId="1" applyNumberFormat="1" applyFont="1" applyBorder="1" applyAlignment="1"/>
    <xf numFmtId="37" fontId="6" fillId="0" borderId="8" xfId="1" applyNumberFormat="1" applyFont="1" applyBorder="1" applyAlignment="1"/>
    <xf numFmtId="0" fontId="6" fillId="0" borderId="8" xfId="0" applyFont="1" applyBorder="1"/>
    <xf numFmtId="0" fontId="0" fillId="0" borderId="9" xfId="0" applyBorder="1"/>
    <xf numFmtId="49" fontId="5" fillId="0" borderId="7" xfId="0" applyNumberFormat="1" applyFont="1" applyBorder="1" applyAlignment="1">
      <alignment horizontal="left" indent="4"/>
    </xf>
    <xf numFmtId="49" fontId="5" fillId="0" borderId="7" xfId="0" applyNumberFormat="1" applyFont="1" applyBorder="1" applyAlignment="1">
      <alignment horizontal="left" indent="8"/>
    </xf>
    <xf numFmtId="49" fontId="5" fillId="0" borderId="7" xfId="0" applyNumberFormat="1" applyFont="1" applyBorder="1" applyAlignment="1">
      <alignment horizontal="left" indent="6"/>
    </xf>
    <xf numFmtId="49" fontId="5" fillId="0" borderId="7" xfId="0" applyNumberFormat="1" applyFont="1" applyBorder="1" applyAlignment="1">
      <alignment horizontal="left" indent="7"/>
    </xf>
    <xf numFmtId="3" fontId="6" fillId="0" borderId="8" xfId="0" applyNumberFormat="1" applyFont="1" applyBorder="1"/>
    <xf numFmtId="49" fontId="5" fillId="0" borderId="7" xfId="0" applyNumberFormat="1" applyFont="1" applyBorder="1" applyAlignment="1">
      <alignment horizontal="left" indent="11"/>
    </xf>
    <xf numFmtId="49" fontId="5" fillId="0" borderId="7" xfId="0" applyNumberFormat="1" applyFont="1" applyBorder="1" applyAlignment="1">
      <alignment horizontal="left" indent="9"/>
    </xf>
    <xf numFmtId="49" fontId="5" fillId="0" borderId="7" xfId="0" applyNumberFormat="1" applyFont="1" applyBorder="1" applyAlignment="1">
      <alignment horizontal="left" indent="10"/>
    </xf>
    <xf numFmtId="49" fontId="5" fillId="0" borderId="7" xfId="0" applyNumberFormat="1" applyFont="1" applyBorder="1" applyAlignment="1">
      <alignment horizontal="left" indent="2"/>
    </xf>
    <xf numFmtId="166" fontId="6" fillId="0" borderId="8" xfId="1" applyNumberFormat="1" applyFont="1" applyBorder="1" applyAlignment="1"/>
    <xf numFmtId="167" fontId="5" fillId="3" borderId="8" xfId="1" applyNumberFormat="1" applyFont="1" applyFill="1" applyBorder="1" applyAlignment="1">
      <alignment horizontal="left" vertical="justify" indent="2"/>
    </xf>
    <xf numFmtId="167" fontId="5" fillId="3" borderId="9" xfId="1" applyNumberFormat="1" applyFont="1" applyFill="1" applyBorder="1" applyAlignment="1">
      <alignment horizontal="left" vertical="justify" indent="2"/>
    </xf>
    <xf numFmtId="166" fontId="6" fillId="0" borderId="8" xfId="1" applyNumberFormat="1" applyFont="1" applyFill="1" applyBorder="1" applyAlignment="1"/>
    <xf numFmtId="49" fontId="5" fillId="0" borderId="10" xfId="0" applyNumberFormat="1" applyFont="1" applyBorder="1" applyAlignment="1">
      <alignment horizontal="left" indent="2"/>
    </xf>
    <xf numFmtId="0" fontId="5" fillId="0" borderId="10" xfId="0" applyFont="1" applyBorder="1" applyAlignment="1">
      <alignment horizontal="left" indent="2"/>
    </xf>
    <xf numFmtId="0" fontId="0" fillId="0" borderId="11" xfId="0" applyBorder="1"/>
    <xf numFmtId="0" fontId="0" fillId="0" borderId="12" xfId="0" applyBorder="1"/>
    <xf numFmtId="167" fontId="5" fillId="4" borderId="12" xfId="1" applyNumberFormat="1" applyFont="1" applyFill="1" applyBorder="1" applyAlignment="1">
      <alignment horizontal="left" vertical="justify" indent="2"/>
    </xf>
    <xf numFmtId="167" fontId="5" fillId="4" borderId="13" xfId="1" applyNumberFormat="1" applyFont="1" applyFill="1" applyBorder="1" applyAlignment="1">
      <alignment horizontal="left" vertical="justify" indent="2"/>
    </xf>
    <xf numFmtId="0" fontId="10" fillId="0" borderId="0" xfId="0" applyFont="1" applyFill="1" applyBorder="1" applyAlignment="1">
      <alignment horizontal="left" vertical="center"/>
    </xf>
    <xf numFmtId="168" fontId="11" fillId="0" borderId="0" xfId="1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workbookViewId="0">
      <selection sqref="A1:E1"/>
    </sheetView>
  </sheetViews>
  <sheetFormatPr defaultRowHeight="14.4"/>
  <cols>
    <col min="1" max="1" width="58.6640625" customWidth="1"/>
    <col min="2" max="2" width="10.5546875" customWidth="1"/>
    <col min="3" max="3" width="10.109375" customWidth="1"/>
    <col min="4" max="4" width="10.6640625" customWidth="1"/>
    <col min="5" max="5" width="9.33203125" customWidth="1"/>
  </cols>
  <sheetData>
    <row r="1" spans="1:9" ht="15.6">
      <c r="A1" s="1" t="s">
        <v>0</v>
      </c>
      <c r="B1" s="1"/>
      <c r="C1" s="1"/>
      <c r="D1" s="1"/>
      <c r="E1" s="1"/>
    </row>
    <row r="2" spans="1:9" ht="15.6">
      <c r="A2" s="1" t="s">
        <v>1</v>
      </c>
      <c r="B2" s="1"/>
      <c r="C2" s="1"/>
      <c r="D2" s="1"/>
      <c r="E2" s="1"/>
    </row>
    <row r="3" spans="1:9">
      <c r="A3" s="2" t="s">
        <v>2</v>
      </c>
      <c r="B3" s="2"/>
      <c r="C3" s="2"/>
      <c r="D3" s="2"/>
      <c r="E3" s="2"/>
    </row>
    <row r="4" spans="1:9" ht="9" customHeight="1" thickBot="1"/>
    <row r="5" spans="1:9" ht="33.6" customHeight="1" thickTop="1">
      <c r="A5" s="3" t="s">
        <v>3</v>
      </c>
      <c r="B5" s="4" t="s">
        <v>4</v>
      </c>
      <c r="C5" s="4">
        <v>43282</v>
      </c>
      <c r="D5" s="4" t="s">
        <v>5</v>
      </c>
      <c r="E5" s="5" t="s">
        <v>6</v>
      </c>
    </row>
    <row r="6" spans="1:9" ht="9.6" customHeight="1">
      <c r="A6" s="6"/>
      <c r="B6" s="7"/>
      <c r="C6" s="7"/>
      <c r="D6" s="7"/>
      <c r="E6" s="8"/>
    </row>
    <row r="7" spans="1:9" ht="15.6">
      <c r="A7" s="9" t="s">
        <v>7</v>
      </c>
      <c r="B7" s="10">
        <v>73133.766000000003</v>
      </c>
      <c r="C7" s="10">
        <v>71561.247000000003</v>
      </c>
      <c r="D7" s="11">
        <f t="shared" ref="D7:D29" si="0">B7-C7</f>
        <v>1572.5190000000002</v>
      </c>
      <c r="E7" s="12">
        <f>((B7/C7)-1)*100</f>
        <v>2.1974449383197481</v>
      </c>
    </row>
    <row r="8" spans="1:9" ht="15.6">
      <c r="A8" s="13" t="s">
        <v>8</v>
      </c>
      <c r="B8" s="14">
        <v>20045.903999999999</v>
      </c>
      <c r="C8" s="10">
        <v>19976.748</v>
      </c>
      <c r="D8" s="11">
        <f t="shared" si="0"/>
        <v>69.15599999999904</v>
      </c>
      <c r="E8" s="12">
        <f t="shared" ref="E8" si="1">((B8/C8)-1)*100</f>
        <v>0.34618247174165173</v>
      </c>
      <c r="I8" s="15"/>
    </row>
    <row r="9" spans="1:9" ht="8.4" customHeight="1">
      <c r="A9" s="9"/>
      <c r="B9" s="16"/>
      <c r="C9" s="16"/>
      <c r="D9" s="17"/>
      <c r="E9" s="18"/>
    </row>
    <row r="10" spans="1:9" ht="15.6">
      <c r="A10" s="19" t="s">
        <v>9</v>
      </c>
      <c r="B10" s="10">
        <v>45384.993999999999</v>
      </c>
      <c r="C10" s="10">
        <v>42978.974000000002</v>
      </c>
      <c r="D10" s="11">
        <f t="shared" si="0"/>
        <v>2406.0199999999968</v>
      </c>
      <c r="E10" s="12">
        <f t="shared" ref="E10:E29" si="2">((B10/C10)-1)*100</f>
        <v>5.5981327055410812</v>
      </c>
    </row>
    <row r="11" spans="1:9" ht="15.6">
      <c r="A11" s="20" t="s">
        <v>10</v>
      </c>
      <c r="B11" s="14">
        <v>7671.8730000000005</v>
      </c>
      <c r="C11" s="10">
        <v>7352.7089999999998</v>
      </c>
      <c r="D11" s="11">
        <f>B11-C11</f>
        <v>319.16400000000067</v>
      </c>
      <c r="E11" s="12">
        <f>((B11/C11)-1)*100</f>
        <v>4.3407674640734584</v>
      </c>
    </row>
    <row r="12" spans="1:9" ht="8.4" customHeight="1">
      <c r="A12" s="20"/>
      <c r="B12" s="14"/>
      <c r="C12" s="10"/>
      <c r="D12" s="11"/>
      <c r="E12" s="12"/>
    </row>
    <row r="13" spans="1:9" ht="15.6">
      <c r="A13" s="21" t="s">
        <v>11</v>
      </c>
      <c r="B13" s="10">
        <v>1242.1090000000002</v>
      </c>
      <c r="C13" s="14">
        <v>1832.018</v>
      </c>
      <c r="D13" s="11">
        <f>B13-C13</f>
        <v>-589.90899999999988</v>
      </c>
      <c r="E13" s="12">
        <f>((B13/C13)-1)*100</f>
        <v>-32.19995655064524</v>
      </c>
    </row>
    <row r="14" spans="1:9" ht="15.6">
      <c r="A14" s="20" t="s">
        <v>12</v>
      </c>
      <c r="B14" s="10">
        <v>1002.846</v>
      </c>
      <c r="C14" s="14">
        <v>1324.809</v>
      </c>
      <c r="D14" s="11">
        <f>B14-C14</f>
        <v>-321.96299999999997</v>
      </c>
      <c r="E14" s="12">
        <f>((B14/C14)-1)*100</f>
        <v>-24.302597581991058</v>
      </c>
    </row>
    <row r="15" spans="1:9" ht="8.4" customHeight="1">
      <c r="A15" s="22"/>
      <c r="B15" s="14"/>
      <c r="C15" s="10"/>
      <c r="D15" s="23"/>
      <c r="E15" s="12"/>
    </row>
    <row r="16" spans="1:9" ht="15.6">
      <c r="A16" s="21" t="s">
        <v>13</v>
      </c>
      <c r="B16" s="10">
        <v>42952.885999999999</v>
      </c>
      <c r="C16" s="10">
        <v>40649.711000000003</v>
      </c>
      <c r="D16" s="11">
        <f t="shared" si="0"/>
        <v>2303.1749999999956</v>
      </c>
      <c r="E16" s="12">
        <f t="shared" si="2"/>
        <v>5.6659074402767517</v>
      </c>
    </row>
    <row r="17" spans="1:5" ht="15.6">
      <c r="A17" s="20" t="s">
        <v>14</v>
      </c>
      <c r="B17" s="10">
        <v>6566.2860000000001</v>
      </c>
      <c r="C17" s="14">
        <v>6312.4539999999997</v>
      </c>
      <c r="D17" s="11">
        <f>B17-C17</f>
        <v>253.83200000000033</v>
      </c>
      <c r="E17" s="12">
        <f>((B17/C17)-1)*100</f>
        <v>4.0211302925930337</v>
      </c>
    </row>
    <row r="18" spans="1:5" ht="4.05" customHeight="1">
      <c r="A18" s="22"/>
      <c r="B18" s="10"/>
      <c r="C18" s="14"/>
      <c r="D18" s="23"/>
      <c r="E18" s="12"/>
    </row>
    <row r="19" spans="1:5" ht="15.6">
      <c r="A19" s="20" t="s">
        <v>15</v>
      </c>
      <c r="B19" s="14">
        <v>5954.5420000000004</v>
      </c>
      <c r="C19" s="14">
        <v>7002.8379999999997</v>
      </c>
      <c r="D19" s="11">
        <f>B19-C19</f>
        <v>-1048.2959999999994</v>
      </c>
      <c r="E19" s="12">
        <f>((B19/C19)-1)*100</f>
        <v>-14.969588044161519</v>
      </c>
    </row>
    <row r="20" spans="1:5" ht="15.6">
      <c r="A20" s="24" t="s">
        <v>16</v>
      </c>
      <c r="B20" s="10">
        <v>763.59400000000005</v>
      </c>
      <c r="C20" s="14">
        <v>930.72699999999998</v>
      </c>
      <c r="D20" s="11">
        <f>B20-C20</f>
        <v>-167.13299999999992</v>
      </c>
      <c r="E20" s="12">
        <f>((B20/C20)-1)*100</f>
        <v>-17.957252771220766</v>
      </c>
    </row>
    <row r="21" spans="1:5" ht="16.2">
      <c r="A21" s="25" t="s">
        <v>17</v>
      </c>
      <c r="B21" s="14">
        <v>3707.893</v>
      </c>
      <c r="C21" s="14">
        <v>3295.8250000000003</v>
      </c>
      <c r="D21" s="11">
        <f>B21-C21</f>
        <v>412.06799999999976</v>
      </c>
      <c r="E21" s="12">
        <f>((B21/C21)-1)*100</f>
        <v>12.502726934834207</v>
      </c>
    </row>
    <row r="22" spans="1:5" ht="15.6">
      <c r="A22" s="25" t="s">
        <v>18</v>
      </c>
      <c r="B22" s="14">
        <v>2246.6480000000001</v>
      </c>
      <c r="C22" s="14">
        <v>3707.0120000000002</v>
      </c>
      <c r="D22" s="11">
        <f>B22-C22</f>
        <v>-1460.364</v>
      </c>
      <c r="E22" s="12">
        <f>((B22/C22)-1)*100</f>
        <v>-39.394639132541243</v>
      </c>
    </row>
    <row r="23" spans="1:5" ht="8.4" customHeight="1">
      <c r="A23" s="13"/>
      <c r="B23" s="14"/>
      <c r="C23" s="14"/>
      <c r="D23" s="11"/>
      <c r="E23" s="12"/>
    </row>
    <row r="24" spans="1:5" ht="15.6">
      <c r="A24" s="21" t="s">
        <v>19</v>
      </c>
      <c r="B24" s="14">
        <v>2432.1080000000002</v>
      </c>
      <c r="C24" s="14">
        <v>2329.2640000000001</v>
      </c>
      <c r="D24" s="11">
        <f t="shared" si="0"/>
        <v>102.84400000000005</v>
      </c>
      <c r="E24" s="12">
        <f t="shared" si="2"/>
        <v>4.4153002836947675</v>
      </c>
    </row>
    <row r="25" spans="1:5" ht="15.6">
      <c r="A25" s="20" t="s">
        <v>20</v>
      </c>
      <c r="B25" s="14">
        <v>1105.586</v>
      </c>
      <c r="C25" s="14">
        <v>1040.2540000000001</v>
      </c>
      <c r="D25" s="11">
        <f>B25-C25</f>
        <v>65.33199999999988</v>
      </c>
      <c r="E25" s="12">
        <f>((B25/C25)-1)*100</f>
        <v>6.280389212634585</v>
      </c>
    </row>
    <row r="26" spans="1:5" ht="15.6">
      <c r="A26" s="26" t="s">
        <v>21</v>
      </c>
      <c r="B26" s="14">
        <v>1067.809</v>
      </c>
      <c r="C26" s="14">
        <v>998.827</v>
      </c>
      <c r="D26" s="11">
        <f>B26-C26</f>
        <v>68.981999999999971</v>
      </c>
      <c r="E26" s="12">
        <f>((B26/C26)-1)*100</f>
        <v>6.9063010911799561</v>
      </c>
    </row>
    <row r="27" spans="1:5" ht="8.4" customHeight="1">
      <c r="A27" s="9"/>
      <c r="B27" s="14"/>
      <c r="C27" s="10"/>
      <c r="D27" s="23"/>
      <c r="E27" s="12"/>
    </row>
    <row r="28" spans="1:5" ht="15.6">
      <c r="A28" s="19" t="s">
        <v>22</v>
      </c>
      <c r="B28" s="14">
        <v>27748.772000000001</v>
      </c>
      <c r="C28" s="10">
        <v>28582.272000000001</v>
      </c>
      <c r="D28" s="11">
        <f t="shared" si="0"/>
        <v>-833.5</v>
      </c>
      <c r="E28" s="12">
        <f t="shared" si="2"/>
        <v>-2.9161432653079467</v>
      </c>
    </row>
    <row r="29" spans="1:5" ht="15.6">
      <c r="A29" s="20" t="s">
        <v>23</v>
      </c>
      <c r="B29" s="14">
        <v>12374.032000000001</v>
      </c>
      <c r="C29" s="10">
        <v>12624.04</v>
      </c>
      <c r="D29" s="11">
        <f t="shared" si="0"/>
        <v>-250.00799999999981</v>
      </c>
      <c r="E29" s="12">
        <f t="shared" si="2"/>
        <v>-1.9804119758809358</v>
      </c>
    </row>
    <row r="30" spans="1:5" ht="15.6">
      <c r="A30" s="26" t="s">
        <v>24</v>
      </c>
      <c r="B30" s="14">
        <v>2687.6210000000001</v>
      </c>
      <c r="C30" s="10">
        <v>3260.3890000000001</v>
      </c>
      <c r="D30" s="11">
        <f>B30-C30</f>
        <v>-572.76800000000003</v>
      </c>
      <c r="E30" s="12">
        <f>((B30/C30)-1)*100</f>
        <v>-17.567474310580732</v>
      </c>
    </row>
    <row r="31" spans="1:5" ht="12" customHeight="1">
      <c r="A31" s="20"/>
      <c r="B31" s="14"/>
      <c r="C31" s="10"/>
      <c r="D31" s="11"/>
      <c r="E31" s="12"/>
    </row>
    <row r="32" spans="1:5" ht="14.4" customHeight="1">
      <c r="A32" s="9" t="s">
        <v>25</v>
      </c>
      <c r="B32" s="14"/>
      <c r="C32" s="10"/>
      <c r="D32" s="11"/>
      <c r="E32" s="12"/>
    </row>
    <row r="33" spans="1:5" ht="15.6">
      <c r="A33" s="27" t="s">
        <v>26</v>
      </c>
      <c r="B33" s="28">
        <f t="shared" ref="B33:C33" si="3">B10/B7*100</f>
        <v>62.057509796500831</v>
      </c>
      <c r="C33" s="28">
        <f t="shared" si="3"/>
        <v>60.059006517871325</v>
      </c>
      <c r="D33" s="29"/>
      <c r="E33" s="30"/>
    </row>
    <row r="34" spans="1:5" ht="15.6">
      <c r="A34" s="19" t="s">
        <v>27</v>
      </c>
      <c r="B34" s="28">
        <f>B13/B10*100</f>
        <v>2.7368275073474733</v>
      </c>
      <c r="C34" s="28">
        <f>C13/C10*100</f>
        <v>4.2625912847523999</v>
      </c>
      <c r="D34" s="29"/>
      <c r="E34" s="30"/>
    </row>
    <row r="35" spans="1:5" ht="15.6">
      <c r="A35" s="19" t="s">
        <v>28</v>
      </c>
      <c r="B35" s="28">
        <f>B16/B10*100</f>
        <v>94.641162671520902</v>
      </c>
      <c r="C35" s="28">
        <f>C16/C10*100</f>
        <v>94.580459272945888</v>
      </c>
      <c r="D35" s="29"/>
      <c r="E35" s="30"/>
    </row>
    <row r="36" spans="1:5" ht="15.6">
      <c r="A36" s="22" t="s">
        <v>29</v>
      </c>
      <c r="B36" s="28">
        <f>B19/B16*100</f>
        <v>13.862961385179101</v>
      </c>
      <c r="C36" s="28">
        <f>C19/C16*100</f>
        <v>17.227276228359901</v>
      </c>
      <c r="D36" s="29"/>
      <c r="E36" s="30"/>
    </row>
    <row r="37" spans="1:5" ht="15.6">
      <c r="A37" s="22" t="s">
        <v>30</v>
      </c>
      <c r="B37" s="28">
        <f>B21/B16*100</f>
        <v>8.6324653481956961</v>
      </c>
      <c r="C37" s="28">
        <f>C21/C16*100</f>
        <v>8.1078682207605368</v>
      </c>
      <c r="D37" s="29"/>
      <c r="E37" s="30"/>
    </row>
    <row r="38" spans="1:5" ht="15.6">
      <c r="A38" s="22" t="s">
        <v>31</v>
      </c>
      <c r="B38" s="28">
        <f>B22/B16*100</f>
        <v>5.2304937088511352</v>
      </c>
      <c r="C38" s="28">
        <f>C22/C16*100</f>
        <v>9.1194055475572764</v>
      </c>
      <c r="D38" s="29"/>
      <c r="E38" s="30"/>
    </row>
    <row r="39" spans="1:5" ht="15.6">
      <c r="A39" s="19" t="s">
        <v>32</v>
      </c>
      <c r="B39" s="28">
        <f>B24/B10*100</f>
        <v>5.3588373284791011</v>
      </c>
      <c r="C39" s="28">
        <f>C24/C10*100</f>
        <v>5.4195430537732241</v>
      </c>
      <c r="D39" s="29"/>
      <c r="E39" s="30"/>
    </row>
    <row r="40" spans="1:5" ht="15.6">
      <c r="A40" s="27" t="s">
        <v>33</v>
      </c>
      <c r="B40" s="31">
        <v>41.618160823566875</v>
      </c>
      <c r="C40" s="31">
        <v>43</v>
      </c>
      <c r="D40" s="29"/>
      <c r="E40" s="30"/>
    </row>
    <row r="41" spans="1:5" ht="7.2" customHeight="1">
      <c r="A41" s="9"/>
      <c r="B41" s="31"/>
      <c r="C41" s="31"/>
      <c r="D41" s="29"/>
      <c r="E41" s="30"/>
    </row>
    <row r="42" spans="1:5" ht="14.4" customHeight="1">
      <c r="A42" s="9" t="s">
        <v>34</v>
      </c>
      <c r="B42" s="28"/>
      <c r="C42" s="28"/>
      <c r="D42" s="29"/>
      <c r="E42" s="30"/>
    </row>
    <row r="43" spans="1:5" ht="15.6">
      <c r="A43" s="32" t="s">
        <v>35</v>
      </c>
      <c r="B43" s="28">
        <f>B11/B8*100</f>
        <v>38.271524197661535</v>
      </c>
      <c r="C43" s="28">
        <f>C11/C8*100</f>
        <v>36.806336046287413</v>
      </c>
      <c r="D43" s="29"/>
      <c r="E43" s="30"/>
    </row>
    <row r="44" spans="1:5" ht="15.6">
      <c r="A44" s="19" t="s">
        <v>36</v>
      </c>
      <c r="B44" s="28">
        <f>B17/B16*100</f>
        <v>15.287182332754078</v>
      </c>
      <c r="C44" s="28">
        <f>C17/C16*100</f>
        <v>15.528902530204949</v>
      </c>
      <c r="D44" s="29"/>
      <c r="E44" s="30"/>
    </row>
    <row r="45" spans="1:5" ht="15.6">
      <c r="A45" s="21" t="s">
        <v>37</v>
      </c>
      <c r="B45" s="28">
        <f>B20/B16*100</f>
        <v>1.7777478328231542</v>
      </c>
      <c r="C45" s="28">
        <f>C20/C16*100</f>
        <v>2.2896275941543589</v>
      </c>
      <c r="D45" s="29"/>
      <c r="E45" s="30"/>
    </row>
    <row r="46" spans="1:5" ht="15.6">
      <c r="A46" s="19" t="s">
        <v>38</v>
      </c>
      <c r="B46" s="28">
        <f>B25/B11*100</f>
        <v>14.410900701823401</v>
      </c>
      <c r="C46" s="28">
        <f>C25/C11*100</f>
        <v>14.147901134126215</v>
      </c>
      <c r="D46" s="29"/>
      <c r="E46" s="30"/>
    </row>
    <row r="47" spans="1:5" ht="15.6">
      <c r="A47" s="33" t="s">
        <v>39</v>
      </c>
      <c r="B47" s="28">
        <f>(B26+B30)/B8*100</f>
        <v>18.734151375762352</v>
      </c>
      <c r="C47" s="28">
        <f>(C26+C30)/C8*100</f>
        <v>21.320867640719101</v>
      </c>
      <c r="D47" s="29"/>
      <c r="E47" s="30"/>
    </row>
    <row r="48" spans="1:5" ht="15.6">
      <c r="A48" s="27" t="s">
        <v>40</v>
      </c>
      <c r="B48" s="28">
        <f>B14/B11*100</f>
        <v>13.071723163300538</v>
      </c>
      <c r="C48" s="28">
        <f>C14/C11*100</f>
        <v>18.017971335462889</v>
      </c>
      <c r="D48" s="29"/>
      <c r="E48" s="30"/>
    </row>
    <row r="49" spans="1:5" ht="15.6">
      <c r="A49" s="27" t="s">
        <v>41</v>
      </c>
      <c r="B49" s="28">
        <v>38.700853237665434</v>
      </c>
      <c r="C49" s="28">
        <v>41.328635740537635</v>
      </c>
      <c r="D49" s="29"/>
      <c r="E49" s="30"/>
    </row>
    <row r="50" spans="1:5" ht="8.4" customHeight="1" thickBot="1">
      <c r="A50" s="34"/>
      <c r="B50" s="35"/>
      <c r="C50" s="35"/>
      <c r="D50" s="36"/>
      <c r="E50" s="37"/>
    </row>
    <row r="51" spans="1:5" ht="5.4" customHeight="1" thickTop="1"/>
    <row r="52" spans="1:5">
      <c r="A52" s="38" t="s">
        <v>42</v>
      </c>
      <c r="B52" s="39"/>
    </row>
    <row r="53" spans="1:5">
      <c r="A53" s="38" t="s">
        <v>43</v>
      </c>
      <c r="B53" s="40"/>
    </row>
    <row r="54" spans="1:5">
      <c r="A54" s="38" t="s">
        <v>44</v>
      </c>
      <c r="B54" s="40"/>
    </row>
    <row r="55" spans="1:5">
      <c r="A55" s="38" t="s">
        <v>45</v>
      </c>
      <c r="B55" s="40"/>
    </row>
    <row r="56" spans="1:5">
      <c r="A56" s="41" t="s">
        <v>46</v>
      </c>
      <c r="B56" s="41"/>
    </row>
  </sheetData>
  <mergeCells count="4">
    <mergeCell ref="A1:E1"/>
    <mergeCell ref="A2:E2"/>
    <mergeCell ref="A3:E3"/>
    <mergeCell ref="A56:B56"/>
  </mergeCells>
  <pageMargins left="0.7" right="0.45" top="0.5" bottom="0.2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LF INDICATORS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LLParaiso</dc:creator>
  <cp:lastModifiedBy>LLParaiso</cp:lastModifiedBy>
  <dcterms:created xsi:type="dcterms:W3CDTF">2019-09-05T01:24:19Z</dcterms:created>
  <dcterms:modified xsi:type="dcterms:W3CDTF">2019-09-05T01:24:50Z</dcterms:modified>
</cp:coreProperties>
</file>