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08" windowWidth="18852" windowHeight="6924"/>
  </bookViews>
  <sheets>
    <sheet name="Tab 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2" i="1"/>
  <c r="B42"/>
  <c r="C41"/>
  <c r="B41"/>
  <c r="C45"/>
  <c r="B45"/>
  <c r="C44"/>
  <c r="B44"/>
  <c r="C43"/>
  <c r="B43"/>
  <c r="C40"/>
  <c r="B40"/>
  <c r="E37" l="1"/>
  <c r="D37"/>
  <c r="E36"/>
  <c r="D36"/>
  <c r="E35"/>
  <c r="D35"/>
  <c r="E34"/>
  <c r="D34"/>
  <c r="E33"/>
  <c r="D33"/>
  <c r="E32"/>
  <c r="D32"/>
  <c r="E31"/>
  <c r="D31"/>
  <c r="E30"/>
  <c r="D30"/>
  <c r="E29"/>
  <c r="D29"/>
  <c r="C24"/>
  <c r="B24"/>
  <c r="C23"/>
  <c r="B23"/>
  <c r="C22"/>
  <c r="B22"/>
  <c r="C21"/>
  <c r="B21"/>
  <c r="C20"/>
  <c r="B20"/>
  <c r="C19"/>
  <c r="B19"/>
  <c r="C18"/>
  <c r="B18"/>
  <c r="E15"/>
  <c r="D15"/>
  <c r="E14"/>
  <c r="D14"/>
  <c r="E13"/>
  <c r="D13"/>
  <c r="E12"/>
  <c r="D12"/>
  <c r="E11"/>
  <c r="D11"/>
  <c r="E10"/>
  <c r="D10"/>
  <c r="E9"/>
  <c r="D9"/>
  <c r="E8"/>
  <c r="D8"/>
  <c r="E7"/>
  <c r="D7"/>
</calcChain>
</file>

<file path=xl/sharedStrings.xml><?xml version="1.0" encoding="utf-8"?>
<sst xmlns="http://schemas.openxmlformats.org/spreadsheetml/2006/main" count="48" uniqueCount="47">
  <si>
    <t>TABLE A - Key Employment Indicators, Philippines</t>
  </si>
  <si>
    <t>October 2019 and October 2018</t>
  </si>
  <si>
    <t>(In Thousands Except Rates)</t>
  </si>
  <si>
    <t>INDICATOR</t>
  </si>
  <si>
    <r>
      <t>October 2019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   </t>
    </r>
  </si>
  <si>
    <t xml:space="preserve">October 2018             </t>
  </si>
  <si>
    <t>Increment</t>
  </si>
  <si>
    <t>Growth Rate</t>
  </si>
  <si>
    <t xml:space="preserve">Total Population 15 Years Old and Over </t>
  </si>
  <si>
    <t>Labor Force</t>
  </si>
  <si>
    <t>Youth Labor Force</t>
  </si>
  <si>
    <t>New Entrants to the Labor Force</t>
  </si>
  <si>
    <t>New Entrants Youth</t>
  </si>
  <si>
    <t>Employed</t>
  </si>
  <si>
    <t>Employed Youth</t>
  </si>
  <si>
    <t>Underemployed</t>
  </si>
  <si>
    <t>Unemployed</t>
  </si>
  <si>
    <t>Unemployed Youth</t>
  </si>
  <si>
    <t>Not in the Labor Force</t>
  </si>
  <si>
    <t xml:space="preserve">  Labor Force Participation Rate (%)</t>
  </si>
  <si>
    <t xml:space="preserve">  Proportion of New Entrants (%)</t>
  </si>
  <si>
    <t xml:space="preserve">  Employment Rate(%)</t>
  </si>
  <si>
    <t>Underemployment Rate (%)</t>
  </si>
  <si>
    <t>Visible Underemployment Rate (%)</t>
  </si>
  <si>
    <t>Invisible Underemployment Rate (%)</t>
  </si>
  <si>
    <t xml:space="preserve">  Unemployment Rate (%)</t>
  </si>
  <si>
    <t xml:space="preserve">  Mean Hours of Work </t>
  </si>
  <si>
    <t>Youth Population</t>
  </si>
  <si>
    <t>Youth Unemployment Rate (%)</t>
  </si>
  <si>
    <t xml:space="preserve"> Youth NEET as % of youth population</t>
  </si>
  <si>
    <t xml:space="preserve"> Proportion of Youth New Entrants to the Youth Labor Force</t>
  </si>
  <si>
    <t xml:space="preserve"> Youth Mean Hours of Work</t>
  </si>
  <si>
    <t>Note: Details may not add up to totals due to rounding.</t>
  </si>
  <si>
    <t>p Preliminary.</t>
  </si>
  <si>
    <t>Estimates for October 2019 and October 2018 are based on the 2010 CPH-based Population Projection.</t>
  </si>
  <si>
    <r>
      <rPr>
        <b/>
        <i/>
        <vertAlign val="superscript"/>
        <sz val="7"/>
        <rFont val="Arial"/>
        <family val="2"/>
      </rPr>
      <t>1</t>
    </r>
    <r>
      <rPr>
        <b/>
        <i/>
        <sz val="7"/>
        <rFont val="Arial"/>
        <family val="2"/>
      </rPr>
      <t xml:space="preserve"> Includes number of underemployed persons who were with jobs but did not work during the reference period. </t>
    </r>
  </si>
  <si>
    <t>Source: Philippine Statistics Authority, Labor Force Survey.</t>
  </si>
  <si>
    <t>Youth Population 15-24 Years Old</t>
  </si>
  <si>
    <t>Underemployed Youth</t>
  </si>
  <si>
    <t>NEET (Unemployed) 15 - 24 years old</t>
  </si>
  <si>
    <t>Youth Not in the Labor Force (NILF)</t>
  </si>
  <si>
    <t>NEET (NILF) 15 - 24 years old</t>
  </si>
  <si>
    <t xml:space="preserve"> Youth Labor Force Participation Rate (%)</t>
  </si>
  <si>
    <r>
      <t xml:space="preserve">  </t>
    </r>
    <r>
      <rPr>
        <sz val="11"/>
        <rFont val="Calibri"/>
        <family val="2"/>
      </rPr>
      <t>•</t>
    </r>
    <r>
      <rPr>
        <sz val="11"/>
        <rFont val="Arial"/>
        <family val="2"/>
      </rPr>
      <t xml:space="preserve"> Visible Underemployment</t>
    </r>
    <r>
      <rPr>
        <vertAlign val="superscript"/>
        <sz val="11"/>
        <rFont val="Arial"/>
        <family val="2"/>
      </rPr>
      <t>1</t>
    </r>
  </si>
  <si>
    <r>
      <t xml:space="preserve">  </t>
    </r>
    <r>
      <rPr>
        <sz val="11"/>
        <rFont val="Calibri"/>
        <family val="2"/>
      </rPr>
      <t>•</t>
    </r>
    <r>
      <rPr>
        <sz val="11"/>
        <rFont val="Arial"/>
        <family val="2"/>
      </rPr>
      <t xml:space="preserve"> Invisible Underemployment</t>
    </r>
  </si>
  <si>
    <t xml:space="preserve"> Youth Employment Rate (%)</t>
  </si>
  <si>
    <t>Youth Underemployment (%)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</si>
</sst>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mmmm\ yyyy"/>
    <numFmt numFmtId="165" formatCode="#,##0.0_);\(#,##0.0\)"/>
    <numFmt numFmtId="166" formatCode="#,##0.0"/>
    <numFmt numFmtId="167" formatCode="#,##0.0\ \ _);\(#,##0.0\ \ \)"/>
    <numFmt numFmtId="168" formatCode="_(* #,##0.0_);_(* \(#,##0.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i/>
      <sz val="7"/>
      <name val="Arial"/>
      <family val="2"/>
    </font>
    <font>
      <sz val="7"/>
      <name val="Arial"/>
      <family val="2"/>
    </font>
    <font>
      <b/>
      <i/>
      <vertAlign val="superscript"/>
      <sz val="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vertAlign val="superscript"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darkUp"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/>
      <bottom style="mediumDashDotDot">
        <color indexed="64"/>
      </bottom>
      <diagonal/>
    </border>
    <border>
      <left style="thin">
        <color indexed="64"/>
      </left>
      <right style="double">
        <color indexed="64"/>
      </right>
      <top/>
      <bottom style="mediumDashDotDot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1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2" xfId="0" quotePrefix="1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6" fillId="0" borderId="8" xfId="1" applyNumberFormat="1" applyFont="1" applyBorder="1" applyAlignment="1"/>
    <xf numFmtId="37" fontId="6" fillId="0" borderId="8" xfId="0" applyNumberFormat="1" applyFont="1" applyBorder="1"/>
    <xf numFmtId="165" fontId="6" fillId="0" borderId="9" xfId="1" applyNumberFormat="1" applyFont="1" applyBorder="1" applyAlignment="1"/>
    <xf numFmtId="3" fontId="6" fillId="0" borderId="8" xfId="1" applyNumberFormat="1" applyFont="1" applyFill="1" applyBorder="1" applyAlignment="1"/>
    <xf numFmtId="166" fontId="6" fillId="0" borderId="8" xfId="1" applyNumberFormat="1" applyFont="1" applyBorder="1" applyAlignment="1"/>
    <xf numFmtId="167" fontId="5" fillId="3" borderId="8" xfId="1" applyNumberFormat="1" applyFont="1" applyFill="1" applyBorder="1" applyAlignment="1">
      <alignment horizontal="left" vertical="justify" indent="2"/>
    </xf>
    <xf numFmtId="167" fontId="5" fillId="3" borderId="9" xfId="1" applyNumberFormat="1" applyFont="1" applyFill="1" applyBorder="1" applyAlignment="1">
      <alignment horizontal="left" vertical="justify" indent="2"/>
    </xf>
    <xf numFmtId="166" fontId="6" fillId="0" borderId="8" xfId="1" applyNumberFormat="1" applyFont="1" applyFill="1" applyBorder="1" applyAlignment="1"/>
    <xf numFmtId="0" fontId="0" fillId="0" borderId="11" xfId="0" applyBorder="1"/>
    <xf numFmtId="0" fontId="0" fillId="0" borderId="12" xfId="0" applyBorder="1"/>
    <xf numFmtId="167" fontId="5" fillId="4" borderId="12" xfId="1" applyNumberFormat="1" applyFont="1" applyFill="1" applyBorder="1" applyAlignment="1">
      <alignment horizontal="left" vertical="justify" indent="2"/>
    </xf>
    <xf numFmtId="167" fontId="5" fillId="4" borderId="13" xfId="1" applyNumberFormat="1" applyFont="1" applyFill="1" applyBorder="1" applyAlignment="1">
      <alignment horizontal="left" vertical="justify" indent="2"/>
    </xf>
    <xf numFmtId="0" fontId="7" fillId="0" borderId="0" xfId="0" applyFont="1" applyFill="1" applyBorder="1" applyAlignment="1">
      <alignment horizontal="left" vertical="center"/>
    </xf>
    <xf numFmtId="168" fontId="8" fillId="0" borderId="0" xfId="1" applyNumberFormat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37" fontId="6" fillId="0" borderId="8" xfId="0" applyNumberFormat="1" applyFont="1" applyFill="1" applyBorder="1"/>
    <xf numFmtId="165" fontId="6" fillId="0" borderId="9" xfId="1" applyNumberFormat="1" applyFont="1" applyFill="1" applyBorder="1" applyAlignment="1"/>
    <xf numFmtId="0" fontId="0" fillId="0" borderId="0" xfId="0" applyFill="1"/>
    <xf numFmtId="3" fontId="0" fillId="0" borderId="0" xfId="0" applyNumberFormat="1" applyFill="1"/>
    <xf numFmtId="167" fontId="5" fillId="0" borderId="8" xfId="1" applyNumberFormat="1" applyFont="1" applyFill="1" applyBorder="1" applyAlignment="1">
      <alignment horizontal="left" vertical="justify" indent="2"/>
    </xf>
    <xf numFmtId="167" fontId="5" fillId="0" borderId="9" xfId="1" applyNumberFormat="1" applyFont="1" applyFill="1" applyBorder="1" applyAlignment="1">
      <alignment horizontal="left" vertical="justify" indent="2"/>
    </xf>
    <xf numFmtId="166" fontId="6" fillId="0" borderId="15" xfId="1" applyNumberFormat="1" applyFont="1" applyFill="1" applyBorder="1" applyAlignment="1"/>
    <xf numFmtId="167" fontId="5" fillId="0" borderId="15" xfId="1" applyNumberFormat="1" applyFont="1" applyFill="1" applyBorder="1" applyAlignment="1">
      <alignment horizontal="left" vertical="justify" indent="2"/>
    </xf>
    <xf numFmtId="167" fontId="5" fillId="0" borderId="16" xfId="1" applyNumberFormat="1" applyFont="1" applyFill="1" applyBorder="1" applyAlignment="1">
      <alignment horizontal="left" vertical="justify" indent="2"/>
    </xf>
    <xf numFmtId="49" fontId="10" fillId="5" borderId="7" xfId="0" applyNumberFormat="1" applyFont="1" applyFill="1" applyBorder="1" applyAlignment="1">
      <alignment horizontal="left" indent="1"/>
    </xf>
    <xf numFmtId="49" fontId="11" fillId="0" borderId="7" xfId="0" applyNumberFormat="1" applyFont="1" applyFill="1" applyBorder="1" applyAlignment="1">
      <alignment horizontal="left" indent="4"/>
    </xf>
    <xf numFmtId="49" fontId="11" fillId="0" borderId="7" xfId="0" applyNumberFormat="1" applyFont="1" applyBorder="1" applyAlignment="1">
      <alignment horizontal="left" indent="6"/>
    </xf>
    <xf numFmtId="49" fontId="11" fillId="0" borderId="7" xfId="0" applyNumberFormat="1" applyFont="1" applyFill="1" applyBorder="1" applyAlignment="1">
      <alignment horizontal="left" indent="6"/>
    </xf>
    <xf numFmtId="49" fontId="11" fillId="0" borderId="7" xfId="0" applyNumberFormat="1" applyFont="1" applyBorder="1" applyAlignment="1">
      <alignment horizontal="left" indent="8"/>
    </xf>
    <xf numFmtId="49" fontId="11" fillId="0" borderId="7" xfId="0" applyNumberFormat="1" applyFont="1" applyBorder="1" applyAlignment="1">
      <alignment horizontal="left" indent="9"/>
    </xf>
    <xf numFmtId="49" fontId="11" fillId="0" borderId="7" xfId="0" applyNumberFormat="1" applyFont="1" applyBorder="1" applyAlignment="1">
      <alignment horizontal="left" indent="4"/>
    </xf>
    <xf numFmtId="49" fontId="11" fillId="0" borderId="7" xfId="0" applyNumberFormat="1" applyFont="1" applyFill="1" applyBorder="1" applyAlignment="1">
      <alignment horizontal="left" indent="1"/>
    </xf>
    <xf numFmtId="49" fontId="11" fillId="0" borderId="7" xfId="0" applyNumberFormat="1" applyFont="1" applyFill="1" applyBorder="1" applyAlignment="1">
      <alignment horizontal="left" indent="2"/>
    </xf>
    <xf numFmtId="49" fontId="11" fillId="0" borderId="7" xfId="0" applyNumberFormat="1" applyFont="1" applyFill="1" applyBorder="1" applyAlignment="1">
      <alignment horizontal="left" indent="7"/>
    </xf>
    <xf numFmtId="49" fontId="11" fillId="0" borderId="14" xfId="0" applyNumberFormat="1" applyFont="1" applyFill="1" applyBorder="1" applyAlignment="1">
      <alignment horizontal="left" indent="2"/>
    </xf>
    <xf numFmtId="49" fontId="10" fillId="5" borderId="7" xfId="0" applyNumberFormat="1" applyFont="1" applyFill="1" applyBorder="1" applyAlignment="1">
      <alignment horizontal="left" indent="2"/>
    </xf>
    <xf numFmtId="49" fontId="11" fillId="0" borderId="7" xfId="0" applyNumberFormat="1" applyFont="1" applyFill="1" applyBorder="1" applyAlignment="1">
      <alignment horizontal="left" indent="8"/>
    </xf>
    <xf numFmtId="49" fontId="11" fillId="0" borderId="10" xfId="0" applyNumberFormat="1" applyFont="1" applyBorder="1" applyAlignment="1">
      <alignment horizontal="left" indent="2"/>
    </xf>
    <xf numFmtId="0" fontId="11" fillId="0" borderId="10" xfId="0" applyFont="1" applyBorder="1" applyAlignment="1">
      <alignment horizontal="left" indent="2"/>
    </xf>
    <xf numFmtId="49" fontId="11" fillId="0" borderId="7" xfId="0" applyNumberFormat="1" applyFont="1" applyBorder="1" applyAlignment="1">
      <alignment horizontal="left" indent="2"/>
    </xf>
    <xf numFmtId="0" fontId="2" fillId="2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abSelected="1" zoomScaleNormal="100" workbookViewId="0">
      <selection activeCell="A7" sqref="A7"/>
    </sheetView>
  </sheetViews>
  <sheetFormatPr defaultRowHeight="14.4"/>
  <cols>
    <col min="1" max="1" width="61.88671875" customWidth="1"/>
    <col min="2" max="3" width="10.5546875" customWidth="1"/>
    <col min="4" max="4" width="9.88671875" customWidth="1"/>
    <col min="5" max="5" width="9.33203125" customWidth="1"/>
  </cols>
  <sheetData>
    <row r="1" spans="1:5" ht="15.6">
      <c r="A1" s="48" t="s">
        <v>0</v>
      </c>
      <c r="B1" s="48"/>
      <c r="C1" s="48"/>
      <c r="D1" s="48"/>
      <c r="E1" s="48"/>
    </row>
    <row r="2" spans="1:5" ht="15.6">
      <c r="A2" s="48" t="s">
        <v>1</v>
      </c>
      <c r="B2" s="48"/>
      <c r="C2" s="48"/>
      <c r="D2" s="48"/>
      <c r="E2" s="48"/>
    </row>
    <row r="3" spans="1:5">
      <c r="A3" s="49" t="s">
        <v>2</v>
      </c>
      <c r="B3" s="49"/>
      <c r="C3" s="49"/>
      <c r="D3" s="49"/>
      <c r="E3" s="49"/>
    </row>
    <row r="4" spans="1:5" ht="9" customHeight="1" thickBot="1"/>
    <row r="5" spans="1:5" ht="33.6" customHeight="1" thickTop="1">
      <c r="A5" s="1" t="s">
        <v>3</v>
      </c>
      <c r="B5" s="2" t="s">
        <v>4</v>
      </c>
      <c r="C5" s="3" t="s">
        <v>5</v>
      </c>
      <c r="D5" s="2" t="s">
        <v>6</v>
      </c>
      <c r="E5" s="4" t="s">
        <v>7</v>
      </c>
    </row>
    <row r="6" spans="1:5" ht="9.6" customHeight="1">
      <c r="A6" s="5"/>
      <c r="B6" s="6"/>
      <c r="C6" s="6"/>
      <c r="D6" s="6"/>
      <c r="E6" s="7"/>
    </row>
    <row r="7" spans="1:5" ht="15.6">
      <c r="A7" s="32" t="s">
        <v>8</v>
      </c>
      <c r="B7" s="11">
        <v>73528.028999999995</v>
      </c>
      <c r="C7" s="11">
        <v>71884.788</v>
      </c>
      <c r="D7" s="23">
        <f t="shared" ref="D7:D15" si="0">B7-C7</f>
        <v>1643.2409999999945</v>
      </c>
      <c r="E7" s="24">
        <f t="shared" ref="E7:E15" si="1">((B7/C7)-1)*100</f>
        <v>2.2859370469312523</v>
      </c>
    </row>
    <row r="8" spans="1:5" s="25" customFormat="1" ht="15.6">
      <c r="A8" s="33" t="s">
        <v>9</v>
      </c>
      <c r="B8" s="11">
        <v>45196.413</v>
      </c>
      <c r="C8" s="11">
        <v>43528.462</v>
      </c>
      <c r="D8" s="23">
        <f t="shared" si="0"/>
        <v>1667.9510000000009</v>
      </c>
      <c r="E8" s="24">
        <f t="shared" si="1"/>
        <v>3.8318629314309405</v>
      </c>
    </row>
    <row r="9" spans="1:5" ht="15.6">
      <c r="A9" s="34" t="s">
        <v>11</v>
      </c>
      <c r="B9" s="8">
        <v>937.5</v>
      </c>
      <c r="C9" s="11">
        <v>1083.8630000000001</v>
      </c>
      <c r="D9" s="9">
        <f t="shared" si="0"/>
        <v>-146.36300000000006</v>
      </c>
      <c r="E9" s="10">
        <f t="shared" si="1"/>
        <v>-13.50382843588166</v>
      </c>
    </row>
    <row r="10" spans="1:5" s="25" customFormat="1" ht="15.6">
      <c r="A10" s="35" t="s">
        <v>13</v>
      </c>
      <c r="B10" s="11">
        <v>43146.343000000001</v>
      </c>
      <c r="C10" s="11">
        <v>41325.025999999998</v>
      </c>
      <c r="D10" s="23">
        <f t="shared" si="0"/>
        <v>1821.3170000000027</v>
      </c>
      <c r="E10" s="24">
        <f t="shared" si="1"/>
        <v>4.407297892565154</v>
      </c>
    </row>
    <row r="11" spans="1:5" ht="15.6">
      <c r="A11" s="36" t="s">
        <v>15</v>
      </c>
      <c r="B11" s="11">
        <v>5614.826</v>
      </c>
      <c r="C11" s="11">
        <v>5501.7870000000003</v>
      </c>
      <c r="D11" s="9">
        <f t="shared" si="0"/>
        <v>113.03899999999976</v>
      </c>
      <c r="E11" s="10">
        <f t="shared" si="1"/>
        <v>2.0545869914629478</v>
      </c>
    </row>
    <row r="12" spans="1:5" ht="16.8">
      <c r="A12" s="37" t="s">
        <v>43</v>
      </c>
      <c r="B12" s="11">
        <v>3478.931</v>
      </c>
      <c r="C12" s="11">
        <v>3202.6320000000001</v>
      </c>
      <c r="D12" s="9">
        <f t="shared" si="0"/>
        <v>276.29899999999998</v>
      </c>
      <c r="E12" s="10">
        <f t="shared" si="1"/>
        <v>8.6272478386526963</v>
      </c>
    </row>
    <row r="13" spans="1:5" ht="15.6">
      <c r="A13" s="37" t="s">
        <v>44</v>
      </c>
      <c r="B13" s="11">
        <v>2135.895</v>
      </c>
      <c r="C13" s="11">
        <v>2299.154</v>
      </c>
      <c r="D13" s="9">
        <f t="shared" si="0"/>
        <v>-163.25900000000001</v>
      </c>
      <c r="E13" s="10">
        <f t="shared" si="1"/>
        <v>-7.1008292615457709</v>
      </c>
    </row>
    <row r="14" spans="1:5" s="25" customFormat="1" ht="15.6">
      <c r="A14" s="35" t="s">
        <v>16</v>
      </c>
      <c r="B14" s="11">
        <v>2050.0700000000002</v>
      </c>
      <c r="C14" s="11">
        <v>2203.4360000000001</v>
      </c>
      <c r="D14" s="23">
        <f t="shared" si="0"/>
        <v>-153.36599999999999</v>
      </c>
      <c r="E14" s="24">
        <f t="shared" si="1"/>
        <v>-6.9603110777894166</v>
      </c>
    </row>
    <row r="15" spans="1:5" ht="15.6">
      <c r="A15" s="38" t="s">
        <v>18</v>
      </c>
      <c r="B15" s="11">
        <v>28331.616000000002</v>
      </c>
      <c r="C15" s="8">
        <v>28356.326000000001</v>
      </c>
      <c r="D15" s="9">
        <f t="shared" si="0"/>
        <v>-24.709999999999127</v>
      </c>
      <c r="E15" s="10">
        <f t="shared" si="1"/>
        <v>-8.7141049231831413E-2</v>
      </c>
    </row>
    <row r="16" spans="1:5" ht="15.6">
      <c r="A16" s="36"/>
      <c r="B16" s="11"/>
      <c r="C16" s="8"/>
      <c r="D16" s="9"/>
      <c r="E16" s="10"/>
    </row>
    <row r="17" spans="1:5" s="25" customFormat="1" ht="15.6">
      <c r="A17" s="39" t="s">
        <v>8</v>
      </c>
      <c r="B17" s="11"/>
      <c r="C17" s="11"/>
      <c r="D17" s="23"/>
      <c r="E17" s="24"/>
    </row>
    <row r="18" spans="1:5" s="25" customFormat="1" ht="15.6">
      <c r="A18" s="40" t="s">
        <v>19</v>
      </c>
      <c r="B18" s="15">
        <f>B8/B7*100</f>
        <v>61.468277627841758</v>
      </c>
      <c r="C18" s="15">
        <f>C8/C7*100</f>
        <v>60.553092262023497</v>
      </c>
      <c r="D18" s="13"/>
      <c r="E18" s="14"/>
    </row>
    <row r="19" spans="1:5" s="25" customFormat="1" ht="15.6">
      <c r="A19" s="33" t="s">
        <v>20</v>
      </c>
      <c r="B19" s="15">
        <f>B9/B8*100</f>
        <v>2.0742796557771075</v>
      </c>
      <c r="C19" s="15">
        <f>C9/C8*100</f>
        <v>2.4900098698639983</v>
      </c>
      <c r="D19" s="13"/>
      <c r="E19" s="14"/>
    </row>
    <row r="20" spans="1:5" s="25" customFormat="1" ht="15.6">
      <c r="A20" s="33" t="s">
        <v>21</v>
      </c>
      <c r="B20" s="15">
        <f>B10/B8*100</f>
        <v>95.464086939819765</v>
      </c>
      <c r="C20" s="15">
        <f>C10/C8*100</f>
        <v>94.937941983799007</v>
      </c>
      <c r="D20" s="13"/>
      <c r="E20" s="14"/>
    </row>
    <row r="21" spans="1:5" s="25" customFormat="1" ht="15.6">
      <c r="A21" s="41" t="s">
        <v>22</v>
      </c>
      <c r="B21" s="15">
        <f>B11/B10*100</f>
        <v>13.013445890419959</v>
      </c>
      <c r="C21" s="15">
        <f>C11/C10*100</f>
        <v>13.313450788875489</v>
      </c>
      <c r="D21" s="13"/>
      <c r="E21" s="14"/>
    </row>
    <row r="22" spans="1:5" s="25" customFormat="1" ht="15.6">
      <c r="A22" s="41" t="s">
        <v>23</v>
      </c>
      <c r="B22" s="15">
        <f>B12/B10*100</f>
        <v>8.0630958688665686</v>
      </c>
      <c r="C22" s="15">
        <f>C12/C10*100</f>
        <v>7.7498608228340871</v>
      </c>
      <c r="D22" s="13"/>
      <c r="E22" s="14"/>
    </row>
    <row r="23" spans="1:5" s="25" customFormat="1" ht="15.6">
      <c r="A23" s="41" t="s">
        <v>24</v>
      </c>
      <c r="B23" s="15">
        <f>B13/B10*100</f>
        <v>4.9503500215533913</v>
      </c>
      <c r="C23" s="15">
        <f>C13/C10*100</f>
        <v>5.5635875462002131</v>
      </c>
      <c r="D23" s="13"/>
      <c r="E23" s="14"/>
    </row>
    <row r="24" spans="1:5" s="25" customFormat="1" ht="15.6">
      <c r="A24" s="33" t="s">
        <v>25</v>
      </c>
      <c r="B24" s="15">
        <f>B14/B8*100</f>
        <v>4.5359130601802402</v>
      </c>
      <c r="C24" s="15">
        <f>C14/C8*100</f>
        <v>5.0620580162009858</v>
      </c>
      <c r="D24" s="13"/>
      <c r="E24" s="14"/>
    </row>
    <row r="25" spans="1:5" s="25" customFormat="1" ht="15.6">
      <c r="A25" s="40" t="s">
        <v>26</v>
      </c>
      <c r="B25" s="15">
        <v>41.798753169384362</v>
      </c>
      <c r="C25" s="15">
        <v>42.8</v>
      </c>
      <c r="D25" s="13"/>
      <c r="E25" s="14"/>
    </row>
    <row r="26" spans="1:5" s="25" customFormat="1" ht="15.6">
      <c r="A26" s="40"/>
      <c r="B26" s="15"/>
      <c r="C26" s="15"/>
      <c r="D26" s="13"/>
      <c r="E26" s="14"/>
    </row>
    <row r="27" spans="1:5" s="25" customFormat="1" ht="16.2" thickBot="1">
      <c r="A27" s="42"/>
      <c r="B27" s="29"/>
      <c r="C27" s="29"/>
      <c r="D27" s="30"/>
      <c r="E27" s="31"/>
    </row>
    <row r="28" spans="1:5" s="25" customFormat="1" ht="15.6">
      <c r="A28" s="40"/>
      <c r="B28" s="15"/>
      <c r="C28" s="15"/>
      <c r="D28" s="27"/>
      <c r="E28" s="28"/>
    </row>
    <row r="29" spans="1:5" s="25" customFormat="1" ht="15.6">
      <c r="A29" s="43" t="s">
        <v>37</v>
      </c>
      <c r="B29" s="11">
        <v>19905.478999999999</v>
      </c>
      <c r="C29" s="11">
        <v>19804.123</v>
      </c>
      <c r="D29" s="23">
        <f t="shared" ref="D29:D37" si="2">B29-C29</f>
        <v>101.35599999999977</v>
      </c>
      <c r="E29" s="24">
        <f t="shared" ref="E29:E37" si="3">((B29/C29)-1)*100</f>
        <v>0.51179241817473908</v>
      </c>
    </row>
    <row r="30" spans="1:5" s="25" customFormat="1" ht="15.6">
      <c r="A30" s="33" t="s">
        <v>10</v>
      </c>
      <c r="B30" s="11">
        <v>7370.9639999999999</v>
      </c>
      <c r="C30" s="11">
        <v>7368.4850000000006</v>
      </c>
      <c r="D30" s="23">
        <f t="shared" si="2"/>
        <v>2.4789999999993597</v>
      </c>
      <c r="E30" s="24">
        <f t="shared" si="3"/>
        <v>3.364327945296619E-2</v>
      </c>
    </row>
    <row r="31" spans="1:5" ht="15.6">
      <c r="A31" s="34" t="s">
        <v>12</v>
      </c>
      <c r="B31" s="8">
        <v>777.80899999999997</v>
      </c>
      <c r="C31" s="11">
        <v>858.71899999999994</v>
      </c>
      <c r="D31" s="9">
        <f t="shared" si="2"/>
        <v>-80.909999999999968</v>
      </c>
      <c r="E31" s="10">
        <f t="shared" si="3"/>
        <v>-9.4221741920232365</v>
      </c>
    </row>
    <row r="32" spans="1:5" s="25" customFormat="1" ht="15.6">
      <c r="A32" s="35" t="s">
        <v>14</v>
      </c>
      <c r="B32" s="11">
        <v>6424.8910000000005</v>
      </c>
      <c r="C32" s="11">
        <v>6385.9090000000006</v>
      </c>
      <c r="D32" s="23">
        <f t="shared" si="2"/>
        <v>38.981999999999971</v>
      </c>
      <c r="E32" s="24">
        <f t="shared" si="3"/>
        <v>0.61043776226687996</v>
      </c>
    </row>
    <row r="33" spans="1:7" s="25" customFormat="1" ht="15.6">
      <c r="A33" s="36" t="s">
        <v>38</v>
      </c>
      <c r="B33" s="11">
        <v>717.61699999999996</v>
      </c>
      <c r="C33" s="11">
        <v>741.10199999999998</v>
      </c>
      <c r="D33" s="9">
        <f t="shared" si="2"/>
        <v>-23.485000000000014</v>
      </c>
      <c r="E33" s="10">
        <f t="shared" si="3"/>
        <v>-3.1689295130764794</v>
      </c>
    </row>
    <row r="34" spans="1:7" s="25" customFormat="1" ht="15.6">
      <c r="A34" s="35" t="s">
        <v>17</v>
      </c>
      <c r="B34" s="11">
        <v>946.07299999999998</v>
      </c>
      <c r="C34" s="11">
        <v>982.57600000000002</v>
      </c>
      <c r="D34" s="23">
        <f t="shared" si="2"/>
        <v>-36.503000000000043</v>
      </c>
      <c r="E34" s="24">
        <f t="shared" si="3"/>
        <v>-3.7150306948266598</v>
      </c>
    </row>
    <row r="35" spans="1:7" s="25" customFormat="1" ht="15.6">
      <c r="A35" s="44" t="s">
        <v>39</v>
      </c>
      <c r="B35" s="11">
        <v>921.46199999999999</v>
      </c>
      <c r="C35" s="11">
        <v>952.851</v>
      </c>
      <c r="D35" s="23">
        <f t="shared" si="2"/>
        <v>-31.38900000000001</v>
      </c>
      <c r="E35" s="24">
        <f t="shared" si="3"/>
        <v>-3.294219138144372</v>
      </c>
      <c r="G35" s="26"/>
    </row>
    <row r="36" spans="1:7" ht="15.6">
      <c r="A36" s="34" t="s">
        <v>40</v>
      </c>
      <c r="B36" s="11">
        <v>12534.514999999999</v>
      </c>
      <c r="C36" s="8">
        <v>12435.637000000001</v>
      </c>
      <c r="D36" s="9">
        <f t="shared" si="2"/>
        <v>98.877999999998792</v>
      </c>
      <c r="E36" s="10">
        <f t="shared" si="3"/>
        <v>0.79511809487522456</v>
      </c>
    </row>
    <row r="37" spans="1:7" ht="15.6">
      <c r="A37" s="36" t="s">
        <v>41</v>
      </c>
      <c r="B37" s="11">
        <v>2480.8200000000002</v>
      </c>
      <c r="C37" s="8">
        <v>2758.152</v>
      </c>
      <c r="D37" s="9">
        <f t="shared" si="2"/>
        <v>-277.33199999999988</v>
      </c>
      <c r="E37" s="10">
        <f t="shared" si="3"/>
        <v>-10.054993343369034</v>
      </c>
    </row>
    <row r="38" spans="1:7" ht="15.6">
      <c r="A38" s="36"/>
      <c r="B38" s="11"/>
      <c r="C38" s="8"/>
      <c r="D38" s="9"/>
      <c r="E38" s="10"/>
    </row>
    <row r="39" spans="1:7" ht="15.6">
      <c r="A39" s="39" t="s">
        <v>27</v>
      </c>
      <c r="B39" s="12"/>
      <c r="C39" s="12"/>
      <c r="D39" s="27"/>
      <c r="E39" s="28"/>
    </row>
    <row r="40" spans="1:7" ht="15.6">
      <c r="A40" s="45" t="s">
        <v>42</v>
      </c>
      <c r="B40" s="12">
        <f>B30/B29*100</f>
        <v>37.029824803512639</v>
      </c>
      <c r="C40" s="12">
        <f>C30/C29*100</f>
        <v>37.206823043868191</v>
      </c>
      <c r="D40" s="13"/>
      <c r="E40" s="14"/>
    </row>
    <row r="41" spans="1:7" ht="15.6">
      <c r="A41" s="38" t="s">
        <v>45</v>
      </c>
      <c r="B41" s="12">
        <f>B32/B30*100</f>
        <v>87.164867444746719</v>
      </c>
      <c r="C41" s="12">
        <f>C32/C30*100</f>
        <v>86.665155727398513</v>
      </c>
      <c r="D41" s="13"/>
      <c r="E41" s="14"/>
    </row>
    <row r="42" spans="1:7" ht="15.6">
      <c r="A42" s="34" t="s">
        <v>46</v>
      </c>
      <c r="B42" s="12">
        <f>B33/B32*100</f>
        <v>11.169325674163186</v>
      </c>
      <c r="C42" s="12">
        <f>C33/C32*100</f>
        <v>11.605270291198948</v>
      </c>
      <c r="D42" s="13"/>
      <c r="E42" s="14"/>
    </row>
    <row r="43" spans="1:7" ht="15.6">
      <c r="A43" s="38" t="s">
        <v>28</v>
      </c>
      <c r="B43" s="12">
        <f>B34/B30*100</f>
        <v>12.835132555253287</v>
      </c>
      <c r="C43" s="12">
        <f>C34/C30*100</f>
        <v>13.33484427260149</v>
      </c>
      <c r="D43" s="13"/>
      <c r="E43" s="14"/>
    </row>
    <row r="44" spans="1:7" ht="15.6">
      <c r="A44" s="46" t="s">
        <v>29</v>
      </c>
      <c r="B44" s="12">
        <f>(B37+B35)/B29*100</f>
        <v>17.092188537638307</v>
      </c>
      <c r="C44" s="12">
        <f>(C37+C35)/C29*100</f>
        <v>18.73853742475746</v>
      </c>
      <c r="D44" s="13"/>
      <c r="E44" s="14"/>
    </row>
    <row r="45" spans="1:7" ht="15.6">
      <c r="A45" s="47" t="s">
        <v>30</v>
      </c>
      <c r="B45" s="12">
        <f>B31/B30*100</f>
        <v>10.552337523287319</v>
      </c>
      <c r="C45" s="12">
        <f>C31/C30*100</f>
        <v>11.65394243185675</v>
      </c>
      <c r="D45" s="13"/>
      <c r="E45" s="14"/>
    </row>
    <row r="46" spans="1:7" ht="15.6">
      <c r="A46" s="47" t="s">
        <v>31</v>
      </c>
      <c r="B46" s="12">
        <v>39.671006543097668</v>
      </c>
      <c r="C46" s="12">
        <v>40.475387207942653</v>
      </c>
      <c r="D46" s="13"/>
      <c r="E46" s="14"/>
    </row>
    <row r="47" spans="1:7" ht="15" thickBot="1">
      <c r="A47" s="16"/>
      <c r="B47" s="17"/>
      <c r="C47" s="17"/>
      <c r="D47" s="18"/>
      <c r="E47" s="19"/>
    </row>
    <row r="48" spans="1:7" ht="6.6" customHeight="1" thickTop="1"/>
    <row r="49" spans="1:2">
      <c r="A49" s="20" t="s">
        <v>32</v>
      </c>
      <c r="B49" s="21"/>
    </row>
    <row r="50" spans="1:2">
      <c r="A50" s="20" t="s">
        <v>33</v>
      </c>
      <c r="B50" s="22"/>
    </row>
    <row r="51" spans="1:2">
      <c r="A51" s="20" t="s">
        <v>34</v>
      </c>
      <c r="B51" s="22"/>
    </row>
    <row r="52" spans="1:2">
      <c r="A52" s="20" t="s">
        <v>35</v>
      </c>
      <c r="B52" s="22"/>
    </row>
    <row r="53" spans="1:2">
      <c r="A53" s="50" t="s">
        <v>36</v>
      </c>
      <c r="B53" s="50"/>
    </row>
  </sheetData>
  <mergeCells count="4">
    <mergeCell ref="A1:E1"/>
    <mergeCell ref="A2:E2"/>
    <mergeCell ref="A3:E3"/>
    <mergeCell ref="A53:B53"/>
  </mergeCells>
  <pageMargins left="0.7" right="0.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 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2019-12-03T02:42:21Z</cp:lastPrinted>
  <dcterms:created xsi:type="dcterms:W3CDTF">2019-11-30T02:09:38Z</dcterms:created>
  <dcterms:modified xsi:type="dcterms:W3CDTF">2019-12-03T03:14:20Z</dcterms:modified>
</cp:coreProperties>
</file>