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3825" yWindow="570" windowWidth="11445" windowHeight="11190" firstSheet="3" activeTab="3"/>
  </bookViews>
  <sheets>
    <sheet name="Tab C_PRELIMINARY" sheetId="1" r:id="rId1"/>
    <sheet name="Sheet1" sheetId="2" r:id="rId2"/>
    <sheet name="REASON FOR NOT LOOKING WORK" sheetId="4" r:id="rId3"/>
    <sheet name="Tab 12_ FINAL RESULT APR2020" sheetId="3" r:id="rId4"/>
  </sheets>
  <definedNames>
    <definedName name="_xlnm.Print_Area" localSheetId="3">'Tab 12_ FINAL RESULT APR2020'!$A$1:$D$3</definedName>
    <definedName name="_xlnm.Print_Area" localSheetId="0">'Tab C_PRELIMINARY'!$A$1:$D$4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2"/>
  <c r="C32"/>
  <c r="C33"/>
  <c r="C34"/>
  <c r="C35"/>
  <c r="C36"/>
  <c r="C37"/>
  <c r="C38"/>
  <c r="C39"/>
  <c r="C40"/>
  <c r="C31"/>
  <c r="I4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5"/>
  <c r="F4"/>
  <c r="F6" s="1"/>
  <c r="C73"/>
  <c r="C75"/>
  <c r="C76"/>
  <c r="C77"/>
  <c r="C78"/>
  <c r="C79"/>
  <c r="C74"/>
  <c r="C47"/>
  <c r="C55"/>
  <c r="C56"/>
  <c r="C57"/>
  <c r="C58"/>
  <c r="C59"/>
  <c r="C60"/>
  <c r="C61"/>
  <c r="C62"/>
  <c r="C63"/>
  <c r="C64"/>
  <c r="C65"/>
  <c r="C66"/>
  <c r="C67"/>
  <c r="C54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47"/>
  <c r="D3"/>
  <c r="G8" i="1"/>
  <c r="C24" i="2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</calcChain>
</file>

<file path=xl/sharedStrings.xml><?xml version="1.0" encoding="utf-8"?>
<sst xmlns="http://schemas.openxmlformats.org/spreadsheetml/2006/main" count="219" uniqueCount="83">
  <si>
    <r>
      <t xml:space="preserve">TABLE C - Reasons for Working Less Than 40 Hours, Working More than 48 Hours, 
and with Job but not at Work
April 2020 
</t>
    </r>
    <r>
      <rPr>
        <b/>
        <sz val="11"/>
        <rFont val="Arial"/>
        <family val="2"/>
      </rPr>
      <t>(In Percent</t>
    </r>
    <r>
      <rPr>
        <b/>
        <sz val="12"/>
        <rFont val="Arial"/>
        <family val="2"/>
      </rPr>
      <t>)</t>
    </r>
  </si>
  <si>
    <t>Reason for Working Less than 40 Hours and Working More than 48 Hours</t>
  </si>
  <si>
    <t xml:space="preserve">Total </t>
  </si>
  <si>
    <t>Worked less than 40 hours 
(Part-time)</t>
  </si>
  <si>
    <t>More than 48 hours
(Full-time)</t>
  </si>
  <si>
    <t>With a job not at work</t>
  </si>
  <si>
    <t>Total</t>
  </si>
  <si>
    <t>Reasons for Working More than 48 Hours per Week</t>
  </si>
  <si>
    <t>Wanted more earnings</t>
  </si>
  <si>
    <t>Requirements of the job</t>
  </si>
  <si>
    <t>Exceptional week</t>
  </si>
  <si>
    <t>Ambition passion for job</t>
  </si>
  <si>
    <t>ECQ/Lockdown/Covid-19 Pandemic</t>
  </si>
  <si>
    <t>Other reasons</t>
  </si>
  <si>
    <t>Reasons for Working Less than 40 Hours per Week</t>
  </si>
  <si>
    <t>Variable working time / nature of work</t>
  </si>
  <si>
    <t>Holidays</t>
  </si>
  <si>
    <t>Poor business condition</t>
  </si>
  <si>
    <t>Reduction in clients / work</t>
  </si>
  <si>
    <t>Low or off season</t>
  </si>
  <si>
    <t>Bad weather natural disaster</t>
  </si>
  <si>
    <t>Strike or labour dispute</t>
  </si>
  <si>
    <t>Start / end / change of job</t>
  </si>
  <si>
    <t>Could only find pat time work</t>
  </si>
  <si>
    <t>School training</t>
  </si>
  <si>
    <t>Personal / family reasons</t>
  </si>
  <si>
    <t>Health / medical limitations</t>
  </si>
  <si>
    <t>Other reasons specify</t>
  </si>
  <si>
    <t>Table 1. C29-Reasons for Working More than 48 Hours during the past week</t>
  </si>
  <si>
    <t>C29-Reasons for Working More than 48 Hours during the past week</t>
  </si>
  <si>
    <t>11  Wanted more earnings</t>
  </si>
  <si>
    <t>12  Requirements of the job</t>
  </si>
  <si>
    <t>13  Exceptional week</t>
  </si>
  <si>
    <t>14  Ambition passion for job</t>
  </si>
  <si>
    <t>15 - ECQ/Lockdown/Covid-19 Pandemic</t>
  </si>
  <si>
    <t>19  Other reasons</t>
  </si>
  <si>
    <t>20  Variable working time / nature of work</t>
  </si>
  <si>
    <t>21 Holidays</t>
  </si>
  <si>
    <t>22 Poor business condition</t>
  </si>
  <si>
    <t>23 Reduction in clients / work</t>
  </si>
  <si>
    <t>24 Low or off season</t>
  </si>
  <si>
    <t>25  Bad weather natural disaster</t>
  </si>
  <si>
    <t>26  Strike or labour dispute</t>
  </si>
  <si>
    <t>27  Start / end / change of job</t>
  </si>
  <si>
    <t>28  Could only find pat time work</t>
  </si>
  <si>
    <t>29  School training</t>
  </si>
  <si>
    <t>30  Personal / family reasons</t>
  </si>
  <si>
    <t>31  Health / medical limitations</t>
  </si>
  <si>
    <t>32 - ECQ/Lockdown/Covid-19 Pandemic</t>
  </si>
  <si>
    <t>39  Other reasons specify</t>
  </si>
  <si>
    <t>WITH JOB, BUT NOT AT WORK</t>
  </si>
  <si>
    <t>Table 2. C34-Reason for not Looking for Work</t>
  </si>
  <si>
    <t>C34-Reason for not Looking for Work</t>
  </si>
  <si>
    <t>0 - ECQ/Lockdown/Covid-19 Pandemic</t>
  </si>
  <si>
    <t>Tired/Believe no Work Available</t>
  </si>
  <si>
    <t>Awaiting Results of Previous Job Application</t>
  </si>
  <si>
    <t>Temporary Illness/Disability</t>
  </si>
  <si>
    <t>Bad Weather</t>
  </si>
  <si>
    <t>Wait for rehire/Job Recall</t>
  </si>
  <si>
    <t>Too young/old or Retired/Permanent Disability</t>
  </si>
  <si>
    <t>Household family duties</t>
  </si>
  <si>
    <t>Schooling</t>
  </si>
  <si>
    <t>Others</t>
  </si>
  <si>
    <t>REASONS FOR NOT LOOKING FOR WORK</t>
  </si>
  <si>
    <t>Table 5. C29-Reasons for Working More than 48 Hours during the past week</t>
  </si>
  <si>
    <t>REASONS FOR WORKING LESS THAN 40 HOURS</t>
  </si>
  <si>
    <t>Table 6. C29-Reasons for Working More than 48 Hours during the past week</t>
  </si>
  <si>
    <t>REASONS FOR WORKING MORE THAN 48 HOURS</t>
  </si>
  <si>
    <t>Table 7. C29-Reasons for Working More than 48 Hours during the past week</t>
  </si>
  <si>
    <t>%</t>
  </si>
  <si>
    <t>Reason for not Looking for Work</t>
  </si>
  <si>
    <t>Percent</t>
  </si>
  <si>
    <t>for Not Looking for Work: April 2020</t>
  </si>
  <si>
    <t>TABLE _   Percent Distribution of Unemployed Persons by Reasons</t>
  </si>
  <si>
    <r>
      <t>Source:</t>
    </r>
    <r>
      <rPr>
        <sz val="10"/>
        <rFont val="Arial"/>
        <family val="2"/>
      </rPr>
      <t xml:space="preserve">  Philippine Statistics Authority, </t>
    </r>
    <r>
      <rPr>
        <i/>
        <sz val="10"/>
        <rFont val="Arial"/>
        <family val="2"/>
      </rPr>
      <t>April 2020 Labor Force Survey</t>
    </r>
  </si>
  <si>
    <t>Worked less than 
40 hours (Part-time)</t>
  </si>
  <si>
    <t>Worked More than 
48 hours (Full-time)</t>
  </si>
  <si>
    <t>Reason for Working Less than 40 Hours and 
Working More than 48 Hours</t>
  </si>
  <si>
    <r>
      <t xml:space="preserve">TABLE 12  Reasons for Working Less Than 40 Hours, Working More than 48 Hours, 
and With Job but not at Work: April 2020 
</t>
    </r>
    <r>
      <rPr>
        <b/>
        <sz val="11"/>
        <rFont val="Arial"/>
        <family val="2"/>
      </rPr>
      <t>(In Percent</t>
    </r>
    <r>
      <rPr>
        <b/>
        <sz val="12"/>
        <rFont val="Arial"/>
        <family val="2"/>
      </rPr>
      <t>)</t>
    </r>
  </si>
  <si>
    <t xml:space="preserve">             0.0 - less than 0.05 percent</t>
  </si>
  <si>
    <t xml:space="preserve">             0.0 does not imply absence of observation for the indicator, instead it implies very low observation</t>
  </si>
  <si>
    <t xml:space="preserve">             Details may not add up to totals due to rounding.</t>
  </si>
  <si>
    <t>Notes:   "-" indicator equals to 0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</si>
</sst>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#,##0.0\ \ _);\(#,##0.0\ \ \)"/>
    <numFmt numFmtId="167" formatCode="#,##0.0;\-#,##0.0"/>
  </numFmts>
  <fonts count="10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4" tint="-0.249977111117893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darkUp">
        <bgColor indexed="9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37" fontId="0" fillId="0" borderId="0"/>
    <xf numFmtId="43" fontId="5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76">
    <xf numFmtId="37" fontId="0" fillId="0" borderId="0" xfId="0"/>
    <xf numFmtId="0" fontId="2" fillId="0" borderId="0" xfId="2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1" xfId="0" applyNumberFormat="1" applyBorder="1"/>
    <xf numFmtId="0" fontId="0" fillId="0" borderId="0" xfId="0" applyNumberFormat="1" applyBorder="1"/>
    <xf numFmtId="0" fontId="5" fillId="0" borderId="2" xfId="0" applyNumberFormat="1" applyFont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5" fillId="0" borderId="8" xfId="0" applyNumberFormat="1" applyFont="1" applyBorder="1" applyAlignment="1">
      <alignment horizontal="center" vertical="center" wrapText="1"/>
    </xf>
    <xf numFmtId="0" fontId="5" fillId="0" borderId="9" xfId="0" applyNumberFormat="1" applyFont="1" applyBorder="1"/>
    <xf numFmtId="0" fontId="5" fillId="0" borderId="10" xfId="0" applyNumberFormat="1" applyFont="1" applyBorder="1" applyAlignment="1">
      <alignment horizontal="center" vertical="center" wrapText="1"/>
    </xf>
    <xf numFmtId="0" fontId="0" fillId="0" borderId="11" xfId="0" applyNumberFormat="1" applyBorder="1" applyAlignment="1">
      <alignment horizontal="center"/>
    </xf>
    <xf numFmtId="164" fontId="5" fillId="0" borderId="9" xfId="1" applyNumberFormat="1" applyFont="1" applyBorder="1"/>
    <xf numFmtId="164" fontId="5" fillId="0" borderId="9" xfId="1" applyNumberFormat="1" applyFont="1" applyBorder="1" applyAlignment="1">
      <alignment horizontal="center" vertical="center" wrapText="1"/>
    </xf>
    <xf numFmtId="164" fontId="5" fillId="0" borderId="11" xfId="1" applyNumberFormat="1" applyFont="1" applyBorder="1" applyAlignment="1">
      <alignment horizontal="center" vertical="center" wrapText="1"/>
    </xf>
    <xf numFmtId="164" fontId="0" fillId="0" borderId="0" xfId="1" applyNumberFormat="1" applyFont="1"/>
    <xf numFmtId="0" fontId="6" fillId="0" borderId="8" xfId="0" applyNumberFormat="1" applyFont="1" applyBorder="1" applyAlignment="1">
      <alignment horizontal="left" vertical="center" wrapText="1"/>
    </xf>
    <xf numFmtId="165" fontId="5" fillId="0" borderId="9" xfId="1" applyNumberFormat="1" applyFont="1" applyBorder="1" applyAlignment="1">
      <alignment horizontal="center" vertical="center" wrapText="1"/>
    </xf>
    <xf numFmtId="0" fontId="5" fillId="0" borderId="8" xfId="0" applyNumberFormat="1" applyFont="1" applyBorder="1" applyAlignment="1">
      <alignment horizontal="left" vertical="center" wrapText="1" indent="1"/>
    </xf>
    <xf numFmtId="165" fontId="5" fillId="0" borderId="9" xfId="1" applyNumberFormat="1" applyFont="1" applyBorder="1"/>
    <xf numFmtId="166" fontId="5" fillId="3" borderId="9" xfId="3" applyNumberFormat="1" applyFont="1" applyFill="1" applyBorder="1" applyAlignment="1">
      <alignment horizontal="left" vertical="justify" indent="2"/>
    </xf>
    <xf numFmtId="166" fontId="5" fillId="3" borderId="11" xfId="3" applyNumberFormat="1" applyFont="1" applyFill="1" applyBorder="1" applyAlignment="1">
      <alignment horizontal="left" vertical="justify" indent="2"/>
    </xf>
    <xf numFmtId="164" fontId="0" fillId="0" borderId="0" xfId="0" applyNumberFormat="1"/>
    <xf numFmtId="165" fontId="5" fillId="0" borderId="0" xfId="1" applyNumberFormat="1" applyFont="1"/>
    <xf numFmtId="0" fontId="5" fillId="0" borderId="8" xfId="0" applyNumberFormat="1" applyFont="1" applyBorder="1" applyAlignment="1">
      <alignment horizontal="left" vertical="center" wrapText="1"/>
    </xf>
    <xf numFmtId="165" fontId="5" fillId="0" borderId="11" xfId="1" applyNumberFormat="1" applyFont="1" applyBorder="1" applyAlignment="1">
      <alignment horizontal="center" vertical="center" wrapText="1"/>
    </xf>
    <xf numFmtId="165" fontId="0" fillId="0" borderId="0" xfId="0" applyNumberFormat="1"/>
    <xf numFmtId="0" fontId="5" fillId="0" borderId="12" xfId="0" applyNumberFormat="1" applyFont="1" applyBorder="1" applyAlignment="1">
      <alignment horizontal="left" vertical="center" wrapText="1" indent="1"/>
    </xf>
    <xf numFmtId="165" fontId="5" fillId="0" borderId="13" xfId="1" applyNumberFormat="1" applyFont="1" applyBorder="1"/>
    <xf numFmtId="165" fontId="5" fillId="0" borderId="13" xfId="1" applyNumberFormat="1" applyFont="1" applyBorder="1" applyAlignment="1">
      <alignment horizontal="center" vertical="center" wrapText="1"/>
    </xf>
    <xf numFmtId="166" fontId="5" fillId="3" borderId="13" xfId="3" applyNumberFormat="1" applyFont="1" applyFill="1" applyBorder="1" applyAlignment="1">
      <alignment horizontal="left" vertical="justify" indent="2"/>
    </xf>
    <xf numFmtId="165" fontId="5" fillId="0" borderId="14" xfId="1" applyNumberFormat="1" applyFont="1" applyBorder="1" applyAlignment="1">
      <alignment horizontal="center" vertical="center" wrapText="1"/>
    </xf>
    <xf numFmtId="37" fontId="0" fillId="0" borderId="0" xfId="0" applyAlignment="1">
      <alignment horizontal="center"/>
    </xf>
    <xf numFmtId="167" fontId="0" fillId="0" borderId="0" xfId="0" applyNumberFormat="1"/>
    <xf numFmtId="0" fontId="0" fillId="0" borderId="0" xfId="0" applyNumberFormat="1" applyBorder="1" applyAlignment="1">
      <alignment horizontal="center" vertical="center" wrapText="1"/>
    </xf>
    <xf numFmtId="37" fontId="5" fillId="0" borderId="0" xfId="0" applyFont="1"/>
    <xf numFmtId="167" fontId="5" fillId="0" borderId="0" xfId="0" applyNumberFormat="1" applyFont="1"/>
    <xf numFmtId="37" fontId="5" fillId="0" borderId="0" xfId="0" applyFont="1" applyAlignment="1">
      <alignment horizontal="center"/>
    </xf>
    <xf numFmtId="37" fontId="5" fillId="0" borderId="19" xfId="0" applyFont="1" applyBorder="1"/>
    <xf numFmtId="167" fontId="5" fillId="0" borderId="19" xfId="0" applyNumberFormat="1" applyFont="1" applyBorder="1"/>
    <xf numFmtId="37" fontId="5" fillId="0" borderId="0" xfId="0" applyFont="1" applyAlignment="1" applyProtection="1">
      <alignment vertical="center"/>
      <protection locked="0"/>
    </xf>
    <xf numFmtId="37" fontId="7" fillId="0" borderId="0" xfId="0" applyFont="1" applyAlignment="1" applyProtection="1">
      <alignment horizontal="left" vertical="center"/>
      <protection locked="0"/>
    </xf>
    <xf numFmtId="37" fontId="5" fillId="0" borderId="0" xfId="0" applyFont="1" applyAlignment="1">
      <alignment vertical="center"/>
    </xf>
    <xf numFmtId="0" fontId="5" fillId="0" borderId="7" xfId="0" applyNumberFormat="1" applyFont="1" applyBorder="1" applyAlignment="1">
      <alignment horizontal="center" vertical="center" wrapText="1"/>
    </xf>
    <xf numFmtId="0" fontId="5" fillId="0" borderId="20" xfId="0" applyNumberFormat="1" applyFont="1" applyBorder="1" applyAlignment="1">
      <alignment horizontal="center" vertical="center" wrapText="1"/>
    </xf>
    <xf numFmtId="0" fontId="5" fillId="0" borderId="21" xfId="0" applyNumberFormat="1" applyFont="1" applyBorder="1" applyAlignment="1">
      <alignment horizontal="center" vertical="center" wrapText="1"/>
    </xf>
    <xf numFmtId="0" fontId="5" fillId="0" borderId="9" xfId="0" applyNumberFormat="1" applyFont="1" applyBorder="1" applyAlignment="1">
      <alignment horizontal="center" vertical="center" wrapText="1"/>
    </xf>
    <xf numFmtId="0" fontId="0" fillId="0" borderId="22" xfId="0" applyNumberFormat="1" applyBorder="1" applyAlignment="1">
      <alignment horizontal="center"/>
    </xf>
    <xf numFmtId="164" fontId="5" fillId="0" borderId="0" xfId="1" applyNumberFormat="1" applyFont="1" applyBorder="1"/>
    <xf numFmtId="0" fontId="6" fillId="0" borderId="9" xfId="0" applyNumberFormat="1" applyFont="1" applyBorder="1" applyAlignment="1">
      <alignment horizontal="left" vertical="center" wrapText="1"/>
    </xf>
    <xf numFmtId="164" fontId="5" fillId="0" borderId="22" xfId="1" applyNumberFormat="1" applyFont="1" applyBorder="1" applyAlignment="1">
      <alignment horizontal="center" vertical="center" wrapText="1"/>
    </xf>
    <xf numFmtId="0" fontId="5" fillId="0" borderId="9" xfId="0" applyNumberFormat="1" applyFont="1" applyBorder="1" applyAlignment="1">
      <alignment horizontal="left" vertical="center" wrapText="1" indent="1"/>
    </xf>
    <xf numFmtId="166" fontId="5" fillId="3" borderId="22" xfId="3" applyNumberFormat="1" applyFont="1" applyFill="1" applyBorder="1" applyAlignment="1">
      <alignment horizontal="left" vertical="justify" indent="2"/>
    </xf>
    <xf numFmtId="0" fontId="5" fillId="0" borderId="9" xfId="0" applyNumberFormat="1" applyFont="1" applyBorder="1" applyAlignment="1">
      <alignment horizontal="left" vertical="center" wrapText="1"/>
    </xf>
    <xf numFmtId="165" fontId="5" fillId="0" borderId="22" xfId="1" applyNumberFormat="1" applyFont="1" applyBorder="1" applyAlignment="1">
      <alignment horizontal="center" vertical="center" wrapText="1"/>
    </xf>
    <xf numFmtId="0" fontId="5" fillId="0" borderId="23" xfId="0" applyNumberFormat="1" applyFont="1" applyBorder="1" applyAlignment="1">
      <alignment horizontal="left" vertical="center" wrapText="1" indent="1"/>
    </xf>
    <xf numFmtId="165" fontId="5" fillId="0" borderId="23" xfId="1" applyNumberFormat="1" applyFont="1" applyBorder="1"/>
    <xf numFmtId="165" fontId="5" fillId="0" borderId="23" xfId="1" applyNumberFormat="1" applyFont="1" applyBorder="1" applyAlignment="1">
      <alignment horizontal="center" vertical="center" wrapText="1"/>
    </xf>
    <xf numFmtId="166" fontId="5" fillId="3" borderId="23" xfId="3" applyNumberFormat="1" applyFont="1" applyFill="1" applyBorder="1" applyAlignment="1">
      <alignment horizontal="left" vertical="justify" indent="2"/>
    </xf>
    <xf numFmtId="165" fontId="5" fillId="0" borderId="17" xfId="1" applyNumberFormat="1" applyFont="1" applyBorder="1" applyAlignment="1">
      <alignment horizontal="center" vertical="center" wrapText="1"/>
    </xf>
    <xf numFmtId="164" fontId="0" fillId="0" borderId="0" xfId="1" applyNumberFormat="1" applyFont="1" applyBorder="1"/>
    <xf numFmtId="165" fontId="5" fillId="0" borderId="0" xfId="1" applyNumberFormat="1" applyFont="1" applyBorder="1"/>
    <xf numFmtId="37" fontId="8" fillId="0" borderId="0" xfId="0" applyFont="1" applyBorder="1" applyAlignment="1">
      <alignment vertical="center"/>
    </xf>
    <xf numFmtId="37" fontId="8" fillId="0" borderId="0" xfId="0" applyFont="1" applyAlignment="1">
      <alignment vertical="center"/>
    </xf>
    <xf numFmtId="37" fontId="9" fillId="0" borderId="0" xfId="0" applyFont="1" applyAlignment="1">
      <alignment vertical="center"/>
    </xf>
    <xf numFmtId="0" fontId="3" fillId="2" borderId="0" xfId="2" applyFont="1" applyFill="1" applyAlignment="1">
      <alignment horizontal="center" vertical="center" wrapText="1"/>
    </xf>
    <xf numFmtId="0" fontId="3" fillId="2" borderId="0" xfId="2" applyFont="1" applyFill="1" applyAlignment="1">
      <alignment horizontal="center" vertical="center"/>
    </xf>
    <xf numFmtId="37" fontId="5" fillId="0" borderId="0" xfId="0" applyFont="1" applyAlignment="1">
      <alignment horizontal="center"/>
    </xf>
    <xf numFmtId="37" fontId="5" fillId="0" borderId="15" xfId="0" applyFont="1" applyBorder="1" applyAlignment="1">
      <alignment horizontal="center" vertical="center"/>
    </xf>
    <xf numFmtId="37" fontId="5" fillId="0" borderId="17" xfId="0" applyFont="1" applyBorder="1" applyAlignment="1">
      <alignment horizontal="center" vertical="center"/>
    </xf>
    <xf numFmtId="37" fontId="5" fillId="0" borderId="16" xfId="0" applyFont="1" applyBorder="1" applyAlignment="1">
      <alignment horizontal="center" vertical="center"/>
    </xf>
    <xf numFmtId="37" fontId="5" fillId="0" borderId="18" xfId="0" applyFont="1" applyBorder="1" applyAlignment="1">
      <alignment horizontal="center" vertical="center"/>
    </xf>
  </cellXfs>
  <cellStyles count="4">
    <cellStyle name="Comma" xfId="1" builtinId="3"/>
    <cellStyle name="Comma 5 2" xfId="3"/>
    <cellStyle name="Normal" xfId="0" builtinId="0"/>
    <cellStyle name="Normal 6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G9" sqref="G9"/>
    </sheetView>
  </sheetViews>
  <sheetFormatPr defaultColWidth="8.875" defaultRowHeight="12"/>
  <cols>
    <col min="1" max="1" width="45.5" customWidth="1"/>
    <col min="2" max="3" width="20.875" customWidth="1"/>
    <col min="4" max="4" width="20.625" style="36" customWidth="1"/>
    <col min="5" max="5" width="13.125" customWidth="1"/>
    <col min="7" max="7" width="13.875" customWidth="1"/>
  </cols>
  <sheetData>
    <row r="1" spans="1:7" s="1" customFormat="1" ht="15.75" customHeight="1">
      <c r="A1" s="69" t="s">
        <v>0</v>
      </c>
      <c r="B1" s="69"/>
      <c r="C1" s="70"/>
      <c r="D1" s="70"/>
      <c r="E1" s="70"/>
    </row>
    <row r="2" spans="1:7" s="1" customFormat="1" ht="15.75" customHeight="1">
      <c r="A2" s="70"/>
      <c r="B2" s="70"/>
      <c r="C2" s="70"/>
      <c r="D2" s="70"/>
      <c r="E2" s="70"/>
    </row>
    <row r="3" spans="1:7" s="1" customFormat="1" ht="36.75" customHeight="1">
      <c r="A3" s="70"/>
      <c r="B3" s="70"/>
      <c r="C3" s="70"/>
      <c r="D3" s="70"/>
      <c r="E3" s="70"/>
    </row>
    <row r="4" spans="1:7">
      <c r="C4" s="2"/>
      <c r="D4" s="3"/>
    </row>
    <row r="5" spans="1:7" ht="12.75" thickBot="1">
      <c r="A5" s="4"/>
      <c r="B5" s="5"/>
      <c r="C5" s="5"/>
      <c r="D5" s="5"/>
      <c r="E5" s="5"/>
      <c r="F5" s="5"/>
      <c r="G5" s="2"/>
    </row>
    <row r="6" spans="1:7" ht="26.25" thickTop="1">
      <c r="A6" s="6" t="s">
        <v>1</v>
      </c>
      <c r="B6" s="7" t="s">
        <v>2</v>
      </c>
      <c r="C6" s="8" t="s">
        <v>3</v>
      </c>
      <c r="D6" s="9" t="s">
        <v>4</v>
      </c>
      <c r="E6" s="10" t="s">
        <v>5</v>
      </c>
      <c r="F6" s="2"/>
      <c r="G6" s="11"/>
    </row>
    <row r="7" spans="1:7" ht="12.75">
      <c r="A7" s="12"/>
      <c r="B7" s="13"/>
      <c r="C7" s="14"/>
      <c r="D7" s="14"/>
      <c r="E7" s="15"/>
      <c r="F7" s="2"/>
      <c r="G7" s="2"/>
    </row>
    <row r="8" spans="1:7" ht="12.75">
      <c r="A8" s="12" t="s">
        <v>6</v>
      </c>
      <c r="B8" s="16">
        <v>27196.833999999999</v>
      </c>
      <c r="C8" s="17">
        <v>10693.951000000001</v>
      </c>
      <c r="D8" s="17">
        <v>3594.9960000000001</v>
      </c>
      <c r="E8" s="18">
        <v>12907.888000000001</v>
      </c>
      <c r="F8" s="2"/>
      <c r="G8" s="19">
        <f>+C8+D8+E8</f>
        <v>27196.834999999999</v>
      </c>
    </row>
    <row r="9" spans="1:7" ht="12.75">
      <c r="A9" s="20" t="s">
        <v>7</v>
      </c>
      <c r="B9" s="16"/>
      <c r="C9" s="21"/>
      <c r="D9" s="21"/>
      <c r="E9" s="18"/>
      <c r="F9" s="2"/>
      <c r="G9" s="19"/>
    </row>
    <row r="10" spans="1:7" ht="12.75">
      <c r="A10" s="22" t="s">
        <v>8</v>
      </c>
      <c r="B10" s="23">
        <v>6.3157792557766097</v>
      </c>
      <c r="C10" s="24"/>
      <c r="D10" s="21">
        <v>47.78008097922779</v>
      </c>
      <c r="E10" s="25"/>
      <c r="F10" s="26"/>
      <c r="G10" s="27"/>
    </row>
    <row r="11" spans="1:7" ht="12.75">
      <c r="A11" s="22" t="s">
        <v>9</v>
      </c>
      <c r="B11" s="23">
        <v>5.4944961608398977</v>
      </c>
      <c r="C11" s="24"/>
      <c r="D11" s="21">
        <v>41.566916903384595</v>
      </c>
      <c r="E11" s="25"/>
      <c r="F11" s="2"/>
      <c r="G11" s="27"/>
    </row>
    <row r="12" spans="1:7" ht="12.75">
      <c r="A12" s="22" t="s">
        <v>10</v>
      </c>
      <c r="B12" s="23">
        <v>0.14259748028024147</v>
      </c>
      <c r="C12" s="24"/>
      <c r="D12" s="21">
        <v>1.0787772781944682</v>
      </c>
      <c r="E12" s="25"/>
      <c r="F12" s="2"/>
      <c r="G12" s="27"/>
    </row>
    <row r="13" spans="1:7" ht="12.75">
      <c r="A13" s="22" t="s">
        <v>11</v>
      </c>
      <c r="B13" s="23">
        <v>0.1066153508897396</v>
      </c>
      <c r="C13" s="24"/>
      <c r="D13" s="21">
        <v>0.80656557058756106</v>
      </c>
      <c r="E13" s="25"/>
      <c r="F13" s="2"/>
      <c r="G13" s="27"/>
    </row>
    <row r="14" spans="1:7" ht="12.75">
      <c r="A14" s="22" t="s">
        <v>12</v>
      </c>
      <c r="B14" s="23">
        <v>1.1123280011195422</v>
      </c>
      <c r="C14" s="24"/>
      <c r="D14" s="21">
        <v>8.4149745924612986</v>
      </c>
      <c r="E14" s="25"/>
      <c r="F14" s="2"/>
      <c r="G14" s="27"/>
    </row>
    <row r="15" spans="1:7" ht="12.75">
      <c r="A15" s="22" t="s">
        <v>13</v>
      </c>
      <c r="B15" s="23">
        <v>4.6623073847492695E-2</v>
      </c>
      <c r="C15" s="24"/>
      <c r="D15" s="21">
        <v>0.35271249258691806</v>
      </c>
      <c r="E15" s="25"/>
      <c r="F15" s="2"/>
      <c r="G15" s="27"/>
    </row>
    <row r="16" spans="1:7" ht="12.75">
      <c r="A16" s="28"/>
      <c r="B16" s="23"/>
      <c r="C16" s="21"/>
      <c r="D16" s="21"/>
      <c r="E16" s="29"/>
      <c r="F16" s="2"/>
      <c r="G16" s="27"/>
    </row>
    <row r="17" spans="1:7" ht="12.75">
      <c r="A17" s="20" t="s">
        <v>14</v>
      </c>
      <c r="B17" s="23"/>
      <c r="C17" s="21"/>
      <c r="D17" s="21"/>
      <c r="E17" s="29"/>
      <c r="F17" s="2"/>
      <c r="G17" s="27"/>
    </row>
    <row r="18" spans="1:7" ht="12.75">
      <c r="A18" s="22" t="s">
        <v>15</v>
      </c>
      <c r="B18" s="23">
        <v>17.435933903188879</v>
      </c>
      <c r="C18" s="21">
        <v>43.062718353581381</v>
      </c>
      <c r="D18" s="24"/>
      <c r="E18" s="29">
        <v>1.0607157421880324</v>
      </c>
      <c r="F18" s="2"/>
      <c r="G18" s="27"/>
    </row>
    <row r="19" spans="1:7" ht="12.75">
      <c r="A19" s="22" t="s">
        <v>16</v>
      </c>
      <c r="B19" s="23">
        <v>7.0761912949132241E-2</v>
      </c>
      <c r="C19" s="21">
        <v>3.2897102296429073E-2</v>
      </c>
      <c r="D19" s="24"/>
      <c r="E19" s="29">
        <v>0.12184022668929261</v>
      </c>
      <c r="F19" s="2"/>
      <c r="G19" s="27"/>
    </row>
    <row r="20" spans="1:7" ht="12.75">
      <c r="A20" s="22" t="s">
        <v>17</v>
      </c>
      <c r="B20" s="23">
        <v>0.85683502719470961</v>
      </c>
      <c r="C20" s="21">
        <v>2.0175985470664672</v>
      </c>
      <c r="D20" s="24"/>
      <c r="E20" s="29">
        <v>0.13380190469579531</v>
      </c>
      <c r="F20" s="2"/>
      <c r="G20" s="27"/>
    </row>
    <row r="21" spans="1:7" ht="12.75">
      <c r="A21" s="22" t="s">
        <v>18</v>
      </c>
      <c r="B21" s="23">
        <v>0.40331165017222226</v>
      </c>
      <c r="C21" s="21">
        <v>0.99149509849072626</v>
      </c>
      <c r="D21" s="24"/>
      <c r="E21" s="29">
        <v>2.8339260458411165E-2</v>
      </c>
      <c r="F21" s="2"/>
      <c r="G21" s="27"/>
    </row>
    <row r="22" spans="1:7" ht="12.75">
      <c r="A22" s="22" t="s">
        <v>19</v>
      </c>
      <c r="B22" s="23">
        <v>0.55941070199568077</v>
      </c>
      <c r="C22" s="21">
        <v>1.1108522939744159</v>
      </c>
      <c r="D22" s="24"/>
      <c r="E22" s="29">
        <v>0.25835365165858271</v>
      </c>
      <c r="F22" s="2"/>
      <c r="G22" s="27"/>
    </row>
    <row r="23" spans="1:7" ht="12.75">
      <c r="A23" s="22" t="s">
        <v>20</v>
      </c>
      <c r="B23" s="23">
        <v>0.30203883290238853</v>
      </c>
      <c r="C23" s="21">
        <v>0.613131666677732</v>
      </c>
      <c r="D23" s="24"/>
      <c r="E23" s="29">
        <v>0.12843309455427562</v>
      </c>
      <c r="F23" s="2"/>
      <c r="G23" s="27"/>
    </row>
    <row r="24" spans="1:7" ht="12.75">
      <c r="A24" s="22" t="s">
        <v>21</v>
      </c>
      <c r="B24" s="23">
        <v>4.1475415851712745E-3</v>
      </c>
      <c r="C24" s="21">
        <v>4.4137101432389211E-3</v>
      </c>
      <c r="D24" s="24"/>
      <c r="E24" s="29">
        <v>5.0821637126073609E-3</v>
      </c>
      <c r="F24" s="2"/>
      <c r="G24" s="27"/>
    </row>
    <row r="25" spans="1:7" ht="12.75">
      <c r="A25" s="22" t="s">
        <v>22</v>
      </c>
      <c r="B25" s="23">
        <v>7.9325409714969042E-2</v>
      </c>
      <c r="C25" s="21">
        <v>0.1471766608992317</v>
      </c>
      <c r="D25" s="24"/>
      <c r="E25" s="29">
        <v>4.5197169358767296E-2</v>
      </c>
      <c r="F25" s="2"/>
      <c r="G25" s="27"/>
    </row>
    <row r="26" spans="1:7" ht="12.75">
      <c r="A26" s="22" t="s">
        <v>23</v>
      </c>
      <c r="B26" s="23">
        <v>0.18834177536988314</v>
      </c>
      <c r="C26" s="21">
        <v>0.47899041243035423</v>
      </c>
      <c r="D26" s="24"/>
      <c r="E26" s="29">
        <v>0</v>
      </c>
      <c r="F26" s="2"/>
      <c r="G26" s="27"/>
    </row>
    <row r="27" spans="1:7" ht="12.75">
      <c r="A27" s="22" t="s">
        <v>24</v>
      </c>
      <c r="B27" s="23">
        <v>0.16508539192466301</v>
      </c>
      <c r="C27" s="21">
        <v>0.39955298093286562</v>
      </c>
      <c r="D27" s="24"/>
      <c r="E27" s="29">
        <v>1.6811425695667639E-2</v>
      </c>
      <c r="F27" s="2"/>
      <c r="G27" s="27"/>
    </row>
    <row r="28" spans="1:7" ht="12.75">
      <c r="A28" s="22" t="s">
        <v>25</v>
      </c>
      <c r="B28" s="23">
        <v>1.0771364049212493</v>
      </c>
      <c r="C28" s="21">
        <v>2.6299727761984317</v>
      </c>
      <c r="D28" s="24"/>
      <c r="E28" s="29">
        <v>9.06345019417584E-2</v>
      </c>
      <c r="F28" s="2"/>
      <c r="G28" s="27"/>
    </row>
    <row r="29" spans="1:7" ht="12.75">
      <c r="A29" s="22" t="s">
        <v>26</v>
      </c>
      <c r="B29" s="23">
        <v>0.72565431696939431</v>
      </c>
      <c r="C29" s="21">
        <v>1.5867100943327681</v>
      </c>
      <c r="D29" s="24"/>
      <c r="E29" s="29">
        <v>0.2143882872240602</v>
      </c>
      <c r="F29" s="2"/>
      <c r="G29" s="27"/>
    </row>
    <row r="30" spans="1:7" ht="12.75">
      <c r="A30" s="22" t="s">
        <v>12</v>
      </c>
      <c r="B30" s="23">
        <v>63.784369165911016</v>
      </c>
      <c r="C30" s="21">
        <v>45.020329717239207</v>
      </c>
      <c r="D30" s="24"/>
      <c r="E30" s="29">
        <v>97.09471448776128</v>
      </c>
      <c r="F30" s="30"/>
      <c r="G30" s="27"/>
    </row>
    <row r="31" spans="1:7" ht="13.5" thickBot="1">
      <c r="A31" s="31" t="s">
        <v>27</v>
      </c>
      <c r="B31" s="32">
        <v>1.1292159962442687</v>
      </c>
      <c r="C31" s="33">
        <v>1.9041605857367403</v>
      </c>
      <c r="D31" s="34"/>
      <c r="E31" s="35">
        <v>0.80168033686068541</v>
      </c>
      <c r="F31" s="2"/>
      <c r="G31" s="27"/>
    </row>
    <row r="32" spans="1:7" ht="12.75" thickTop="1"/>
  </sheetData>
  <mergeCells count="1">
    <mergeCell ref="A1:E3"/>
  </mergeCells>
  <pageMargins left="0.7" right="0.7" top="0.75" bottom="0.75" header="0.3" footer="0.3"/>
  <pageSetup paperSize="9" scale="125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3"/>
  <sheetViews>
    <sheetView topLeftCell="A22" workbookViewId="0">
      <selection activeCell="A27" sqref="A27:C40"/>
    </sheetView>
  </sheetViews>
  <sheetFormatPr defaultRowHeight="12"/>
  <cols>
    <col min="1" max="1" width="31.5" customWidth="1"/>
    <col min="2" max="2" width="11.625" customWidth="1"/>
    <col min="3" max="4" width="11" bestFit="1" customWidth="1"/>
    <col min="6" max="6" width="20.25" customWidth="1"/>
    <col min="7" max="7" width="12.875" customWidth="1"/>
    <col min="8" max="8" width="13.5" customWidth="1"/>
  </cols>
  <sheetData>
    <row r="1" spans="1:9">
      <c r="A1" t="s">
        <v>50</v>
      </c>
      <c r="G1" t="s">
        <v>50</v>
      </c>
    </row>
    <row r="2" spans="1:9">
      <c r="A2" t="s">
        <v>28</v>
      </c>
      <c r="G2" t="s">
        <v>28</v>
      </c>
    </row>
    <row r="3" spans="1:9">
      <c r="A3" t="s">
        <v>29</v>
      </c>
      <c r="B3" t="s">
        <v>6</v>
      </c>
      <c r="D3">
        <f>+B4+B47+B73</f>
        <v>27320687</v>
      </c>
      <c r="G3" t="s">
        <v>29</v>
      </c>
      <c r="H3" t="s">
        <v>6</v>
      </c>
    </row>
    <row r="4" spans="1:9">
      <c r="A4" t="s">
        <v>6</v>
      </c>
      <c r="B4">
        <v>13025131</v>
      </c>
      <c r="F4">
        <f>+H4+B47+B73</f>
        <v>27262400</v>
      </c>
      <c r="G4" t="s">
        <v>6</v>
      </c>
      <c r="H4">
        <v>12966844</v>
      </c>
      <c r="I4">
        <f>SUM(I5:I24)</f>
        <v>99.999992288023208</v>
      </c>
    </row>
    <row r="5" spans="1:9">
      <c r="A5" t="s">
        <v>30</v>
      </c>
      <c r="B5">
        <v>1649</v>
      </c>
      <c r="C5" s="37">
        <f>B5/B$4*100</f>
        <v>1.2660141383606814E-2</v>
      </c>
      <c r="F5">
        <v>27262400</v>
      </c>
      <c r="G5" t="s">
        <v>30</v>
      </c>
      <c r="H5">
        <v>0</v>
      </c>
      <c r="I5" s="37">
        <f>H5/H$4*100</f>
        <v>0</v>
      </c>
    </row>
    <row r="6" spans="1:9">
      <c r="A6" t="s">
        <v>31</v>
      </c>
      <c r="B6">
        <v>1091</v>
      </c>
      <c r="C6" s="37">
        <f t="shared" ref="C6:C24" si="0">B6/B$4*100</f>
        <v>8.376115372659209E-3</v>
      </c>
      <c r="F6">
        <f>F4-F5</f>
        <v>0</v>
      </c>
      <c r="G6" t="s">
        <v>31</v>
      </c>
      <c r="H6">
        <v>0</v>
      </c>
      <c r="I6" s="37">
        <f t="shared" ref="I6:I24" si="1">H6/H$4*100</f>
        <v>0</v>
      </c>
    </row>
    <row r="7" spans="1:9">
      <c r="A7" t="s">
        <v>32</v>
      </c>
      <c r="B7">
        <v>0</v>
      </c>
      <c r="C7" s="37">
        <f t="shared" si="0"/>
        <v>0</v>
      </c>
      <c r="G7" t="s">
        <v>32</v>
      </c>
      <c r="H7">
        <v>0</v>
      </c>
      <c r="I7" s="37">
        <f t="shared" si="1"/>
        <v>0</v>
      </c>
    </row>
    <row r="8" spans="1:9">
      <c r="A8" t="s">
        <v>33</v>
      </c>
      <c r="B8">
        <v>0</v>
      </c>
      <c r="C8" s="37">
        <f t="shared" si="0"/>
        <v>0</v>
      </c>
      <c r="G8" t="s">
        <v>33</v>
      </c>
      <c r="H8">
        <v>0</v>
      </c>
      <c r="I8" s="37">
        <f t="shared" si="1"/>
        <v>0</v>
      </c>
    </row>
    <row r="9" spans="1:9">
      <c r="A9" t="s">
        <v>34</v>
      </c>
      <c r="B9">
        <v>2104</v>
      </c>
      <c r="C9" s="37">
        <f t="shared" si="0"/>
        <v>1.6153388399702085E-2</v>
      </c>
      <c r="G9" t="s">
        <v>34</v>
      </c>
      <c r="H9">
        <v>0</v>
      </c>
      <c r="I9" s="37">
        <f t="shared" si="1"/>
        <v>0</v>
      </c>
    </row>
    <row r="10" spans="1:9">
      <c r="A10" t="s">
        <v>35</v>
      </c>
      <c r="B10">
        <v>0</v>
      </c>
      <c r="C10" s="37">
        <f t="shared" si="0"/>
        <v>0</v>
      </c>
      <c r="G10" t="s">
        <v>35</v>
      </c>
      <c r="H10">
        <v>0</v>
      </c>
      <c r="I10" s="37">
        <f t="shared" si="1"/>
        <v>0</v>
      </c>
    </row>
    <row r="11" spans="1:9">
      <c r="A11" t="s">
        <v>36</v>
      </c>
      <c r="B11">
        <v>145558</v>
      </c>
      <c r="C11" s="37">
        <f t="shared" si="0"/>
        <v>1.1175165915797698</v>
      </c>
      <c r="G11" t="s">
        <v>36</v>
      </c>
      <c r="H11">
        <v>139255</v>
      </c>
      <c r="I11" s="37">
        <f t="shared" si="1"/>
        <v>1.0739313282399325</v>
      </c>
    </row>
    <row r="12" spans="1:9">
      <c r="A12" t="s">
        <v>37</v>
      </c>
      <c r="B12">
        <v>15727</v>
      </c>
      <c r="C12" s="37">
        <f t="shared" si="0"/>
        <v>0.12074350730138529</v>
      </c>
      <c r="G12" t="s">
        <v>37</v>
      </c>
      <c r="H12">
        <v>15727</v>
      </c>
      <c r="I12" s="37">
        <f t="shared" si="1"/>
        <v>0.12128625901568646</v>
      </c>
    </row>
    <row r="13" spans="1:9">
      <c r="A13" t="s">
        <v>38</v>
      </c>
      <c r="B13">
        <v>17271</v>
      </c>
      <c r="C13" s="37">
        <f t="shared" si="0"/>
        <v>0.13259751475820089</v>
      </c>
      <c r="G13" t="s">
        <v>38</v>
      </c>
      <c r="H13">
        <v>17271</v>
      </c>
      <c r="I13" s="37">
        <f t="shared" si="1"/>
        <v>0.1331935511833103</v>
      </c>
    </row>
    <row r="14" spans="1:9">
      <c r="A14" t="s">
        <v>39</v>
      </c>
      <c r="B14">
        <v>3658</v>
      </c>
      <c r="C14" s="37">
        <f t="shared" si="0"/>
        <v>2.8084170516212086E-2</v>
      </c>
      <c r="G14" t="s">
        <v>39</v>
      </c>
      <c r="H14">
        <v>3658</v>
      </c>
      <c r="I14" s="37">
        <f t="shared" si="1"/>
        <v>2.8210411106974063E-2</v>
      </c>
    </row>
    <row r="15" spans="1:9">
      <c r="A15" t="s">
        <v>40</v>
      </c>
      <c r="B15">
        <v>42095</v>
      </c>
      <c r="C15" s="37">
        <f t="shared" si="0"/>
        <v>0.32318292998358328</v>
      </c>
      <c r="G15" t="s">
        <v>40</v>
      </c>
      <c r="H15">
        <v>39770</v>
      </c>
      <c r="I15" s="37">
        <f t="shared" si="1"/>
        <v>0.30670531703782355</v>
      </c>
    </row>
    <row r="16" spans="1:9">
      <c r="A16" t="s">
        <v>41</v>
      </c>
      <c r="B16">
        <v>16578</v>
      </c>
      <c r="C16" s="37">
        <f t="shared" si="0"/>
        <v>0.12727703084137887</v>
      </c>
      <c r="G16" t="s">
        <v>41</v>
      </c>
      <c r="H16">
        <v>16578</v>
      </c>
      <c r="I16" s="37">
        <f t="shared" si="1"/>
        <v>0.12784915126610608</v>
      </c>
    </row>
    <row r="17" spans="1:9">
      <c r="A17" t="s">
        <v>42</v>
      </c>
      <c r="B17">
        <v>656</v>
      </c>
      <c r="C17" s="37">
        <f t="shared" si="0"/>
        <v>5.0364176759527405E-3</v>
      </c>
      <c r="G17" t="s">
        <v>42</v>
      </c>
      <c r="H17">
        <v>656</v>
      </c>
      <c r="I17" s="37">
        <f t="shared" si="1"/>
        <v>5.0590567758816256E-3</v>
      </c>
    </row>
    <row r="18" spans="1:9">
      <c r="A18" t="s">
        <v>43</v>
      </c>
      <c r="B18">
        <v>5834</v>
      </c>
      <c r="C18" s="37">
        <f t="shared" si="0"/>
        <v>4.4790336465713856E-2</v>
      </c>
      <c r="G18" t="s">
        <v>43</v>
      </c>
      <c r="H18">
        <v>5834</v>
      </c>
      <c r="I18" s="37">
        <f t="shared" si="1"/>
        <v>4.4991672607459454E-2</v>
      </c>
    </row>
    <row r="19" spans="1:9">
      <c r="A19" t="s">
        <v>44</v>
      </c>
      <c r="B19">
        <v>1333</v>
      </c>
      <c r="C19" s="37">
        <f t="shared" si="0"/>
        <v>1.0234062137263725E-2</v>
      </c>
      <c r="G19" t="s">
        <v>44</v>
      </c>
      <c r="H19">
        <v>0</v>
      </c>
      <c r="I19" s="37">
        <f t="shared" si="1"/>
        <v>0</v>
      </c>
    </row>
    <row r="20" spans="1:9">
      <c r="A20" t="s">
        <v>45</v>
      </c>
      <c r="B20">
        <v>2170</v>
      </c>
      <c r="C20" s="37">
        <f t="shared" si="0"/>
        <v>1.6660101153685134E-2</v>
      </c>
      <c r="G20" t="s">
        <v>45</v>
      </c>
      <c r="H20">
        <v>2170</v>
      </c>
      <c r="I20" s="37">
        <f t="shared" si="1"/>
        <v>1.6734989639730379E-2</v>
      </c>
    </row>
    <row r="21" spans="1:9">
      <c r="A21" t="s">
        <v>46</v>
      </c>
      <c r="B21">
        <v>12114</v>
      </c>
      <c r="C21" s="37">
        <f t="shared" si="0"/>
        <v>9.3004822753798025E-2</v>
      </c>
      <c r="G21" t="s">
        <v>46</v>
      </c>
      <c r="H21">
        <v>11699</v>
      </c>
      <c r="I21" s="37">
        <f t="shared" si="1"/>
        <v>9.0222416495486485E-2</v>
      </c>
    </row>
    <row r="22" spans="1:9">
      <c r="A22" t="s">
        <v>47</v>
      </c>
      <c r="B22">
        <v>27650</v>
      </c>
      <c r="C22" s="37">
        <f t="shared" si="0"/>
        <v>0.21228193405502024</v>
      </c>
      <c r="G22" t="s">
        <v>47</v>
      </c>
      <c r="H22">
        <v>27650</v>
      </c>
      <c r="I22" s="37">
        <f t="shared" si="1"/>
        <v>0.21323615831269349</v>
      </c>
    </row>
    <row r="23" spans="1:9">
      <c r="A23" t="s">
        <v>48</v>
      </c>
      <c r="B23">
        <v>12626479</v>
      </c>
      <c r="C23" s="37">
        <f t="shared" si="0"/>
        <v>96.939362836350739</v>
      </c>
      <c r="G23" t="s">
        <v>48</v>
      </c>
      <c r="H23">
        <v>12583411</v>
      </c>
      <c r="I23" s="37">
        <f t="shared" si="1"/>
        <v>97.042973602520405</v>
      </c>
    </row>
    <row r="24" spans="1:9">
      <c r="A24" t="s">
        <v>49</v>
      </c>
      <c r="B24">
        <v>103164</v>
      </c>
      <c r="C24" s="37">
        <f t="shared" si="0"/>
        <v>0.79203809927132407</v>
      </c>
      <c r="G24" t="s">
        <v>49</v>
      </c>
      <c r="H24">
        <v>103164</v>
      </c>
      <c r="I24" s="37">
        <f t="shared" si="1"/>
        <v>0.7955983738217256</v>
      </c>
    </row>
    <row r="27" spans="1:9">
      <c r="A27" t="s">
        <v>63</v>
      </c>
    </row>
    <row r="28" spans="1:9">
      <c r="A28" t="s">
        <v>51</v>
      </c>
    </row>
    <row r="29" spans="1:9">
      <c r="A29" t="s">
        <v>52</v>
      </c>
      <c r="B29" t="s">
        <v>6</v>
      </c>
    </row>
    <row r="30" spans="1:9">
      <c r="A30" t="s">
        <v>6</v>
      </c>
      <c r="B30">
        <v>6747176</v>
      </c>
      <c r="C30" s="37">
        <f>SUM(C31:C40)</f>
        <v>100.00001482101548</v>
      </c>
    </row>
    <row r="31" spans="1:9">
      <c r="A31" t="s">
        <v>53</v>
      </c>
      <c r="B31">
        <v>5942525</v>
      </c>
      <c r="C31" s="37">
        <f>B31/B$30*100</f>
        <v>88.074255066119505</v>
      </c>
    </row>
    <row r="32" spans="1:9">
      <c r="A32" t="s">
        <v>54</v>
      </c>
      <c r="B32">
        <v>132820</v>
      </c>
      <c r="C32" s="37">
        <f t="shared" ref="C32:C40" si="2">B32/B$30*100</f>
        <v>1.9685272771897455</v>
      </c>
    </row>
    <row r="33" spans="1:8">
      <c r="A33" t="s">
        <v>55</v>
      </c>
      <c r="B33">
        <v>344479</v>
      </c>
      <c r="C33" s="37">
        <f t="shared" si="2"/>
        <v>5.1055285944816022</v>
      </c>
    </row>
    <row r="34" spans="1:8">
      <c r="A34" t="s">
        <v>56</v>
      </c>
      <c r="B34">
        <v>72675</v>
      </c>
      <c r="C34" s="37">
        <f t="shared" si="2"/>
        <v>1.0771173006306638</v>
      </c>
    </row>
    <row r="35" spans="1:8">
      <c r="A35" t="s">
        <v>57</v>
      </c>
      <c r="B35">
        <v>7011</v>
      </c>
      <c r="C35" s="37">
        <f t="shared" si="2"/>
        <v>0.10391013959025228</v>
      </c>
    </row>
    <row r="36" spans="1:8">
      <c r="A36" t="s">
        <v>58</v>
      </c>
      <c r="B36">
        <v>247667</v>
      </c>
      <c r="C36" s="37">
        <f t="shared" si="2"/>
        <v>3.67067644300371</v>
      </c>
    </row>
    <row r="37" spans="1:8">
      <c r="A37" t="s">
        <v>59</v>
      </c>
      <c r="B37">
        <v>0</v>
      </c>
      <c r="C37" s="37">
        <f t="shared" si="2"/>
        <v>0</v>
      </c>
    </row>
    <row r="38" spans="1:8">
      <c r="A38" t="s">
        <v>60</v>
      </c>
      <c r="B38">
        <v>0</v>
      </c>
      <c r="C38" s="37">
        <f t="shared" si="2"/>
        <v>0</v>
      </c>
    </row>
    <row r="39" spans="1:8">
      <c r="A39" t="s">
        <v>61</v>
      </c>
      <c r="B39">
        <v>0</v>
      </c>
      <c r="C39" s="37">
        <f t="shared" si="2"/>
        <v>0</v>
      </c>
    </row>
    <row r="40" spans="1:8">
      <c r="A40" t="s">
        <v>62</v>
      </c>
      <c r="B40">
        <v>0</v>
      </c>
      <c r="C40" s="37">
        <f t="shared" si="2"/>
        <v>0</v>
      </c>
    </row>
    <row r="44" spans="1:8">
      <c r="A44" t="s">
        <v>65</v>
      </c>
      <c r="F44" t="s">
        <v>68</v>
      </c>
    </row>
    <row r="45" spans="1:8">
      <c r="A45" t="s">
        <v>64</v>
      </c>
      <c r="F45" t="s">
        <v>29</v>
      </c>
      <c r="G45" t="s">
        <v>6</v>
      </c>
    </row>
    <row r="46" spans="1:8">
      <c r="A46" t="s">
        <v>29</v>
      </c>
      <c r="B46" s="36" t="s">
        <v>6</v>
      </c>
      <c r="C46" s="36" t="s">
        <v>69</v>
      </c>
      <c r="F46" t="s">
        <v>6</v>
      </c>
      <c r="G46">
        <v>27262400</v>
      </c>
    </row>
    <row r="47" spans="1:8">
      <c r="A47" t="s">
        <v>6</v>
      </c>
      <c r="B47">
        <v>10699342</v>
      </c>
      <c r="C47" s="37">
        <f>SUM(C54:C67)</f>
        <v>100.00000934636914</v>
      </c>
      <c r="F47" t="s">
        <v>30</v>
      </c>
      <c r="G47">
        <v>1718052</v>
      </c>
      <c r="H47" s="37">
        <f>G47/G$46*100</f>
        <v>6.3019103233757852</v>
      </c>
    </row>
    <row r="48" spans="1:8">
      <c r="A48" t="s">
        <v>30</v>
      </c>
      <c r="B48">
        <v>0</v>
      </c>
      <c r="F48" t="s">
        <v>31</v>
      </c>
      <c r="G48">
        <v>1495233</v>
      </c>
      <c r="H48" s="37">
        <f t="shared" ref="H48:H67" si="3">G48/G$46*100</f>
        <v>5.4845978343799517</v>
      </c>
    </row>
    <row r="49" spans="1:8">
      <c r="A49" t="s">
        <v>31</v>
      </c>
      <c r="B49">
        <v>0</v>
      </c>
      <c r="F49" t="s">
        <v>32</v>
      </c>
      <c r="G49">
        <v>38782</v>
      </c>
      <c r="H49" s="37">
        <f t="shared" si="3"/>
        <v>0.14225453371676741</v>
      </c>
    </row>
    <row r="50" spans="1:8">
      <c r="A50" t="s">
        <v>32</v>
      </c>
      <c r="B50">
        <v>0</v>
      </c>
      <c r="F50" t="s">
        <v>33</v>
      </c>
      <c r="G50">
        <v>28996</v>
      </c>
      <c r="H50" s="37">
        <f t="shared" si="3"/>
        <v>0.10635894125242092</v>
      </c>
    </row>
    <row r="51" spans="1:8">
      <c r="A51" t="s">
        <v>33</v>
      </c>
      <c r="B51">
        <v>0</v>
      </c>
      <c r="F51" t="s">
        <v>34</v>
      </c>
      <c r="G51">
        <v>302473</v>
      </c>
      <c r="H51" s="37">
        <f t="shared" si="3"/>
        <v>1.1094877927108397</v>
      </c>
    </row>
    <row r="52" spans="1:8">
      <c r="A52" t="s">
        <v>34</v>
      </c>
      <c r="B52">
        <v>0</v>
      </c>
      <c r="F52" t="s">
        <v>35</v>
      </c>
      <c r="G52">
        <v>12680</v>
      </c>
      <c r="H52" s="37">
        <f t="shared" si="3"/>
        <v>4.651094547802101E-2</v>
      </c>
    </row>
    <row r="53" spans="1:8">
      <c r="A53" t="s">
        <v>35</v>
      </c>
      <c r="B53">
        <v>0</v>
      </c>
      <c r="H53" s="37">
        <f t="shared" si="3"/>
        <v>0</v>
      </c>
    </row>
    <row r="54" spans="1:8">
      <c r="A54" t="s">
        <v>36</v>
      </c>
      <c r="B54">
        <v>4608434</v>
      </c>
      <c r="C54" s="37">
        <f>B54/B$47*100</f>
        <v>43.072125369952659</v>
      </c>
      <c r="F54" t="s">
        <v>36</v>
      </c>
      <c r="G54">
        <v>4747689</v>
      </c>
      <c r="H54" s="37">
        <f t="shared" si="3"/>
        <v>17.414787399495278</v>
      </c>
    </row>
    <row r="55" spans="1:8">
      <c r="A55" t="s">
        <v>37</v>
      </c>
      <c r="B55">
        <v>3518</v>
      </c>
      <c r="C55" s="37">
        <f t="shared" ref="C55:C67" si="4">B55/B$47*100</f>
        <v>3.2880526671640181E-2</v>
      </c>
      <c r="F55" t="s">
        <v>37</v>
      </c>
      <c r="G55">
        <v>19245</v>
      </c>
      <c r="H55" s="37">
        <f t="shared" si="3"/>
        <v>7.0591730735371797E-2</v>
      </c>
    </row>
    <row r="56" spans="1:8">
      <c r="A56" t="s">
        <v>38</v>
      </c>
      <c r="B56">
        <v>216149</v>
      </c>
      <c r="C56" s="37">
        <f t="shared" si="4"/>
        <v>2.0202083455225566</v>
      </c>
      <c r="F56" t="s">
        <v>38</v>
      </c>
      <c r="G56">
        <v>233420</v>
      </c>
      <c r="H56" s="37">
        <f t="shared" si="3"/>
        <v>0.85619754680438998</v>
      </c>
    </row>
    <row r="57" spans="1:8">
      <c r="A57" t="s">
        <v>39</v>
      </c>
      <c r="B57">
        <v>106062</v>
      </c>
      <c r="C57" s="37">
        <f t="shared" si="4"/>
        <v>0.99129460484579324</v>
      </c>
      <c r="F57" t="s">
        <v>39</v>
      </c>
      <c r="G57">
        <v>109720</v>
      </c>
      <c r="H57" s="37">
        <f t="shared" si="3"/>
        <v>0.40245906449909036</v>
      </c>
    </row>
    <row r="58" spans="1:8">
      <c r="A58" t="s">
        <v>40</v>
      </c>
      <c r="B58">
        <v>119213</v>
      </c>
      <c r="C58" s="37">
        <f t="shared" si="4"/>
        <v>1.1142087055446961</v>
      </c>
      <c r="F58" t="s">
        <v>40</v>
      </c>
      <c r="G58">
        <v>158983</v>
      </c>
      <c r="H58" s="37">
        <f t="shared" si="3"/>
        <v>0.58315848934796644</v>
      </c>
    </row>
    <row r="59" spans="1:8">
      <c r="A59" t="s">
        <v>41</v>
      </c>
      <c r="B59">
        <v>65568</v>
      </c>
      <c r="C59" s="37">
        <f t="shared" si="4"/>
        <v>0.61282273246336083</v>
      </c>
      <c r="F59" t="s">
        <v>41</v>
      </c>
      <c r="G59">
        <v>82145</v>
      </c>
      <c r="H59" s="37">
        <f t="shared" si="3"/>
        <v>0.30131243030694288</v>
      </c>
    </row>
    <row r="60" spans="1:8">
      <c r="A60" t="s">
        <v>42</v>
      </c>
      <c r="B60">
        <v>472</v>
      </c>
      <c r="C60" s="37">
        <f t="shared" si="4"/>
        <v>4.4114862390603089E-3</v>
      </c>
      <c r="F60" t="s">
        <v>42</v>
      </c>
      <c r="G60">
        <v>1128</v>
      </c>
      <c r="H60" s="37">
        <f t="shared" si="3"/>
        <v>4.1375667586125951E-3</v>
      </c>
    </row>
    <row r="61" spans="1:8">
      <c r="A61" t="s">
        <v>43</v>
      </c>
      <c r="B61">
        <v>15739</v>
      </c>
      <c r="C61" s="37">
        <f t="shared" si="4"/>
        <v>0.14710250406053008</v>
      </c>
      <c r="F61" t="s">
        <v>43</v>
      </c>
      <c r="G61">
        <v>21574</v>
      </c>
      <c r="H61" s="37">
        <f t="shared" si="3"/>
        <v>7.9134632314102935E-2</v>
      </c>
    </row>
    <row r="62" spans="1:8">
      <c r="A62" t="s">
        <v>44</v>
      </c>
      <c r="B62">
        <v>51223</v>
      </c>
      <c r="C62" s="37">
        <f t="shared" si="4"/>
        <v>0.47874906699869957</v>
      </c>
      <c r="F62" t="s">
        <v>44</v>
      </c>
      <c r="G62">
        <v>51223</v>
      </c>
      <c r="H62" s="37">
        <f t="shared" si="3"/>
        <v>0.18788881389752921</v>
      </c>
    </row>
    <row r="63" spans="1:8">
      <c r="A63" t="s">
        <v>45</v>
      </c>
      <c r="B63">
        <v>42728</v>
      </c>
      <c r="C63" s="37">
        <f t="shared" si="4"/>
        <v>0.3993516610647645</v>
      </c>
      <c r="F63" t="s">
        <v>45</v>
      </c>
      <c r="G63">
        <v>44898</v>
      </c>
      <c r="H63" s="37">
        <f t="shared" si="3"/>
        <v>0.16468836199307471</v>
      </c>
    </row>
    <row r="64" spans="1:8">
      <c r="A64" t="s">
        <v>46</v>
      </c>
      <c r="B64">
        <v>281247</v>
      </c>
      <c r="C64" s="37">
        <f t="shared" si="4"/>
        <v>2.6286382844851581</v>
      </c>
      <c r="F64" t="s">
        <v>46</v>
      </c>
      <c r="G64">
        <v>292946</v>
      </c>
      <c r="H64" s="37">
        <f t="shared" si="3"/>
        <v>1.0745422266564939</v>
      </c>
    </row>
    <row r="65" spans="1:8">
      <c r="A65" t="s">
        <v>47</v>
      </c>
      <c r="B65">
        <v>169682</v>
      </c>
      <c r="C65" s="37">
        <f t="shared" si="4"/>
        <v>1.5859106102038798</v>
      </c>
      <c r="F65" t="s">
        <v>47</v>
      </c>
      <c r="G65">
        <v>197332</v>
      </c>
      <c r="H65" s="37">
        <f t="shared" si="3"/>
        <v>0.72382475497388343</v>
      </c>
    </row>
    <row r="66" spans="1:8">
      <c r="A66" t="s">
        <v>48</v>
      </c>
      <c r="B66">
        <v>4815678</v>
      </c>
      <c r="C66" s="37">
        <f t="shared" si="4"/>
        <v>45.009104298189548</v>
      </c>
      <c r="F66" t="s">
        <v>48</v>
      </c>
      <c r="G66">
        <v>17399089</v>
      </c>
      <c r="H66" s="37">
        <f t="shared" si="3"/>
        <v>63.820826486296141</v>
      </c>
    </row>
    <row r="67" spans="1:8">
      <c r="A67" t="s">
        <v>49</v>
      </c>
      <c r="B67">
        <v>203630</v>
      </c>
      <c r="C67" s="37">
        <f t="shared" si="4"/>
        <v>1.9032011501268022</v>
      </c>
      <c r="F67" t="s">
        <v>49</v>
      </c>
      <c r="G67">
        <v>306794</v>
      </c>
      <c r="H67" s="37">
        <f t="shared" si="3"/>
        <v>1.1253374611186102</v>
      </c>
    </row>
    <row r="70" spans="1:8">
      <c r="A70" t="s">
        <v>67</v>
      </c>
    </row>
    <row r="71" spans="1:8">
      <c r="A71" t="s">
        <v>66</v>
      </c>
    </row>
    <row r="72" spans="1:8">
      <c r="A72" t="s">
        <v>29</v>
      </c>
      <c r="B72" s="36" t="s">
        <v>6</v>
      </c>
      <c r="C72" s="36" t="s">
        <v>69</v>
      </c>
    </row>
    <row r="73" spans="1:8">
      <c r="A73" t="s">
        <v>6</v>
      </c>
      <c r="B73">
        <v>3596214</v>
      </c>
      <c r="C73" s="37">
        <f>SUM(C74:C79)</f>
        <v>100.00005561404301</v>
      </c>
    </row>
    <row r="74" spans="1:8">
      <c r="A74" t="s">
        <v>30</v>
      </c>
      <c r="B74">
        <v>1718052</v>
      </c>
      <c r="C74" s="37">
        <f>B74/B$73*100</f>
        <v>47.773908894187059</v>
      </c>
    </row>
    <row r="75" spans="1:8">
      <c r="A75" t="s">
        <v>31</v>
      </c>
      <c r="B75">
        <v>1495233</v>
      </c>
      <c r="C75" s="37">
        <f t="shared" ref="C75:C79" si="5">B75/B$73*100</f>
        <v>41.577976171607141</v>
      </c>
    </row>
    <row r="76" spans="1:8">
      <c r="A76" t="s">
        <v>32</v>
      </c>
      <c r="B76">
        <v>38782</v>
      </c>
      <c r="C76" s="37">
        <f t="shared" si="5"/>
        <v>1.0784119076339729</v>
      </c>
    </row>
    <row r="77" spans="1:8">
      <c r="A77" t="s">
        <v>33</v>
      </c>
      <c r="B77">
        <v>28996</v>
      </c>
      <c r="C77" s="37">
        <f t="shared" si="5"/>
        <v>0.8062923952801474</v>
      </c>
    </row>
    <row r="78" spans="1:8">
      <c r="A78" t="s">
        <v>34</v>
      </c>
      <c r="B78">
        <v>302473</v>
      </c>
      <c r="C78" s="37">
        <f t="shared" si="5"/>
        <v>8.4108732127732111</v>
      </c>
    </row>
    <row r="79" spans="1:8">
      <c r="A79" t="s">
        <v>35</v>
      </c>
      <c r="B79">
        <v>12680</v>
      </c>
      <c r="C79" s="37">
        <f t="shared" si="5"/>
        <v>0.35259303256146601</v>
      </c>
    </row>
    <row r="80" spans="1:8">
      <c r="A80" t="s">
        <v>36</v>
      </c>
      <c r="B80">
        <v>0</v>
      </c>
    </row>
    <row r="81" spans="1:2">
      <c r="A81" t="s">
        <v>37</v>
      </c>
      <c r="B81">
        <v>0</v>
      </c>
    </row>
    <row r="82" spans="1:2">
      <c r="A82" t="s">
        <v>38</v>
      </c>
      <c r="B82">
        <v>0</v>
      </c>
    </row>
    <row r="83" spans="1:2">
      <c r="A83" t="s">
        <v>39</v>
      </c>
      <c r="B83">
        <v>0</v>
      </c>
    </row>
    <row r="84" spans="1:2">
      <c r="A84" t="s">
        <v>40</v>
      </c>
      <c r="B84">
        <v>0</v>
      </c>
    </row>
    <row r="85" spans="1:2">
      <c r="A85" t="s">
        <v>41</v>
      </c>
      <c r="B85">
        <v>0</v>
      </c>
    </row>
    <row r="86" spans="1:2">
      <c r="A86" t="s">
        <v>42</v>
      </c>
      <c r="B86">
        <v>0</v>
      </c>
    </row>
    <row r="87" spans="1:2">
      <c r="A87" t="s">
        <v>43</v>
      </c>
      <c r="B87">
        <v>0</v>
      </c>
    </row>
    <row r="88" spans="1:2">
      <c r="A88" t="s">
        <v>44</v>
      </c>
      <c r="B88">
        <v>0</v>
      </c>
    </row>
    <row r="89" spans="1:2">
      <c r="A89" t="s">
        <v>45</v>
      </c>
      <c r="B89">
        <v>0</v>
      </c>
    </row>
    <row r="90" spans="1:2">
      <c r="A90" t="s">
        <v>46</v>
      </c>
      <c r="B90">
        <v>0</v>
      </c>
    </row>
    <row r="91" spans="1:2">
      <c r="A91" t="s">
        <v>47</v>
      </c>
      <c r="B91">
        <v>0</v>
      </c>
    </row>
    <row r="92" spans="1:2">
      <c r="A92" t="s">
        <v>48</v>
      </c>
      <c r="B92">
        <v>0</v>
      </c>
    </row>
    <row r="93" spans="1:2">
      <c r="A93" t="s">
        <v>49</v>
      </c>
      <c r="B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2:D18"/>
  <sheetViews>
    <sheetView topLeftCell="C1" workbookViewId="0">
      <selection activeCell="C21" sqref="C21"/>
    </sheetView>
  </sheetViews>
  <sheetFormatPr defaultRowHeight="12"/>
  <cols>
    <col min="3" max="3" width="48.875" customWidth="1"/>
    <col min="4" max="4" width="11.5" customWidth="1"/>
  </cols>
  <sheetData>
    <row r="2" spans="3:4" ht="12.75">
      <c r="C2" s="71" t="s">
        <v>73</v>
      </c>
      <c r="D2" s="71"/>
    </row>
    <row r="3" spans="3:4" ht="12.75">
      <c r="C3" s="71" t="s">
        <v>72</v>
      </c>
      <c r="D3" s="71"/>
    </row>
    <row r="4" spans="3:4" ht="12.75">
      <c r="C4" s="39"/>
      <c r="D4" s="39"/>
    </row>
    <row r="5" spans="3:4" ht="13.15" customHeight="1">
      <c r="C5" s="72" t="s">
        <v>70</v>
      </c>
      <c r="D5" s="74" t="s">
        <v>71</v>
      </c>
    </row>
    <row r="6" spans="3:4" ht="13.15" customHeight="1">
      <c r="C6" s="73"/>
      <c r="D6" s="75"/>
    </row>
    <row r="7" spans="3:4" ht="12.75">
      <c r="C7" s="41"/>
      <c r="D7" s="41"/>
    </row>
    <row r="8" spans="3:4" ht="12.75">
      <c r="C8" s="39" t="s">
        <v>6</v>
      </c>
      <c r="D8" s="40">
        <v>100.00001482101548</v>
      </c>
    </row>
    <row r="9" spans="3:4" ht="12.75">
      <c r="C9" s="39" t="s">
        <v>12</v>
      </c>
      <c r="D9" s="40">
        <v>88.074255066119505</v>
      </c>
    </row>
    <row r="10" spans="3:4" ht="12.75">
      <c r="C10" s="39" t="s">
        <v>54</v>
      </c>
      <c r="D10" s="40">
        <v>1.9685272771897455</v>
      </c>
    </row>
    <row r="11" spans="3:4" ht="12.75">
      <c r="C11" s="39" t="s">
        <v>55</v>
      </c>
      <c r="D11" s="40">
        <v>5.1055285944816022</v>
      </c>
    </row>
    <row r="12" spans="3:4" ht="12.75">
      <c r="C12" s="39" t="s">
        <v>56</v>
      </c>
      <c r="D12" s="40">
        <v>1.0771173006306638</v>
      </c>
    </row>
    <row r="13" spans="3:4" ht="12.75">
      <c r="C13" s="39" t="s">
        <v>57</v>
      </c>
      <c r="D13" s="40">
        <v>0.10391013959025228</v>
      </c>
    </row>
    <row r="14" spans="3:4" ht="12.75">
      <c r="C14" s="39" t="s">
        <v>58</v>
      </c>
      <c r="D14" s="40">
        <v>3.67067644300371</v>
      </c>
    </row>
    <row r="15" spans="3:4" ht="12.75">
      <c r="C15" s="39" t="s">
        <v>59</v>
      </c>
      <c r="D15" s="40">
        <v>0</v>
      </c>
    </row>
    <row r="16" spans="3:4" ht="12.75">
      <c r="C16" s="39" t="s">
        <v>60</v>
      </c>
      <c r="D16" s="40">
        <v>0</v>
      </c>
    </row>
    <row r="17" spans="3:4" ht="12.75">
      <c r="C17" s="39" t="s">
        <v>61</v>
      </c>
      <c r="D17" s="40">
        <v>0</v>
      </c>
    </row>
    <row r="18" spans="3:4" ht="12.75">
      <c r="C18" s="42" t="s">
        <v>62</v>
      </c>
      <c r="D18" s="43">
        <v>0</v>
      </c>
    </row>
  </sheetData>
  <mergeCells count="4">
    <mergeCell ref="C2:D2"/>
    <mergeCell ref="C3:D3"/>
    <mergeCell ref="C5:C6"/>
    <mergeCell ref="D5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6"/>
  <sheetViews>
    <sheetView showGridLines="0" tabSelected="1" workbookViewId="0">
      <selection activeCell="E36" sqref="A1:E36"/>
    </sheetView>
  </sheetViews>
  <sheetFormatPr defaultColWidth="8.875" defaultRowHeight="12"/>
  <cols>
    <col min="1" max="1" width="41.125" customWidth="1"/>
    <col min="2" max="2" width="9" customWidth="1"/>
    <col min="3" max="3" width="16" customWidth="1"/>
    <col min="4" max="4" width="14.875" style="36" customWidth="1"/>
    <col min="5" max="5" width="11" customWidth="1"/>
    <col min="7" max="7" width="13.875" customWidth="1"/>
  </cols>
  <sheetData>
    <row r="1" spans="1:7" s="1" customFormat="1" ht="15.75" customHeight="1">
      <c r="A1" s="69" t="s">
        <v>78</v>
      </c>
      <c r="B1" s="69"/>
      <c r="C1" s="70"/>
      <c r="D1" s="70"/>
      <c r="E1" s="70"/>
    </row>
    <row r="2" spans="1:7" s="1" customFormat="1" ht="15.75" customHeight="1">
      <c r="A2" s="70"/>
      <c r="B2" s="70"/>
      <c r="C2" s="70"/>
      <c r="D2" s="70"/>
      <c r="E2" s="70"/>
    </row>
    <row r="3" spans="1:7" s="1" customFormat="1" ht="20.25" customHeight="1">
      <c r="A3" s="70"/>
      <c r="B3" s="70"/>
      <c r="C3" s="70"/>
      <c r="D3" s="70"/>
      <c r="E3" s="70"/>
    </row>
    <row r="4" spans="1:7" ht="4.5" customHeight="1">
      <c r="A4" s="5"/>
      <c r="B4" s="5"/>
      <c r="C4" s="5"/>
      <c r="D4" s="5"/>
      <c r="E4" s="5"/>
      <c r="F4" s="5"/>
      <c r="G4" s="2"/>
    </row>
    <row r="5" spans="1:7" ht="35.25" customHeight="1">
      <c r="A5" s="47" t="s">
        <v>77</v>
      </c>
      <c r="B5" s="47" t="s">
        <v>2</v>
      </c>
      <c r="C5" s="48" t="s">
        <v>75</v>
      </c>
      <c r="D5" s="49" t="s">
        <v>76</v>
      </c>
      <c r="E5" s="47" t="s">
        <v>5</v>
      </c>
      <c r="F5" s="2"/>
      <c r="G5" s="38"/>
    </row>
    <row r="6" spans="1:7" ht="12.75">
      <c r="A6" s="50"/>
      <c r="B6" s="13"/>
      <c r="C6" s="14"/>
      <c r="D6" s="14"/>
      <c r="E6" s="51"/>
      <c r="F6" s="2"/>
      <c r="G6" s="2"/>
    </row>
    <row r="7" spans="1:7" ht="12.75">
      <c r="A7" s="50" t="s">
        <v>6</v>
      </c>
      <c r="B7" s="52">
        <v>27262.400000000001</v>
      </c>
      <c r="C7" s="16">
        <v>10699.342000000001</v>
      </c>
      <c r="D7" s="16">
        <v>3596.2139999999999</v>
      </c>
      <c r="E7" s="16">
        <v>12966.843999999999</v>
      </c>
      <c r="F7" s="2"/>
      <c r="G7" s="19"/>
    </row>
    <row r="8" spans="1:7" ht="25.5">
      <c r="A8" s="53" t="s">
        <v>7</v>
      </c>
      <c r="B8" s="16"/>
      <c r="C8" s="21"/>
      <c r="D8" s="21"/>
      <c r="E8" s="54"/>
      <c r="F8" s="2"/>
      <c r="G8" s="64"/>
    </row>
    <row r="9" spans="1:7" ht="12.75">
      <c r="A9" s="55" t="s">
        <v>8</v>
      </c>
      <c r="B9" s="23">
        <v>6.3019103233757896</v>
      </c>
      <c r="C9" s="24"/>
      <c r="D9" s="21">
        <v>47.773908894187059</v>
      </c>
      <c r="E9" s="56"/>
      <c r="F9" s="26"/>
      <c r="G9" s="65"/>
    </row>
    <row r="10" spans="1:7" ht="12.75">
      <c r="A10" s="55" t="s">
        <v>9</v>
      </c>
      <c r="B10" s="23">
        <v>5.4845978343799517</v>
      </c>
      <c r="C10" s="24"/>
      <c r="D10" s="21">
        <v>41.577976171607141</v>
      </c>
      <c r="E10" s="56"/>
      <c r="F10" s="2"/>
      <c r="G10" s="27"/>
    </row>
    <row r="11" spans="1:7" ht="12.75">
      <c r="A11" s="55" t="s">
        <v>10</v>
      </c>
      <c r="B11" s="23">
        <v>0.14225453371676741</v>
      </c>
      <c r="C11" s="24"/>
      <c r="D11" s="21">
        <v>1.0784119076339729</v>
      </c>
      <c r="E11" s="56"/>
      <c r="F11" s="2"/>
      <c r="G11" s="27"/>
    </row>
    <row r="12" spans="1:7" ht="12.75">
      <c r="A12" s="55" t="s">
        <v>11</v>
      </c>
      <c r="B12" s="23">
        <v>0.10635894125242092</v>
      </c>
      <c r="C12" s="24"/>
      <c r="D12" s="21">
        <v>0.8062923952801474</v>
      </c>
      <c r="E12" s="56"/>
      <c r="F12" s="2"/>
      <c r="G12" s="27"/>
    </row>
    <row r="13" spans="1:7" ht="12.75">
      <c r="A13" s="55" t="s">
        <v>12</v>
      </c>
      <c r="B13" s="23">
        <v>1.1094877927108397</v>
      </c>
      <c r="C13" s="24"/>
      <c r="D13" s="21">
        <v>8.4108732127732111</v>
      </c>
      <c r="E13" s="56"/>
      <c r="F13" s="2"/>
      <c r="G13" s="27"/>
    </row>
    <row r="14" spans="1:7" ht="12.75">
      <c r="A14" s="55" t="s">
        <v>13</v>
      </c>
      <c r="B14" s="23">
        <v>4.651094547802101E-2</v>
      </c>
      <c r="C14" s="24"/>
      <c r="D14" s="21">
        <v>0.35259303256146601</v>
      </c>
      <c r="E14" s="56"/>
      <c r="F14" s="2"/>
      <c r="G14" s="27"/>
    </row>
    <row r="15" spans="1:7" ht="12.75">
      <c r="A15" s="57"/>
      <c r="B15" s="23"/>
      <c r="C15" s="21"/>
      <c r="D15" s="21"/>
      <c r="E15" s="58"/>
      <c r="F15" s="2"/>
      <c r="G15" s="27"/>
    </row>
    <row r="16" spans="1:7" ht="25.5">
      <c r="A16" s="53" t="s">
        <v>14</v>
      </c>
      <c r="B16" s="23"/>
      <c r="C16" s="21"/>
      <c r="D16" s="21"/>
      <c r="E16" s="58"/>
      <c r="F16" s="2"/>
      <c r="G16" s="27"/>
    </row>
    <row r="17" spans="1:7" ht="12.75">
      <c r="A17" s="55" t="s">
        <v>15</v>
      </c>
      <c r="B17" s="23">
        <v>17.414787399495278</v>
      </c>
      <c r="C17" s="21">
        <v>43.072125369952659</v>
      </c>
      <c r="D17" s="24"/>
      <c r="E17" s="58">
        <v>1.0739313282399325</v>
      </c>
      <c r="F17" s="2"/>
      <c r="G17" s="27"/>
    </row>
    <row r="18" spans="1:7" ht="12.75">
      <c r="A18" s="55" t="s">
        <v>16</v>
      </c>
      <c r="B18" s="23">
        <v>7.0591730735371797E-2</v>
      </c>
      <c r="C18" s="21">
        <v>3.2880526671640181E-2</v>
      </c>
      <c r="D18" s="24"/>
      <c r="E18" s="58">
        <v>0.12128625901568646</v>
      </c>
      <c r="F18" s="2"/>
      <c r="G18" s="27"/>
    </row>
    <row r="19" spans="1:7" ht="12.75">
      <c r="A19" s="55" t="s">
        <v>17</v>
      </c>
      <c r="B19" s="23">
        <v>0.85619754680438998</v>
      </c>
      <c r="C19" s="21">
        <v>2.0202083455225566</v>
      </c>
      <c r="D19" s="24"/>
      <c r="E19" s="58">
        <v>0.1331935511833103</v>
      </c>
      <c r="F19" s="2"/>
      <c r="G19" s="27"/>
    </row>
    <row r="20" spans="1:7" ht="12.75">
      <c r="A20" s="55" t="s">
        <v>18</v>
      </c>
      <c r="B20" s="23">
        <v>0.40245906449909036</v>
      </c>
      <c r="C20" s="21">
        <v>0.99129460484579324</v>
      </c>
      <c r="D20" s="24"/>
      <c r="E20" s="58">
        <v>2.8210411106974063E-2</v>
      </c>
      <c r="F20" s="2"/>
      <c r="G20" s="27"/>
    </row>
    <row r="21" spans="1:7" ht="12.75">
      <c r="A21" s="55" t="s">
        <v>19</v>
      </c>
      <c r="B21" s="23">
        <v>0.58315848934796644</v>
      </c>
      <c r="C21" s="21">
        <v>1.1142087055446961</v>
      </c>
      <c r="D21" s="24"/>
      <c r="E21" s="58">
        <v>0.30670531703782355</v>
      </c>
      <c r="F21" s="2"/>
      <c r="G21" s="27"/>
    </row>
    <row r="22" spans="1:7" ht="12.75">
      <c r="A22" s="55" t="s">
        <v>20</v>
      </c>
      <c r="B22" s="23">
        <v>0.30131243030694288</v>
      </c>
      <c r="C22" s="21">
        <v>0.61282273246336083</v>
      </c>
      <c r="D22" s="24"/>
      <c r="E22" s="58">
        <v>0.12784915126610608</v>
      </c>
      <c r="F22" s="2"/>
      <c r="G22" s="27"/>
    </row>
    <row r="23" spans="1:7" ht="12.75">
      <c r="A23" s="55" t="s">
        <v>21</v>
      </c>
      <c r="B23" s="23">
        <v>4.1375667586125951E-3</v>
      </c>
      <c r="C23" s="21">
        <v>4.4114862390603089E-3</v>
      </c>
      <c r="D23" s="24"/>
      <c r="E23" s="58">
        <v>5.0590567758816256E-3</v>
      </c>
      <c r="F23" s="2"/>
      <c r="G23" s="27"/>
    </row>
    <row r="24" spans="1:7" ht="12.75">
      <c r="A24" s="55" t="s">
        <v>22</v>
      </c>
      <c r="B24" s="23">
        <v>7.9134632314102935E-2</v>
      </c>
      <c r="C24" s="21">
        <v>0.14710250406053008</v>
      </c>
      <c r="D24" s="24"/>
      <c r="E24" s="58">
        <v>4.4991672607459454E-2</v>
      </c>
      <c r="F24" s="2"/>
      <c r="G24" s="27"/>
    </row>
    <row r="25" spans="1:7" ht="12.75">
      <c r="A25" s="55" t="s">
        <v>23</v>
      </c>
      <c r="B25" s="23">
        <v>0.18788881389752921</v>
      </c>
      <c r="C25" s="21">
        <v>0.47874906699869957</v>
      </c>
      <c r="D25" s="24"/>
      <c r="E25" s="58">
        <v>0</v>
      </c>
      <c r="F25" s="2"/>
      <c r="G25" s="27"/>
    </row>
    <row r="26" spans="1:7" ht="12.75">
      <c r="A26" s="55" t="s">
        <v>24</v>
      </c>
      <c r="B26" s="23">
        <v>0.16468836199307471</v>
      </c>
      <c r="C26" s="21">
        <v>0.3993516610647645</v>
      </c>
      <c r="D26" s="24"/>
      <c r="E26" s="58">
        <v>1.6734989639730379E-2</v>
      </c>
      <c r="F26" s="2"/>
      <c r="G26" s="27"/>
    </row>
    <row r="27" spans="1:7" ht="12.75">
      <c r="A27" s="55" t="s">
        <v>25</v>
      </c>
      <c r="B27" s="23">
        <v>1.0745422266564939</v>
      </c>
      <c r="C27" s="21">
        <v>2.6286382844851581</v>
      </c>
      <c r="D27" s="24"/>
      <c r="E27" s="58">
        <v>9.0222416495486485E-2</v>
      </c>
      <c r="F27" s="2"/>
      <c r="G27" s="27"/>
    </row>
    <row r="28" spans="1:7" ht="12.75">
      <c r="A28" s="55" t="s">
        <v>26</v>
      </c>
      <c r="B28" s="23">
        <v>0.72382475497388343</v>
      </c>
      <c r="C28" s="21">
        <v>1.5859106102038798</v>
      </c>
      <c r="D28" s="24"/>
      <c r="E28" s="58">
        <v>0.21323615831269349</v>
      </c>
      <c r="F28" s="2"/>
      <c r="G28" s="27"/>
    </row>
    <row r="29" spans="1:7" ht="12.75">
      <c r="A29" s="55" t="s">
        <v>12</v>
      </c>
      <c r="B29" s="23">
        <v>63.820826486296141</v>
      </c>
      <c r="C29" s="21">
        <v>45.009104298189548</v>
      </c>
      <c r="D29" s="24"/>
      <c r="E29" s="58">
        <v>97.042973602520405</v>
      </c>
      <c r="F29" s="30"/>
      <c r="G29" s="27"/>
    </row>
    <row r="30" spans="1:7" ht="12.75">
      <c r="A30" s="59" t="s">
        <v>27</v>
      </c>
      <c r="B30" s="60">
        <v>1.1253374611186102</v>
      </c>
      <c r="C30" s="61">
        <v>1.9032011501268022</v>
      </c>
      <c r="D30" s="62"/>
      <c r="E30" s="63">
        <v>0.7955983738217256</v>
      </c>
      <c r="F30" s="2"/>
      <c r="G30" s="27"/>
    </row>
    <row r="31" spans="1:7" ht="5.25" customHeight="1"/>
    <row r="32" spans="1:7" s="68" customFormat="1" ht="15">
      <c r="A32" s="44" t="s">
        <v>82</v>
      </c>
      <c r="B32" s="66"/>
      <c r="C32" s="66"/>
      <c r="D32" s="66"/>
      <c r="E32" s="66"/>
      <c r="F32" s="67"/>
    </row>
    <row r="33" spans="1:6" s="68" customFormat="1" ht="15">
      <c r="A33" s="44" t="s">
        <v>79</v>
      </c>
      <c r="B33" s="66"/>
      <c r="C33" s="66"/>
      <c r="D33" s="66"/>
      <c r="E33" s="66"/>
      <c r="F33" s="67"/>
    </row>
    <row r="34" spans="1:6" s="68" customFormat="1" ht="15">
      <c r="A34" s="44" t="s">
        <v>80</v>
      </c>
      <c r="B34" s="66"/>
      <c r="C34" s="66"/>
      <c r="D34" s="66"/>
      <c r="E34" s="66"/>
      <c r="F34" s="67"/>
    </row>
    <row r="35" spans="1:6" s="68" customFormat="1" ht="15">
      <c r="A35" s="44" t="s">
        <v>81</v>
      </c>
      <c r="B35" s="66"/>
      <c r="C35" s="66"/>
      <c r="D35" s="66"/>
      <c r="E35" s="66"/>
      <c r="F35" s="67"/>
    </row>
    <row r="36" spans="1:6" ht="12.75">
      <c r="A36" s="45" t="s">
        <v>74</v>
      </c>
      <c r="B36" s="46"/>
      <c r="C36" s="46"/>
    </row>
  </sheetData>
  <mergeCells count="1">
    <mergeCell ref="A1:E3"/>
  </mergeCells>
  <pageMargins left="0.7" right="0.7" top="0.75" bottom="0.75" header="0.3" footer="0.3"/>
  <pageSetup paperSize="9" scale="125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Tab C_PRELIMINARY</vt:lpstr>
      <vt:lpstr>Sheet1</vt:lpstr>
      <vt:lpstr>REASON FOR NOT LOOKING WORK</vt:lpstr>
      <vt:lpstr>Tab 12_ FINAL RESULT APR2020</vt:lpstr>
      <vt:lpstr>'Tab 12_ FINAL RESULT APR2020'!Print_Area</vt:lpstr>
      <vt:lpstr>'Tab C_PRELIMINARY'!Print_Area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Mechelle Viernes</dc:creator>
  <cp:lastModifiedBy>mlaopao</cp:lastModifiedBy>
  <dcterms:created xsi:type="dcterms:W3CDTF">2020-06-04T13:54:27Z</dcterms:created>
  <dcterms:modified xsi:type="dcterms:W3CDTF">2020-11-05T07:57:28Z</dcterms:modified>
</cp:coreProperties>
</file>