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inal\Press Kit\"/>
    </mc:Choice>
  </mc:AlternateContent>
  <bookViews>
    <workbookView xWindow="0" yWindow="0" windowWidth="28800" windowHeight="11700"/>
  </bookViews>
  <sheets>
    <sheet name="Tab 1" sheetId="1" r:id="rId1"/>
  </sheets>
  <externalReferences>
    <externalReference r:id="rId2"/>
  </externalReferences>
  <definedNames>
    <definedName name="_xlnm.Print_Area" localSheetId="0">'Tab 1'!$A$1:$B$49</definedName>
    <definedName name="_xlnm.Print_Titles" localSheetId="0">'Tab 1'!$1:$5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B33" i="1" s="1"/>
  <c r="E33" i="1"/>
  <c r="D33" i="1"/>
  <c r="C33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B19" i="1" s="1"/>
  <c r="E23" i="1"/>
  <c r="D23" i="1"/>
  <c r="C23" i="1"/>
  <c r="B23" i="1"/>
  <c r="E22" i="1"/>
  <c r="D22" i="1"/>
  <c r="C22" i="1"/>
  <c r="B22" i="1"/>
  <c r="E21" i="1"/>
  <c r="D21" i="1"/>
  <c r="D19" i="1" s="1"/>
  <c r="C21" i="1"/>
  <c r="B21" i="1"/>
  <c r="E19" i="1"/>
  <c r="C19" i="1"/>
  <c r="E15" i="1"/>
  <c r="D15" i="1"/>
  <c r="C15" i="1"/>
  <c r="B15" i="1"/>
  <c r="E14" i="1"/>
  <c r="D14" i="1"/>
  <c r="C14" i="1"/>
  <c r="B14" i="1"/>
  <c r="E13" i="1"/>
  <c r="D13" i="1"/>
  <c r="D11" i="1" s="1"/>
  <c r="C13" i="1"/>
  <c r="B13" i="1"/>
  <c r="E11" i="1"/>
  <c r="C11" i="1"/>
  <c r="B11" i="1"/>
  <c r="E7" i="1"/>
  <c r="D7" i="1"/>
  <c r="C7" i="1"/>
  <c r="B7" i="1"/>
</calcChain>
</file>

<file path=xl/sharedStrings.xml><?xml version="1.0" encoding="utf-8"?>
<sst xmlns="http://schemas.openxmlformats.org/spreadsheetml/2006/main" count="41" uniqueCount="41">
  <si>
    <t>October 2020, July 2020, April 2020 and October 2019</t>
  </si>
  <si>
    <t>(In percent)</t>
  </si>
  <si>
    <t xml:space="preserve">Sector/Occupation/Class of Worker </t>
  </si>
  <si>
    <r>
      <t>October 2020</t>
    </r>
    <r>
      <rPr>
        <b/>
        <vertAlign val="superscript"/>
        <sz val="11"/>
        <rFont val="Tahoma"/>
        <family val="2"/>
      </rPr>
      <t>p</t>
    </r>
    <r>
      <rPr>
        <b/>
        <sz val="11"/>
        <rFont val="Tahoma"/>
        <family val="2"/>
      </rPr>
      <t xml:space="preserve">                           </t>
    </r>
  </si>
  <si>
    <r>
      <t>July 2020</t>
    </r>
    <r>
      <rPr>
        <b/>
        <vertAlign val="superscript"/>
        <sz val="11"/>
        <rFont val="Tahoma"/>
        <family val="2"/>
      </rPr>
      <t>p</t>
    </r>
    <r>
      <rPr>
        <b/>
        <sz val="11"/>
        <rFont val="Tahoma"/>
        <family val="2"/>
      </rPr>
      <t xml:space="preserve">                           </t>
    </r>
  </si>
  <si>
    <r>
      <t>April 2020</t>
    </r>
    <r>
      <rPr>
        <b/>
        <vertAlign val="superscript"/>
        <sz val="11"/>
        <rFont val="Tahoma"/>
        <family val="2"/>
      </rPr>
      <t>F</t>
    </r>
  </si>
  <si>
    <r>
      <t xml:space="preserve">October 2019 </t>
    </r>
    <r>
      <rPr>
        <b/>
        <vertAlign val="superscript"/>
        <sz val="11"/>
        <rFont val="Tahoma"/>
        <family val="2"/>
      </rPr>
      <t>R</t>
    </r>
  </si>
  <si>
    <t>EMPLOYED PERSONS</t>
  </si>
  <si>
    <t xml:space="preserve">  Number (in thousands)</t>
  </si>
  <si>
    <t xml:space="preserve">  SECTOR</t>
  </si>
  <si>
    <t>Agriculture</t>
  </si>
  <si>
    <t>Industry</t>
  </si>
  <si>
    <t>Services</t>
  </si>
  <si>
    <t xml:space="preserve">  OCCUPATION</t>
  </si>
  <si>
    <t>Managers</t>
  </si>
  <si>
    <t>Professionals</t>
  </si>
  <si>
    <t>Technicians and associate professionals</t>
  </si>
  <si>
    <t>Clerical support workers</t>
  </si>
  <si>
    <t>Service and sales workers</t>
  </si>
  <si>
    <t>Skilled agricultural, forestry, and fishery workers</t>
  </si>
  <si>
    <t>Craft and related trades workers</t>
  </si>
  <si>
    <t>Plant and machine operators and assemblers</t>
  </si>
  <si>
    <t>Elementary occupations</t>
  </si>
  <si>
    <t>Armed forces occupations</t>
  </si>
  <si>
    <t xml:space="preserve">  CLASS OF WORKER</t>
  </si>
  <si>
    <t>Wage and salary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</si>
  <si>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</si>
  <si>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</si>
  <si>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</si>
  <si>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</si>
  <si>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>Self-employed without any paid employee</t>
  </si>
  <si>
    <t xml:space="preserve">Employer in own family-operated farm or business </t>
  </si>
  <si>
    <t>Worked without pay in own family-operated farm or business (Unpaid family worker)</t>
  </si>
  <si>
    <t>Notes:</t>
  </si>
  <si>
    <t xml:space="preserve">  P  Estimates are preliminary and may change</t>
  </si>
  <si>
    <t xml:space="preserve">            R  Revised estimates based on 2015 POPCEN-Based Population Projection </t>
  </si>
  <si>
    <t xml:space="preserve">            F  Final </t>
  </si>
  <si>
    <t xml:space="preserve">            Details may not add up to totals due to rounding.</t>
  </si>
  <si>
    <t xml:space="preserve">            Estimates for October 2020 and July 2020 are based on the 2015 CPH-based Population Projection.</t>
  </si>
  <si>
    <t>Source:  Philippine Statistics Authority, Labor Force Survey</t>
  </si>
  <si>
    <t>TABLE 1   Employed Persons by Sector, Occupation and Class of Worker,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</si>
</sst>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yyyy"/>
    <numFmt numFmtId="165" formatCode="_(* #,##0.00_);_(* \(#,##0.00\);_(* &quot;-&quot;??_);_(@_)"/>
    <numFmt numFmtId="166" formatCode="_(* #,##0_);_(* \(#,##0\);_(* &quot;-&quot;??_);_(@_)"/>
    <numFmt numFmtId="167" formatCode="#,##0.0_);\(#,##0.0\)"/>
    <numFmt numFmtId="168" formatCode="_(* #,##0.0_);_(* \(#,##0.0\);_(* &quot;-&quot;??_);_(@_)"/>
  </numFmts>
  <fonts count="9" x14ac:knownFonts="1">
    <font>
      <sz val="10"/>
      <name val="Courier"/>
    </font>
    <font>
      <b/>
      <sz val="11"/>
      <name val="Tahoma"/>
      <family val="2"/>
    </font>
    <font>
      <sz val="11"/>
      <name val="Tahoma"/>
      <family val="2"/>
    </font>
    <font>
      <sz val="10"/>
      <name val="Courier"/>
      <family val="3"/>
    </font>
    <font>
      <b/>
      <vertAlign val="superscript"/>
      <sz val="11"/>
      <name val="Tahoma"/>
      <family val="2"/>
    </font>
    <font>
      <sz val="10"/>
      <name val="Arial"/>
      <family val="2"/>
    </font>
    <font>
      <sz val="11"/>
      <color rgb="FFFF0000"/>
      <name val="Tahoma"/>
      <family val="2"/>
    </font>
    <font>
      <sz val="10"/>
      <name val="Tahoma"/>
      <family val="2"/>
    </font>
    <font>
      <i/>
      <sz val="1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37" fontId="0" fillId="0" borderId="0"/>
    <xf numFmtId="37" fontId="3" fillId="0" borderId="0"/>
    <xf numFmtId="165" fontId="5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</cellStyleXfs>
  <cellXfs count="49">
    <xf numFmtId="37" fontId="0" fillId="0" borderId="0" xfId="0"/>
    <xf numFmtId="37" fontId="1" fillId="0" borderId="0" xfId="0" applyFont="1" applyAlignment="1">
      <alignment horizontal="center" vertical="center"/>
    </xf>
    <xf numFmtId="37" fontId="2" fillId="0" borderId="0" xfId="0" applyFont="1" applyAlignment="1">
      <alignment vertical="center"/>
    </xf>
    <xf numFmtId="37" fontId="1" fillId="0" borderId="0" xfId="1" applyFont="1" applyAlignment="1">
      <alignment horizontal="center" vertical="center"/>
    </xf>
    <xf numFmtId="37" fontId="2" fillId="0" borderId="0" xfId="1" applyFont="1"/>
    <xf numFmtId="37" fontId="1" fillId="0" borderId="0" xfId="0" applyFont="1" applyAlignment="1">
      <alignment horizontal="center" vertical="center"/>
    </xf>
    <xf numFmtId="37" fontId="1" fillId="0" borderId="1" xfId="0" applyFont="1" applyBorder="1" applyAlignment="1">
      <alignment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2" xfId="0" quotePrefix="1" applyNumberFormat="1" applyFont="1" applyFill="1" applyBorder="1" applyAlignment="1">
      <alignment horizontal="center" vertical="center" wrapText="1"/>
    </xf>
    <xf numFmtId="164" fontId="1" fillId="0" borderId="2" xfId="0" quotePrefix="1" applyNumberFormat="1" applyFont="1" applyBorder="1" applyAlignment="1">
      <alignment horizontal="center" vertical="center" wrapText="1"/>
    </xf>
    <xf numFmtId="37" fontId="2" fillId="0" borderId="0" xfId="0" applyFont="1" applyBorder="1" applyAlignment="1">
      <alignment horizontal="center" vertical="center"/>
    </xf>
    <xf numFmtId="37" fontId="1" fillId="0" borderId="0" xfId="0" applyFont="1" applyBorder="1" applyAlignment="1">
      <alignment horizontal="left" vertical="center"/>
    </xf>
    <xf numFmtId="166" fontId="1" fillId="0" borderId="0" xfId="2" applyNumberFormat="1" applyFont="1" applyAlignment="1">
      <alignment horizontal="right" vertical="justify"/>
    </xf>
    <xf numFmtId="37" fontId="2" fillId="0" borderId="0" xfId="1" applyFont="1" applyAlignment="1">
      <alignment vertical="center"/>
    </xf>
    <xf numFmtId="37" fontId="6" fillId="0" borderId="0" xfId="0" applyFont="1" applyAlignment="1">
      <alignment horizontal="right" vertical="justify"/>
    </xf>
    <xf numFmtId="37" fontId="2" fillId="0" borderId="0" xfId="0" applyFont="1" applyAlignment="1">
      <alignment horizontal="right" vertical="justify"/>
    </xf>
    <xf numFmtId="37" fontId="2" fillId="0" borderId="0" xfId="1" applyFont="1" applyAlignment="1">
      <alignment horizontal="left" vertical="center" indent="1"/>
    </xf>
    <xf numFmtId="37" fontId="6" fillId="0" borderId="0" xfId="1" applyFont="1" applyAlignment="1">
      <alignment horizontal="right" vertical="justify"/>
    </xf>
    <xf numFmtId="37" fontId="1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right" vertical="justify"/>
    </xf>
    <xf numFmtId="167" fontId="2" fillId="0" borderId="0" xfId="0" applyNumberFormat="1" applyFont="1" applyAlignment="1">
      <alignment vertical="center"/>
    </xf>
    <xf numFmtId="37" fontId="2" fillId="0" borderId="0" xfId="0" applyFont="1" applyBorder="1" applyAlignment="1">
      <alignment horizontal="left" vertical="center" indent="1"/>
    </xf>
    <xf numFmtId="37" fontId="2" fillId="0" borderId="0" xfId="0" applyFont="1" applyAlignment="1" applyProtection="1">
      <alignment horizontal="left" indent="1"/>
    </xf>
    <xf numFmtId="168" fontId="2" fillId="0" borderId="0" xfId="2" applyNumberFormat="1" applyFont="1" applyAlignment="1">
      <alignment horizontal="right" vertical="justify"/>
    </xf>
    <xf numFmtId="37" fontId="1" fillId="0" borderId="0" xfId="0" applyFont="1" applyBorder="1" applyAlignment="1">
      <alignment horizontal="left" vertical="center" indent="1"/>
    </xf>
    <xf numFmtId="168" fontId="6" fillId="0" borderId="0" xfId="2" applyNumberFormat="1" applyFont="1" applyBorder="1" applyAlignment="1">
      <alignment horizontal="right" vertical="justify"/>
    </xf>
    <xf numFmtId="37" fontId="6" fillId="0" borderId="0" xfId="0" applyFont="1" applyBorder="1" applyAlignment="1">
      <alignment horizontal="right" vertical="justify"/>
    </xf>
    <xf numFmtId="167" fontId="1" fillId="0" borderId="0" xfId="0" applyNumberFormat="1" applyFont="1" applyBorder="1" applyAlignment="1">
      <alignment horizontal="right" vertical="justify"/>
    </xf>
    <xf numFmtId="37" fontId="2" fillId="0" borderId="0" xfId="0" applyFont="1" applyAlignment="1">
      <alignment horizontal="left" vertical="center" indent="1"/>
    </xf>
    <xf numFmtId="167" fontId="6" fillId="0" borderId="0" xfId="0" applyNumberFormat="1" applyFont="1" applyBorder="1" applyAlignment="1">
      <alignment horizontal="right" vertical="justify"/>
    </xf>
    <xf numFmtId="167" fontId="2" fillId="0" borderId="0" xfId="3" applyNumberFormat="1" applyFont="1" applyAlignment="1">
      <alignment horizontal="right" vertical="justify"/>
    </xf>
    <xf numFmtId="167" fontId="1" fillId="0" borderId="0" xfId="0" applyNumberFormat="1" applyFont="1" applyAlignment="1" applyProtection="1">
      <alignment horizontal="right" vertical="justify"/>
    </xf>
    <xf numFmtId="37" fontId="2" fillId="0" borderId="0" xfId="0" applyFont="1"/>
    <xf numFmtId="167" fontId="2" fillId="0" borderId="0" xfId="0" applyNumberFormat="1" applyFont="1"/>
    <xf numFmtId="37" fontId="2" fillId="0" borderId="0" xfId="0" applyFont="1" applyAlignment="1">
      <alignment horizontal="left" indent="1"/>
    </xf>
    <xf numFmtId="37" fontId="6" fillId="0" borderId="0" xfId="0" applyFont="1"/>
    <xf numFmtId="167" fontId="2" fillId="0" borderId="0" xfId="0" applyNumberFormat="1" applyFont="1" applyAlignment="1">
      <alignment horizontal="right" vertical="justify"/>
    </xf>
    <xf numFmtId="37" fontId="2" fillId="0" borderId="0" xfId="0" applyFont="1" applyBorder="1" applyAlignment="1">
      <alignment horizontal="left" vertical="center" indent="2"/>
    </xf>
    <xf numFmtId="37" fontId="2" fillId="0" borderId="0" xfId="0" applyFont="1" applyBorder="1" applyAlignment="1">
      <alignment horizontal="left" vertical="center" wrapText="1" indent="1"/>
    </xf>
    <xf numFmtId="37" fontId="2" fillId="0" borderId="3" xfId="0" applyFont="1" applyBorder="1" applyAlignment="1">
      <alignment horizontal="left" vertical="center" indent="1"/>
    </xf>
    <xf numFmtId="37" fontId="2" fillId="0" borderId="3" xfId="0" applyFont="1" applyBorder="1"/>
    <xf numFmtId="37" fontId="2" fillId="0" borderId="3" xfId="0" applyFont="1" applyBorder="1" applyAlignment="1">
      <alignment vertical="center"/>
    </xf>
    <xf numFmtId="37" fontId="7" fillId="0" borderId="0" xfId="4" applyFont="1" applyBorder="1" applyAlignment="1">
      <alignment vertical="center"/>
    </xf>
    <xf numFmtId="37" fontId="2" fillId="0" borderId="0" xfId="4" applyFont="1" applyBorder="1" applyAlignment="1">
      <alignment vertical="center"/>
    </xf>
    <xf numFmtId="37" fontId="7" fillId="0" borderId="0" xfId="0" applyFont="1" applyFill="1" applyBorder="1" applyAlignment="1">
      <alignment horizontal="left" vertical="center" indent="2"/>
    </xf>
    <xf numFmtId="37" fontId="2" fillId="0" borderId="0" xfId="4" applyFont="1" applyBorder="1" applyAlignment="1">
      <alignment horizontal="left" vertical="center" indent="4"/>
    </xf>
    <xf numFmtId="37" fontId="8" fillId="0" borderId="0" xfId="5" applyFont="1" applyAlignment="1">
      <alignment horizontal="left"/>
    </xf>
    <xf numFmtId="37" fontId="7" fillId="0" borderId="0" xfId="0" applyFont="1" applyFill="1" applyBorder="1" applyAlignment="1">
      <alignment horizontal="left" vertical="center"/>
    </xf>
    <xf numFmtId="37" fontId="7" fillId="0" borderId="0" xfId="0" applyFont="1"/>
  </cellXfs>
  <cellStyles count="6">
    <cellStyle name="Comma 7" xfId="2"/>
    <cellStyle name="Normal" xfId="0" builtinId="0"/>
    <cellStyle name="Normal 10" xfId="1"/>
    <cellStyle name="Normal 2" xfId="5"/>
    <cellStyle name="Normal 7" xfId="4"/>
    <cellStyle name="Normal 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-IESD\LFS\2020\October%202020\press%20con\Final\Statistical%20Tables\(2)%20October2020%20LFS%20Statistical%20Tables_nopassw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tab1"/>
      <sheetName val="tab1_rates"/>
      <sheetName val="tab2"/>
      <sheetName val="tab2_rates"/>
      <sheetName val="tab3"/>
      <sheetName val="tab3_rates"/>
      <sheetName val="tab4 "/>
      <sheetName val="tab4_rates"/>
      <sheetName val="Table A"/>
      <sheetName val="Table B"/>
      <sheetName val="Table C"/>
      <sheetName val="Table D"/>
    </sheetNames>
    <sheetDataSet>
      <sheetData sheetId="0"/>
      <sheetData sheetId="1">
        <row r="7">
          <cell r="B7">
            <v>39836.277999999998</v>
          </cell>
          <cell r="C7">
            <v>41306.164000000004</v>
          </cell>
          <cell r="D7">
            <v>33830.212</v>
          </cell>
          <cell r="E7">
            <v>42536.931000000004</v>
          </cell>
        </row>
        <row r="12">
          <cell r="B12">
            <v>9761.9680000000008</v>
          </cell>
          <cell r="C12">
            <v>10869.809000000001</v>
          </cell>
          <cell r="D12">
            <v>8761.1200000000008</v>
          </cell>
          <cell r="E12">
            <v>9691.7839999999997</v>
          </cell>
        </row>
        <row r="13">
          <cell r="B13">
            <v>7298.7529999999997</v>
          </cell>
          <cell r="C13">
            <v>7784.8950000000004</v>
          </cell>
          <cell r="D13">
            <v>5753.6670000000004</v>
          </cell>
          <cell r="E13">
            <v>8126.1689999999999</v>
          </cell>
        </row>
        <row r="14">
          <cell r="B14">
            <v>22775.557000000001</v>
          </cell>
          <cell r="C14">
            <v>22651.460999999999</v>
          </cell>
          <cell r="D14">
            <v>19315.424999999999</v>
          </cell>
          <cell r="E14">
            <v>24718.977999999999</v>
          </cell>
        </row>
        <row r="19">
          <cell r="B19">
            <v>3568.3209999999999</v>
          </cell>
          <cell r="C19">
            <v>3536.6550000000002</v>
          </cell>
          <cell r="D19">
            <v>3136.491</v>
          </cell>
          <cell r="E19">
            <v>4798.8029999999999</v>
          </cell>
        </row>
        <row r="20">
          <cell r="B20">
            <v>2393.654</v>
          </cell>
          <cell r="C20">
            <v>2098.4870000000001</v>
          </cell>
          <cell r="D20">
            <v>1968.5830000000001</v>
          </cell>
          <cell r="E20">
            <v>2575.904</v>
          </cell>
        </row>
        <row r="21">
          <cell r="B21">
            <v>1628.866</v>
          </cell>
          <cell r="C21">
            <v>1390.2239999999999</v>
          </cell>
          <cell r="D21">
            <v>1318.1379999999999</v>
          </cell>
          <cell r="E21">
            <v>1695.9960000000001</v>
          </cell>
        </row>
        <row r="22">
          <cell r="B22">
            <v>2483.384</v>
          </cell>
          <cell r="C22">
            <v>2370.9410000000003</v>
          </cell>
          <cell r="D22">
            <v>2166.58</v>
          </cell>
          <cell r="E22">
            <v>2789.779</v>
          </cell>
        </row>
        <row r="23">
          <cell r="B23">
            <v>7821.07</v>
          </cell>
          <cell r="C23">
            <v>7857.52</v>
          </cell>
          <cell r="D23">
            <v>6235.4949999999999</v>
          </cell>
          <cell r="E23">
            <v>7961.0060000000003</v>
          </cell>
        </row>
        <row r="24">
          <cell r="B24">
            <v>5638.6549999999997</v>
          </cell>
          <cell r="C24">
            <v>5789.4180000000006</v>
          </cell>
          <cell r="D24">
            <v>4761.82</v>
          </cell>
          <cell r="E24">
            <v>4983.4400000000005</v>
          </cell>
        </row>
        <row r="25">
          <cell r="B25">
            <v>2898.6620000000003</v>
          </cell>
          <cell r="C25">
            <v>3001.15</v>
          </cell>
          <cell r="D25">
            <v>2167.2460000000001</v>
          </cell>
          <cell r="E25">
            <v>3285.288</v>
          </cell>
        </row>
        <row r="26">
          <cell r="B26">
            <v>3130.0860000000002</v>
          </cell>
          <cell r="C26">
            <v>3298.0619999999999</v>
          </cell>
          <cell r="D26">
            <v>2620.81</v>
          </cell>
          <cell r="E26">
            <v>3427.3180000000002</v>
          </cell>
        </row>
        <row r="27">
          <cell r="B27">
            <v>10185.708000000001</v>
          </cell>
          <cell r="C27">
            <v>11826.186</v>
          </cell>
          <cell r="D27">
            <v>9381.6869999999999</v>
          </cell>
          <cell r="E27">
            <v>10950.049000000001</v>
          </cell>
        </row>
        <row r="28">
          <cell r="B28">
            <v>87.872</v>
          </cell>
          <cell r="C28">
            <v>137.52199999999999</v>
          </cell>
          <cell r="D28">
            <v>73.361000000000004</v>
          </cell>
          <cell r="E28">
            <v>69.347999999999999</v>
          </cell>
        </row>
        <row r="33">
          <cell r="B33">
            <v>24910.888999999999</v>
          </cell>
          <cell r="C33">
            <v>24965.226999999999</v>
          </cell>
          <cell r="D33">
            <v>21366.072</v>
          </cell>
          <cell r="E33">
            <v>27538.069</v>
          </cell>
        </row>
        <row r="34">
          <cell r="B34">
            <v>1581.8440000000001</v>
          </cell>
          <cell r="C34">
            <v>1618.117</v>
          </cell>
          <cell r="D34">
            <v>1558.847</v>
          </cell>
          <cell r="E34">
            <v>1653.143</v>
          </cell>
        </row>
        <row r="35">
          <cell r="B35">
            <v>19455.949000000001</v>
          </cell>
          <cell r="C35">
            <v>19472.819</v>
          </cell>
          <cell r="D35">
            <v>16212.217000000001</v>
          </cell>
          <cell r="E35">
            <v>21878.751</v>
          </cell>
        </row>
        <row r="36">
          <cell r="B36">
            <v>3776.6060000000002</v>
          </cell>
          <cell r="C36">
            <v>3778.931</v>
          </cell>
          <cell r="D36">
            <v>3496.3110000000001</v>
          </cell>
          <cell r="E36">
            <v>3874.087</v>
          </cell>
        </row>
        <row r="37">
          <cell r="B37">
            <v>96.489000000000004</v>
          </cell>
          <cell r="C37">
            <v>95.36</v>
          </cell>
          <cell r="D37">
            <v>98.697000000000003</v>
          </cell>
          <cell r="E37">
            <v>132.08799999999999</v>
          </cell>
        </row>
        <row r="38">
          <cell r="B38">
            <v>11657.761</v>
          </cell>
          <cell r="C38">
            <v>12094.764999999999</v>
          </cell>
          <cell r="D38">
            <v>9723.8289999999997</v>
          </cell>
          <cell r="E38">
            <v>11355.994000000001</v>
          </cell>
        </row>
        <row r="39">
          <cell r="B39">
            <v>1296.144</v>
          </cell>
          <cell r="C39">
            <v>1067.4780000000001</v>
          </cell>
          <cell r="D39">
            <v>614.68799999999999</v>
          </cell>
          <cell r="E39">
            <v>1230.297</v>
          </cell>
        </row>
        <row r="40">
          <cell r="B40">
            <v>1971.4850000000001</v>
          </cell>
          <cell r="C40">
            <v>3178.6950000000002</v>
          </cell>
          <cell r="D40">
            <v>2125.623</v>
          </cell>
          <cell r="E40">
            <v>2412.5709999999999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zoomScale="83" workbookViewId="0">
      <selection activeCell="A20" sqref="A20"/>
    </sheetView>
  </sheetViews>
  <sheetFormatPr defaultColWidth="9" defaultRowHeight="14.25" x14ac:dyDescent="0.2"/>
  <cols>
    <col min="1" max="1" width="55" style="32" customWidth="1"/>
    <col min="2" max="2" width="16.625" style="32" customWidth="1"/>
    <col min="3" max="4" width="15.125" style="32" customWidth="1"/>
    <col min="5" max="5" width="15.625" style="32" customWidth="1"/>
    <col min="6" max="16384" width="9" style="32"/>
  </cols>
  <sheetData>
    <row r="1" spans="1:7" s="2" customFormat="1" ht="15" customHeight="1" x14ac:dyDescent="0.15">
      <c r="A1" s="1" t="s">
        <v>40</v>
      </c>
      <c r="B1" s="1"/>
      <c r="C1" s="1"/>
      <c r="D1" s="1"/>
      <c r="E1" s="1"/>
    </row>
    <row r="2" spans="1:7" s="2" customFormat="1" ht="15" customHeight="1" x14ac:dyDescent="0.15">
      <c r="A2" s="1" t="s">
        <v>0</v>
      </c>
      <c r="B2" s="1"/>
      <c r="C2" s="1"/>
      <c r="D2" s="1"/>
      <c r="E2" s="1"/>
    </row>
    <row r="3" spans="1:7" s="4" customFormat="1" ht="15" customHeight="1" x14ac:dyDescent="0.2">
      <c r="A3" s="3" t="s">
        <v>1</v>
      </c>
      <c r="B3" s="3"/>
      <c r="C3" s="3"/>
      <c r="D3" s="3"/>
      <c r="E3" s="3"/>
    </row>
    <row r="4" spans="1:7" s="2" customFormat="1" ht="12.75" customHeight="1" x14ac:dyDescent="0.15">
      <c r="A4" s="5"/>
      <c r="B4" s="5"/>
    </row>
    <row r="5" spans="1:7" s="2" customFormat="1" ht="30" customHeight="1" x14ac:dyDescent="0.15">
      <c r="A5" s="6" t="s">
        <v>2</v>
      </c>
      <c r="B5" s="7" t="s">
        <v>3</v>
      </c>
      <c r="C5" s="7" t="s">
        <v>4</v>
      </c>
      <c r="D5" s="8" t="s">
        <v>5</v>
      </c>
      <c r="E5" s="9" t="s">
        <v>6</v>
      </c>
    </row>
    <row r="6" spans="1:7" s="2" customFormat="1" ht="15" customHeight="1" x14ac:dyDescent="0.15">
      <c r="A6" s="10"/>
    </row>
    <row r="7" spans="1:7" s="2" customFormat="1" ht="15" customHeight="1" x14ac:dyDescent="0.15">
      <c r="A7" s="11" t="s">
        <v>7</v>
      </c>
      <c r="B7" s="12">
        <f>[1]tab1!B7</f>
        <v>39836.277999999998</v>
      </c>
      <c r="C7" s="12">
        <f>[1]tab1!C7</f>
        <v>41306.164000000004</v>
      </c>
      <c r="D7" s="12">
        <f>[1]tab1!D7</f>
        <v>33830.212</v>
      </c>
      <c r="E7" s="12">
        <f>[1]tab1!E7</f>
        <v>42536.931000000004</v>
      </c>
    </row>
    <row r="8" spans="1:7" s="2" customFormat="1" ht="15" customHeight="1" x14ac:dyDescent="0.15">
      <c r="A8" s="13" t="s">
        <v>8</v>
      </c>
      <c r="B8" s="14"/>
      <c r="E8" s="15"/>
    </row>
    <row r="9" spans="1:7" s="2" customFormat="1" ht="15" customHeight="1" x14ac:dyDescent="0.15">
      <c r="A9" s="10"/>
      <c r="B9" s="14"/>
      <c r="E9" s="15"/>
    </row>
    <row r="10" spans="1:7" s="4" customFormat="1" x14ac:dyDescent="0.2">
      <c r="A10" s="16"/>
      <c r="B10" s="17"/>
      <c r="E10" s="17"/>
    </row>
    <row r="11" spans="1:7" s="2" customFormat="1" ht="15" customHeight="1" x14ac:dyDescent="0.15">
      <c r="A11" s="18" t="s">
        <v>9</v>
      </c>
      <c r="B11" s="19">
        <f>SUM(B13:B15)</f>
        <v>100</v>
      </c>
      <c r="C11" s="19">
        <f>SUM(C13:C15)</f>
        <v>100.00000242094617</v>
      </c>
      <c r="D11" s="19">
        <f>SUM(D13:D15)</f>
        <v>100.00000000000001</v>
      </c>
      <c r="E11" s="19">
        <f>SUM(E13:E15)</f>
        <v>99.999999999999986</v>
      </c>
      <c r="G11" s="20"/>
    </row>
    <row r="12" spans="1:7" s="2" customFormat="1" ht="15" customHeight="1" x14ac:dyDescent="0.15">
      <c r="A12" s="21"/>
      <c r="B12" s="14"/>
      <c r="C12" s="12"/>
      <c r="D12" s="12"/>
      <c r="E12" s="12"/>
      <c r="G12" s="20"/>
    </row>
    <row r="13" spans="1:7" s="2" customFormat="1" ht="15" customHeight="1" x14ac:dyDescent="0.2">
      <c r="A13" s="22" t="s">
        <v>10</v>
      </c>
      <c r="B13" s="23">
        <f>[1]tab1!B12/[1]tab1!B$7*100</f>
        <v>24.505221095203726</v>
      </c>
      <c r="C13" s="23">
        <f>[1]tab1!C12/[1]tab1!C$7*100</f>
        <v>26.315222590023126</v>
      </c>
      <c r="D13" s="23">
        <f>[1]tab1!D12/[1]tab1!D$7*100</f>
        <v>25.897325148302354</v>
      </c>
      <c r="E13" s="23">
        <f>[1]tab1!E12/[1]tab1!E$7*100</f>
        <v>22.784398808649357</v>
      </c>
      <c r="G13" s="20"/>
    </row>
    <row r="14" spans="1:7" s="2" customFormat="1" ht="15" customHeight="1" x14ac:dyDescent="0.2">
      <c r="A14" s="22" t="s">
        <v>11</v>
      </c>
      <c r="B14" s="23">
        <f>[1]tab1!B13/[1]tab1!B$7*100</f>
        <v>18.321874849854193</v>
      </c>
      <c r="C14" s="23">
        <f>[1]tab1!C13/[1]tab1!C$7*100</f>
        <v>18.846811822080596</v>
      </c>
      <c r="D14" s="23">
        <f>[1]tab1!D13/[1]tab1!D$7*100</f>
        <v>17.007481360152283</v>
      </c>
      <c r="E14" s="23">
        <f>[1]tab1!E13/[1]tab1!E$7*100</f>
        <v>19.103797121611805</v>
      </c>
      <c r="G14" s="20"/>
    </row>
    <row r="15" spans="1:7" s="2" customFormat="1" ht="15" customHeight="1" x14ac:dyDescent="0.2">
      <c r="A15" s="22" t="s">
        <v>12</v>
      </c>
      <c r="B15" s="23">
        <f>[1]tab1!B14/[1]tab1!B$7*100</f>
        <v>57.172904054942087</v>
      </c>
      <c r="C15" s="23">
        <f>[1]tab1!C14/[1]tab1!C$7*100</f>
        <v>54.837968008842452</v>
      </c>
      <c r="D15" s="23">
        <f>[1]tab1!D14/[1]tab1!D$7*100</f>
        <v>57.095193491545373</v>
      </c>
      <c r="E15" s="23">
        <f>[1]tab1!E14/[1]tab1!E$7*100</f>
        <v>58.111804069738824</v>
      </c>
      <c r="G15" s="20"/>
    </row>
    <row r="16" spans="1:7" s="2" customFormat="1" ht="15" customHeight="1" x14ac:dyDescent="0.15">
      <c r="A16" s="21"/>
      <c r="B16" s="14"/>
      <c r="C16" s="12"/>
      <c r="D16" s="12"/>
      <c r="E16" s="12"/>
      <c r="G16" s="20"/>
    </row>
    <row r="17" spans="1:7" s="2" customFormat="1" ht="15" customHeight="1" x14ac:dyDescent="0.15">
      <c r="A17" s="24"/>
      <c r="B17" s="25"/>
      <c r="C17" s="12"/>
      <c r="D17" s="12"/>
      <c r="E17" s="12"/>
      <c r="G17" s="20"/>
    </row>
    <row r="18" spans="1:7" s="2" customFormat="1" ht="15" customHeight="1" x14ac:dyDescent="0.15">
      <c r="A18" s="21"/>
      <c r="B18" s="26"/>
      <c r="C18" s="12"/>
      <c r="D18" s="12"/>
      <c r="E18" s="12"/>
      <c r="G18" s="20"/>
    </row>
    <row r="19" spans="1:7" s="2" customFormat="1" ht="15" customHeight="1" x14ac:dyDescent="0.15">
      <c r="A19" s="11" t="s">
        <v>13</v>
      </c>
      <c r="B19" s="27">
        <f>SUM(B21:B30)</f>
        <v>100.00000000000001</v>
      </c>
      <c r="C19" s="27">
        <f>SUM(C21:C30)</f>
        <v>100.00000242094617</v>
      </c>
      <c r="D19" s="27">
        <f>SUM(D21:D30)</f>
        <v>99.999997044062283</v>
      </c>
      <c r="E19" s="27">
        <f>SUM(E21:E30)</f>
        <v>99.999999999999986</v>
      </c>
      <c r="G19" s="20"/>
    </row>
    <row r="20" spans="1:7" s="2" customFormat="1" ht="15" customHeight="1" x14ac:dyDescent="0.15">
      <c r="A20" s="28"/>
      <c r="B20" s="29"/>
      <c r="C20" s="12"/>
      <c r="D20" s="12"/>
      <c r="E20" s="12"/>
      <c r="G20" s="20"/>
    </row>
    <row r="21" spans="1:7" s="2" customFormat="1" ht="15" customHeight="1" x14ac:dyDescent="0.15">
      <c r="A21" s="21" t="s">
        <v>14</v>
      </c>
      <c r="B21" s="30">
        <f>[1]tab1!B19/[1]tab1!B$7*100</f>
        <v>8.957465855620347</v>
      </c>
      <c r="C21" s="30">
        <f>[1]tab1!C19/[1]tab1!C$7*100</f>
        <v>8.5620514168297017</v>
      </c>
      <c r="D21" s="30">
        <f>[1]tab1!D19/[1]tab1!D$7*100</f>
        <v>9.2712720807070319</v>
      </c>
      <c r="E21" s="30">
        <f>[1]tab1!E19/[1]tab1!E$7*100</f>
        <v>11.281497952920015</v>
      </c>
      <c r="G21" s="20"/>
    </row>
    <row r="22" spans="1:7" s="2" customFormat="1" ht="15" customHeight="1" x14ac:dyDescent="0.15">
      <c r="A22" s="21" t="s">
        <v>15</v>
      </c>
      <c r="B22" s="30">
        <f>[1]tab1!B20/[1]tab1!B$7*100</f>
        <v>6.0087290283494861</v>
      </c>
      <c r="C22" s="30">
        <f>[1]tab1!C20/[1]tab1!C$7*100</f>
        <v>5.0803240891601549</v>
      </c>
      <c r="D22" s="30">
        <f>[1]tab1!D20/[1]tab1!D$7*100</f>
        <v>5.819008760571764</v>
      </c>
      <c r="E22" s="30">
        <f>[1]tab1!E20/[1]tab1!E$7*100</f>
        <v>6.0556884087382796</v>
      </c>
      <c r="G22" s="20"/>
    </row>
    <row r="23" spans="1:7" s="2" customFormat="1" ht="15" customHeight="1" x14ac:dyDescent="0.15">
      <c r="A23" s="21" t="s">
        <v>16</v>
      </c>
      <c r="B23" s="30">
        <f>[1]tab1!B21/[1]tab1!B$7*100</f>
        <v>4.0889010765513785</v>
      </c>
      <c r="C23" s="30">
        <f>[1]tab1!C21/[1]tab1!C$7*100</f>
        <v>3.3656574839532416</v>
      </c>
      <c r="D23" s="30">
        <f>[1]tab1!D21/[1]tab1!D$7*100</f>
        <v>3.8963338450258602</v>
      </c>
      <c r="E23" s="30">
        <f>[1]tab1!E21/[1]tab1!E$7*100</f>
        <v>3.9871141620442718</v>
      </c>
      <c r="G23" s="20"/>
    </row>
    <row r="24" spans="1:7" s="2" customFormat="1" ht="15" customHeight="1" x14ac:dyDescent="0.15">
      <c r="A24" s="21" t="s">
        <v>17</v>
      </c>
      <c r="B24" s="30">
        <f>[1]tab1!B22/[1]tab1!B$7*100</f>
        <v>6.233975975365972</v>
      </c>
      <c r="C24" s="30">
        <f>[1]tab1!C22/[1]tab1!C$7*100</f>
        <v>5.7399205600403853</v>
      </c>
      <c r="D24" s="30">
        <f>[1]tab1!D22/[1]tab1!D$7*100</f>
        <v>6.4042755629199126</v>
      </c>
      <c r="E24" s="30">
        <f>[1]tab1!E22/[1]tab1!E$7*100</f>
        <v>6.5584867888094696</v>
      </c>
      <c r="G24" s="20"/>
    </row>
    <row r="25" spans="1:7" s="2" customFormat="1" ht="15" customHeight="1" x14ac:dyDescent="0.15">
      <c r="A25" s="21" t="s">
        <v>18</v>
      </c>
      <c r="B25" s="30">
        <f>[1]tab1!B23/[1]tab1!B$7*100</f>
        <v>19.633033989771835</v>
      </c>
      <c r="C25" s="30">
        <f>[1]tab1!C23/[1]tab1!C$7*100</f>
        <v>19.022633038497595</v>
      </c>
      <c r="D25" s="30">
        <f>[1]tab1!D23/[1]tab1!D$7*100</f>
        <v>18.431734923801248</v>
      </c>
      <c r="E25" s="30">
        <f>[1]tab1!E23/[1]tab1!E$7*100</f>
        <v>18.715515700932915</v>
      </c>
      <c r="G25" s="20"/>
    </row>
    <row r="26" spans="1:7" s="2" customFormat="1" ht="15" customHeight="1" x14ac:dyDescent="0.15">
      <c r="A26" s="21" t="s">
        <v>19</v>
      </c>
      <c r="B26" s="30">
        <f>[1]tab1!B24/[1]tab1!B$7*100</f>
        <v>14.154572874503987</v>
      </c>
      <c r="C26" s="30">
        <f>[1]tab1!C24/[1]tab1!C$7*100</f>
        <v>14.015869399056276</v>
      </c>
      <c r="D26" s="30">
        <f>[1]tab1!D24/[1]tab1!D$7*100</f>
        <v>14.075643392361833</v>
      </c>
      <c r="E26" s="30">
        <f>[1]tab1!E24/[1]tab1!E$7*100</f>
        <v>11.715560767653876</v>
      </c>
      <c r="G26" s="20"/>
    </row>
    <row r="27" spans="1:7" s="2" customFormat="1" ht="15" customHeight="1" x14ac:dyDescent="0.15">
      <c r="A27" s="21" t="s">
        <v>20</v>
      </c>
      <c r="B27" s="30">
        <f>[1]tab1!B25/[1]tab1!B$7*100</f>
        <v>7.2764378238348488</v>
      </c>
      <c r="C27" s="30">
        <f>[1]tab1!C25/[1]tab1!C$7*100</f>
        <v>7.2656226320120156</v>
      </c>
      <c r="D27" s="30">
        <f>[1]tab1!D25/[1]tab1!D$7*100</f>
        <v>6.4062442174468197</v>
      </c>
      <c r="E27" s="30">
        <f>[1]tab1!E25/[1]tab1!E$7*100</f>
        <v>7.7233780688127212</v>
      </c>
      <c r="G27" s="20"/>
    </row>
    <row r="28" spans="1:7" s="2" customFormat="1" ht="15" customHeight="1" x14ac:dyDescent="0.15">
      <c r="A28" s="21" t="s">
        <v>21</v>
      </c>
      <c r="B28" s="30">
        <f>[1]tab1!B26/[1]tab1!B$7*100</f>
        <v>7.857375631327808</v>
      </c>
      <c r="C28" s="30">
        <f>[1]tab1!C26/[1]tab1!C$7*100</f>
        <v>7.9844306045945102</v>
      </c>
      <c r="D28" s="30">
        <f>[1]tab1!D26/[1]tab1!D$7*100</f>
        <v>7.7469511571491196</v>
      </c>
      <c r="E28" s="30">
        <f>[1]tab1!E26/[1]tab1!E$7*100</f>
        <v>8.0572761584515824</v>
      </c>
      <c r="G28" s="20"/>
    </row>
    <row r="29" spans="1:7" s="2" customFormat="1" ht="15" customHeight="1" x14ac:dyDescent="0.15">
      <c r="A29" s="21" t="s">
        <v>22</v>
      </c>
      <c r="B29" s="30">
        <f>[1]tab1!B27/[1]tab1!B$7*100</f>
        <v>25.568924888012884</v>
      </c>
      <c r="C29" s="30">
        <f>[1]tab1!C27/[1]tab1!C$7*100</f>
        <v>28.630559836057394</v>
      </c>
      <c r="D29" s="30">
        <f>[1]tab1!D27/[1]tab1!D$7*100</f>
        <v>27.731682556408455</v>
      </c>
      <c r="E29" s="30">
        <f>[1]tab1!E27/[1]tab1!E$7*100</f>
        <v>25.742451894331541</v>
      </c>
      <c r="G29" s="20"/>
    </row>
    <row r="30" spans="1:7" s="2" customFormat="1" ht="15" customHeight="1" x14ac:dyDescent="0.15">
      <c r="A30" s="21" t="s">
        <v>23</v>
      </c>
      <c r="B30" s="30">
        <f>[1]tab1!B28/[1]tab1!B$7*100</f>
        <v>0.22058285666145822</v>
      </c>
      <c r="C30" s="30">
        <f>[1]tab1!C28/[1]tab1!C$7*100</f>
        <v>0.33293336074489988</v>
      </c>
      <c r="D30" s="30">
        <f>[1]tab1!D28/[1]tab1!D$7*100</f>
        <v>0.21685054767023043</v>
      </c>
      <c r="E30" s="30">
        <f>[1]tab1!E28/[1]tab1!E$7*100</f>
        <v>0.16303009730532744</v>
      </c>
      <c r="G30" s="20"/>
    </row>
    <row r="31" spans="1:7" s="2" customFormat="1" ht="14.25" customHeight="1" x14ac:dyDescent="0.15">
      <c r="A31" s="28"/>
      <c r="B31" s="14"/>
      <c r="C31" s="12"/>
      <c r="D31" s="12"/>
      <c r="E31" s="12"/>
      <c r="G31" s="20"/>
    </row>
    <row r="32" spans="1:7" s="2" customFormat="1" ht="14.25" customHeight="1" x14ac:dyDescent="0.15">
      <c r="A32" s="28"/>
      <c r="B32" s="14"/>
      <c r="C32" s="12"/>
      <c r="D32" s="12"/>
      <c r="E32" s="12"/>
      <c r="G32" s="20"/>
    </row>
    <row r="33" spans="1:7" x14ac:dyDescent="0.2">
      <c r="A33" s="11" t="s">
        <v>24</v>
      </c>
      <c r="B33" s="31">
        <f>+B35+B40+B41+B42</f>
        <v>100.00000251027468</v>
      </c>
      <c r="C33" s="31">
        <f>+C35+C40+C41+C42</f>
        <v>100.00000242094616</v>
      </c>
      <c r="D33" s="31">
        <f>+D35+D40+D41+D42</f>
        <v>100</v>
      </c>
      <c r="E33" s="31">
        <f>+E35+E40+E41+E42</f>
        <v>99.999999999999986</v>
      </c>
      <c r="G33" s="33"/>
    </row>
    <row r="34" spans="1:7" x14ac:dyDescent="0.2">
      <c r="A34" s="34"/>
      <c r="B34" s="35"/>
      <c r="C34" s="12"/>
      <c r="D34" s="12"/>
      <c r="E34" s="12"/>
      <c r="G34" s="33"/>
    </row>
    <row r="35" spans="1:7" x14ac:dyDescent="0.2">
      <c r="A35" s="28" t="s">
        <v>25</v>
      </c>
      <c r="B35" s="36">
        <f>[1]tab1!B33/[1]tab1!B$7*100</f>
        <v>62.533173907461936</v>
      </c>
      <c r="C35" s="36">
        <f>[1]tab1!C33/[1]tab1!C$7*100</f>
        <v>60.439470970966937</v>
      </c>
      <c r="D35" s="36">
        <f>[1]tab1!D33/[1]tab1!D$7*100</f>
        <v>63.156778325834907</v>
      </c>
      <c r="E35" s="36">
        <f>[1]tab1!E33/[1]tab1!E$7*100</f>
        <v>64.739200390361958</v>
      </c>
      <c r="G35" s="33"/>
    </row>
    <row r="36" spans="1:7" x14ac:dyDescent="0.2">
      <c r="A36" s="37" t="s">
        <v>26</v>
      </c>
      <c r="B36" s="36">
        <f>[1]tab1!B34/[1]tab1!B$7*100</f>
        <v>3.9708629405588542</v>
      </c>
      <c r="C36" s="36">
        <f>[1]tab1!C34/[1]tab1!C$7*100</f>
        <v>3.9173741720485102</v>
      </c>
      <c r="D36" s="36">
        <f>[1]tab1!D34/[1]tab1!D$7*100</f>
        <v>4.6078546596160859</v>
      </c>
      <c r="E36" s="36">
        <f>[1]tab1!E34/[1]tab1!E$7*100</f>
        <v>3.8863711159603875</v>
      </c>
      <c r="G36" s="33"/>
    </row>
    <row r="37" spans="1:7" x14ac:dyDescent="0.2">
      <c r="A37" s="37" t="s">
        <v>27</v>
      </c>
      <c r="B37" s="36">
        <f>[1]tab1!B35/[1]tab1!B$7*100</f>
        <v>48.839776145753376</v>
      </c>
      <c r="C37" s="36">
        <f>[1]tab1!C35/[1]tab1!C$7*100</f>
        <v>47.14264679721893</v>
      </c>
      <c r="D37" s="36">
        <f>[1]tab1!D35/[1]tab1!D$7*100</f>
        <v>47.922303886242275</v>
      </c>
      <c r="E37" s="36">
        <f>[1]tab1!E35/[1]tab1!E$7*100</f>
        <v>51.43471916203827</v>
      </c>
      <c r="G37" s="33"/>
    </row>
    <row r="38" spans="1:7" x14ac:dyDescent="0.2">
      <c r="A38" s="37" t="s">
        <v>28</v>
      </c>
      <c r="B38" s="36">
        <f>[1]tab1!B36/[1]tab1!B$7*100</f>
        <v>9.4803184172979229</v>
      </c>
      <c r="C38" s="36">
        <f>[1]tab1!C36/[1]tab1!C$7*100</f>
        <v>9.1485885738506223</v>
      </c>
      <c r="D38" s="36">
        <f>[1]tab1!D36/[1]tab1!D$7*100</f>
        <v>10.334877594027493</v>
      </c>
      <c r="E38" s="36">
        <f>[1]tab1!E36/[1]tab1!E$7*100</f>
        <v>9.1075846539093277</v>
      </c>
      <c r="G38" s="33"/>
    </row>
    <row r="39" spans="1:7" x14ac:dyDescent="0.2">
      <c r="A39" s="37" t="s">
        <v>29</v>
      </c>
      <c r="B39" s="36">
        <f>[1]tab1!B37/[1]tab1!B$7*100</f>
        <v>0.24221389357710577</v>
      </c>
      <c r="C39" s="36">
        <f>[1]tab1!C37/[1]tab1!C$7*100</f>
        <v>0.23086142784887986</v>
      </c>
      <c r="D39" s="36">
        <f>[1]tab1!D37/[1]tab1!D$7*100</f>
        <v>0.29174218594905643</v>
      </c>
      <c r="E39" s="36">
        <f>[1]tab1!E37/[1]tab1!E$7*100</f>
        <v>0.31052545845397256</v>
      </c>
      <c r="G39" s="33"/>
    </row>
    <row r="40" spans="1:7" x14ac:dyDescent="0.2">
      <c r="A40" s="21" t="s">
        <v>30</v>
      </c>
      <c r="B40" s="36">
        <f>[1]tab1!B38/[1]tab1!B$7*100</f>
        <v>29.264182261204226</v>
      </c>
      <c r="C40" s="36">
        <f>[1]tab1!C38/[1]tab1!C$7*100</f>
        <v>29.280775140485083</v>
      </c>
      <c r="D40" s="36">
        <f>[1]tab1!D38/[1]tab1!D$7*100</f>
        <v>28.743033002571782</v>
      </c>
      <c r="E40" s="36">
        <f>[1]tab1!E38/[1]tab1!E$7*100</f>
        <v>26.696787316414529</v>
      </c>
      <c r="G40" s="33"/>
    </row>
    <row r="41" spans="1:7" x14ac:dyDescent="0.2">
      <c r="A41" s="21" t="s">
        <v>31</v>
      </c>
      <c r="B41" s="36">
        <f>[1]tab1!B39/[1]tab1!B$7*100</f>
        <v>3.2536774645462612</v>
      </c>
      <c r="C41" s="36">
        <f>[1]tab1!C39/[1]tab1!C$7*100</f>
        <v>2.5843067877230137</v>
      </c>
      <c r="D41" s="36">
        <f>[1]tab1!D39/[1]tab1!D$7*100</f>
        <v>1.8169794502026766</v>
      </c>
      <c r="E41" s="36">
        <f>[1]tab1!E39/[1]tab1!E$7*100</f>
        <v>2.8923031612224208</v>
      </c>
      <c r="G41" s="33"/>
    </row>
    <row r="42" spans="1:7" ht="30" customHeight="1" x14ac:dyDescent="0.2">
      <c r="A42" s="38" t="s">
        <v>32</v>
      </c>
      <c r="B42" s="36">
        <f>[1]tab1!B40/[1]tab1!B$7*100</f>
        <v>4.9489688770622609</v>
      </c>
      <c r="C42" s="36">
        <f>[1]tab1!C40/[1]tab1!C$7*100</f>
        <v>7.695449521771133</v>
      </c>
      <c r="D42" s="36">
        <f>[1]tab1!D40/[1]tab1!D$7*100</f>
        <v>6.2832092213906314</v>
      </c>
      <c r="E42" s="36">
        <f>[1]tab1!E40/[1]tab1!E$7*100</f>
        <v>5.6717091320010837</v>
      </c>
    </row>
    <row r="43" spans="1:7" s="2" customFormat="1" ht="7.5" customHeight="1" x14ac:dyDescent="0.2">
      <c r="A43" s="39"/>
      <c r="B43" s="40"/>
      <c r="C43" s="41"/>
      <c r="D43" s="41"/>
      <c r="E43" s="40"/>
    </row>
    <row r="44" spans="1:7" s="2" customFormat="1" ht="7.5" customHeight="1" x14ac:dyDescent="0.2">
      <c r="A44" s="21"/>
      <c r="B44" s="21"/>
      <c r="E44" s="32"/>
    </row>
    <row r="45" spans="1:7" s="2" customFormat="1" x14ac:dyDescent="0.2">
      <c r="A45" s="42" t="s">
        <v>33</v>
      </c>
      <c r="B45" s="43"/>
      <c r="E45" s="32"/>
    </row>
    <row r="46" spans="1:7" s="2" customFormat="1" x14ac:dyDescent="0.2">
      <c r="A46" s="44" t="s">
        <v>34</v>
      </c>
      <c r="B46" s="43"/>
      <c r="E46" s="32"/>
    </row>
    <row r="47" spans="1:7" x14ac:dyDescent="0.2">
      <c r="A47" s="42" t="s">
        <v>35</v>
      </c>
      <c r="B47" s="45"/>
    </row>
    <row r="48" spans="1:7" x14ac:dyDescent="0.2">
      <c r="A48" s="42" t="s">
        <v>36</v>
      </c>
      <c r="B48" s="46"/>
    </row>
    <row r="49" spans="1:2" x14ac:dyDescent="0.2">
      <c r="A49" s="42" t="s">
        <v>37</v>
      </c>
      <c r="B49" s="46"/>
    </row>
    <row r="50" spans="1:2" x14ac:dyDescent="0.2">
      <c r="A50" s="42" t="s">
        <v>38</v>
      </c>
    </row>
    <row r="51" spans="1:2" x14ac:dyDescent="0.2">
      <c r="A51" s="47" t="s">
        <v>39</v>
      </c>
    </row>
    <row r="52" spans="1:2" x14ac:dyDescent="0.2">
      <c r="A52" s="48"/>
    </row>
  </sheetData>
  <mergeCells count="3">
    <mergeCell ref="A1:E1"/>
    <mergeCell ref="A2:E2"/>
    <mergeCell ref="A3:E3"/>
  </mergeCells>
  <printOptions horizontalCentered="1"/>
  <pageMargins left="0.25" right="0.25" top="1" bottom="0.5" header="0.21" footer="0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 1</vt:lpstr>
      <vt:lpstr>'Tab 1'!Print_Area</vt:lpstr>
      <vt:lpstr>'Tab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Mechelle Viernes</dc:creator>
  <cp:lastModifiedBy>Mechelle Viernes</cp:lastModifiedBy>
  <dcterms:created xsi:type="dcterms:W3CDTF">2020-12-02T23:13:13Z</dcterms:created>
  <dcterms:modified xsi:type="dcterms:W3CDTF">2020-12-02T23:14:30Z</dcterms:modified>
</cp:coreProperties>
</file>