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-IESD\LFS\2020\October 2020\press con\Final\Press Kit\"/>
    </mc:Choice>
  </mc:AlternateContent>
  <bookViews>
    <workbookView xWindow="0" yWindow="0" windowWidth="21600" windowHeight="9135"/>
  </bookViews>
  <sheets>
    <sheet name="Table A" sheetId="1" r:id="rId1"/>
  </sheets>
  <definedNames>
    <definedName name="_xlnm.Print_Area" localSheetId="0">'Table A'!$A$1:$K$56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K37" i="1"/>
  <c r="J37" i="1"/>
  <c r="I37" i="1"/>
  <c r="H37" i="1"/>
  <c r="G37" i="1"/>
  <c r="F37" i="1"/>
  <c r="K36" i="1"/>
  <c r="J36" i="1"/>
  <c r="I36" i="1"/>
  <c r="H36" i="1"/>
  <c r="G36" i="1"/>
  <c r="F36" i="1"/>
  <c r="K35" i="1"/>
  <c r="J35" i="1"/>
  <c r="I35" i="1"/>
  <c r="H35" i="1"/>
  <c r="G35" i="1"/>
  <c r="F35" i="1"/>
  <c r="K34" i="1"/>
  <c r="J34" i="1"/>
  <c r="I34" i="1"/>
  <c r="H34" i="1"/>
  <c r="G34" i="1"/>
  <c r="F34" i="1"/>
  <c r="K33" i="1"/>
  <c r="J33" i="1"/>
  <c r="I33" i="1"/>
  <c r="H33" i="1"/>
  <c r="G33" i="1"/>
  <c r="F33" i="1"/>
  <c r="K32" i="1"/>
  <c r="J32" i="1"/>
  <c r="I32" i="1"/>
  <c r="H32" i="1"/>
  <c r="G32" i="1"/>
  <c r="F32" i="1"/>
  <c r="K31" i="1"/>
  <c r="J31" i="1"/>
  <c r="I31" i="1"/>
  <c r="H31" i="1"/>
  <c r="G31" i="1"/>
  <c r="F31" i="1"/>
  <c r="K30" i="1"/>
  <c r="J30" i="1"/>
  <c r="I30" i="1"/>
  <c r="H30" i="1"/>
  <c r="G30" i="1"/>
  <c r="F30" i="1"/>
  <c r="K29" i="1"/>
  <c r="J29" i="1"/>
  <c r="I29" i="1"/>
  <c r="H29" i="1"/>
  <c r="G29" i="1"/>
  <c r="F29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K15" i="1"/>
  <c r="J15" i="1"/>
  <c r="I15" i="1"/>
  <c r="H15" i="1"/>
  <c r="G15" i="1"/>
  <c r="F15" i="1"/>
  <c r="K14" i="1"/>
  <c r="J14" i="1"/>
  <c r="I14" i="1"/>
  <c r="H14" i="1"/>
  <c r="G14" i="1"/>
  <c r="F14" i="1"/>
  <c r="K13" i="1"/>
  <c r="J13" i="1"/>
  <c r="I13" i="1"/>
  <c r="H13" i="1"/>
  <c r="G13" i="1"/>
  <c r="F13" i="1"/>
  <c r="K12" i="1"/>
  <c r="J12" i="1"/>
  <c r="I12" i="1"/>
  <c r="H12" i="1"/>
  <c r="G12" i="1"/>
  <c r="F12" i="1"/>
  <c r="K11" i="1"/>
  <c r="J11" i="1"/>
  <c r="I11" i="1"/>
  <c r="H11" i="1"/>
  <c r="G11" i="1"/>
  <c r="F11" i="1"/>
  <c r="K10" i="1"/>
  <c r="J10" i="1"/>
  <c r="I10" i="1"/>
  <c r="H10" i="1"/>
  <c r="G10" i="1"/>
  <c r="F10" i="1"/>
  <c r="K9" i="1"/>
  <c r="J9" i="1"/>
  <c r="I9" i="1"/>
  <c r="H9" i="1"/>
  <c r="G9" i="1"/>
  <c r="F9" i="1"/>
  <c r="K8" i="1"/>
  <c r="J8" i="1"/>
  <c r="I8" i="1"/>
  <c r="H8" i="1"/>
  <c r="G8" i="1"/>
  <c r="F8" i="1"/>
  <c r="K7" i="1"/>
  <c r="J7" i="1"/>
  <c r="I7" i="1"/>
  <c r="H7" i="1"/>
  <c r="G7" i="1"/>
  <c r="F7" i="1"/>
</calcChain>
</file>

<file path=xl/sharedStrings.xml><?xml version="1.0" encoding="utf-8"?>
<sst xmlns="http://schemas.openxmlformats.org/spreadsheetml/2006/main" count="60" uniqueCount="56">
  <si>
    <t>TABLE A - Key Employment Indicators, Philippines</t>
  </si>
  <si>
    <t>October 2020, July 2020, April 2020 and October 2019</t>
  </si>
  <si>
    <t>(In Thousands Except Rates)</t>
  </si>
  <si>
    <t>INDICATOR</t>
  </si>
  <si>
    <r>
      <t>October 2020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   </t>
    </r>
  </si>
  <si>
    <r>
      <t>July 2020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   </t>
    </r>
  </si>
  <si>
    <r>
      <t>April 2020</t>
    </r>
    <r>
      <rPr>
        <b/>
        <vertAlign val="superscript"/>
        <sz val="10"/>
        <rFont val="Tahoma"/>
        <family val="2"/>
      </rPr>
      <t>F</t>
    </r>
  </si>
  <si>
    <r>
      <t>October 2019</t>
    </r>
    <r>
      <rPr>
        <b/>
        <vertAlign val="superscript"/>
        <sz val="10"/>
        <rFont val="Tahoma"/>
        <family val="2"/>
      </rPr>
      <t>R</t>
    </r>
  </si>
  <si>
    <t>Increment</t>
  </si>
  <si>
    <t>Growth Rate</t>
  </si>
  <si>
    <t>October 2020 - July 2020</t>
  </si>
  <si>
    <t>July 2020 - April 2020</t>
  </si>
  <si>
    <t>October 2020 - October 2019</t>
  </si>
  <si>
    <t xml:space="preserve">Total Population 15 Years Old and Over </t>
  </si>
  <si>
    <t>Labor Force</t>
  </si>
  <si>
    <t>New Entrants to the Labor Force</t>
  </si>
  <si>
    <t>Employed</t>
  </si>
  <si>
    <t>Underemployed</t>
  </si>
  <si>
    <r>
      <t xml:space="preserve">  • Visible Underemployment</t>
    </r>
    <r>
      <rPr>
        <vertAlign val="superscript"/>
        <sz val="11"/>
        <rFont val="Tahoma"/>
        <family val="2"/>
      </rPr>
      <t>1</t>
    </r>
  </si>
  <si>
    <t xml:space="preserve">  • Invisible Underemployment</t>
  </si>
  <si>
    <t>Unemployed</t>
  </si>
  <si>
    <t>Not in the Labor Force</t>
  </si>
  <si>
    <t xml:space="preserve">  Labor Force Participation Rate (%)</t>
  </si>
  <si>
    <t xml:space="preserve">  Proportion of New Entrants (%)</t>
  </si>
  <si>
    <t xml:space="preserve">  Employment Rate(%)</t>
  </si>
  <si>
    <t>Underemployment Rate (%)</t>
  </si>
  <si>
    <t>Visible Underemployment Rate (%)</t>
  </si>
  <si>
    <t>Invisible Underemployment Rate (%)</t>
  </si>
  <si>
    <t xml:space="preserve">  Unemployment Rate (%)</t>
  </si>
  <si>
    <t xml:space="preserve">  Mean Hours of Work </t>
  </si>
  <si>
    <t>Youth Population 15-24 Years Old</t>
  </si>
  <si>
    <t>Youth Labor Force</t>
  </si>
  <si>
    <t>New Entrants Youth</t>
  </si>
  <si>
    <t>Employed Youth</t>
  </si>
  <si>
    <t>Underemployed Youth</t>
  </si>
  <si>
    <t>Unemployed Youth</t>
  </si>
  <si>
    <t>NEET (Unemployed) 15 - 24 years old</t>
  </si>
  <si>
    <t>Youth Not in the Labor Force (NILF)</t>
  </si>
  <si>
    <t>NEET (NILF) 15 - 24 years old</t>
  </si>
  <si>
    <t>Youth Population</t>
  </si>
  <si>
    <t xml:space="preserve"> Youth Labor Force Participation Rate (%)</t>
  </si>
  <si>
    <t xml:space="preserve"> Youth Employment Rate (%)</t>
  </si>
  <si>
    <t>Youth Underemployment (%)</t>
  </si>
  <si>
    <t>Youth Unemployment Rate (%)</t>
  </si>
  <si>
    <t xml:space="preserve"> Youth NEET as % of youth population</t>
  </si>
  <si>
    <t xml:space="preserve"> Proportion of Youth New Entrants to the Youth Labor Force</t>
  </si>
  <si>
    <t xml:space="preserve"> Youth Mean Hours of Work</t>
  </si>
  <si>
    <t>Notes:</t>
  </si>
  <si>
    <t>P  Estimates are preliminary and may change.</t>
  </si>
  <si>
    <t xml:space="preserve">R  Revised estimates based on 2015 POPCEN-Based Population Projection </t>
  </si>
  <si>
    <t xml:space="preserve">      F  Final </t>
  </si>
  <si>
    <t>Details may not add up to totals due to rounding.</t>
  </si>
  <si>
    <r>
      <rPr>
        <vertAlign val="superscript"/>
        <sz val="10"/>
        <rFont val="Tahoma"/>
        <family val="2"/>
      </rPr>
      <t>1</t>
    </r>
    <r>
      <rPr>
        <sz val="10"/>
        <rFont val="Tahoma"/>
        <family val="2"/>
      </rPr>
      <t xml:space="preserve"> Includes number of underemployed persons who were with jobs but did not work during the reference period. </t>
    </r>
  </si>
  <si>
    <t>NEET - Not in employment, education or training</t>
  </si>
  <si>
    <t>Estimates for October 2020 and July 2020 are based on the 2015 CPH-based Population Projection.</t>
  </si>
  <si>
    <t>Source:  Philippine Statistics Authority, Labor Force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</si>
</sst>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mmmm\ yyyy"/>
    <numFmt numFmtId="165" formatCode="#,##0.0_);\(#,##0.0\)"/>
    <numFmt numFmtId="166" formatCode="#,##0.0"/>
    <numFmt numFmtId="167" formatCode="#,##0.0\ \ _);\(#,##0.0\ \ \)"/>
  </numFmts>
  <fonts count="16" x14ac:knownFonts="1">
    <font>
      <sz val="10"/>
      <name val="Courier"/>
    </font>
    <font>
      <sz val="11"/>
      <color theme="1"/>
      <name val="Calibri"/>
      <family val="2"/>
      <scheme val="minor"/>
    </font>
    <font>
      <b/>
      <sz val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color theme="1"/>
      <name val="Tahoma"/>
      <family val="2"/>
    </font>
    <font>
      <b/>
      <vertAlign val="superscript"/>
      <sz val="10"/>
      <name val="Tahoma"/>
      <family val="2"/>
    </font>
    <font>
      <b/>
      <sz val="11"/>
      <name val="Tahoma"/>
      <family val="2"/>
    </font>
    <font>
      <sz val="10"/>
      <name val="Arial"/>
      <family val="2"/>
    </font>
    <font>
      <sz val="11"/>
      <name val="Tahoma"/>
      <family val="2"/>
    </font>
    <font>
      <vertAlign val="superscript"/>
      <sz val="11"/>
      <name val="Tahoma"/>
      <family val="2"/>
    </font>
    <font>
      <sz val="12"/>
      <name val="Tahoma"/>
      <family val="2"/>
    </font>
    <font>
      <sz val="9"/>
      <name val="Tahoma"/>
      <family val="2"/>
    </font>
    <font>
      <sz val="10"/>
      <name val="Courier"/>
      <family val="3"/>
    </font>
    <font>
      <i/>
      <sz val="11"/>
      <name val="Tahoma"/>
      <family val="2"/>
    </font>
    <font>
      <vertAlign val="superscript"/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darkUp">
        <bgColor indexed="9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/>
      <bottom style="mediumDashDotDot">
        <color indexed="64"/>
      </bottom>
      <diagonal/>
    </border>
    <border>
      <left style="thin">
        <color indexed="64"/>
      </left>
      <right/>
      <top/>
      <bottom style="mediumDashDotDot">
        <color indexed="64"/>
      </bottom>
      <diagonal/>
    </border>
    <border>
      <left style="thin">
        <color indexed="64"/>
      </left>
      <right style="double">
        <color indexed="64"/>
      </right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double">
        <color indexed="64"/>
      </right>
      <top/>
      <bottom style="mediumDashDotDot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6">
    <xf numFmtId="37" fontId="0" fillId="0" borderId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37" fontId="13" fillId="0" borderId="0"/>
    <xf numFmtId="37" fontId="13" fillId="0" borderId="0"/>
  </cellStyleXfs>
  <cellXfs count="112">
    <xf numFmtId="37" fontId="0" fillId="0" borderId="0" xfId="0"/>
    <xf numFmtId="0" fontId="2" fillId="2" borderId="0" xfId="0" applyNumberFormat="1" applyFont="1" applyFill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 applyBorder="1" applyAlignment="1">
      <alignment horizontal="center"/>
    </xf>
    <xf numFmtId="0" fontId="5" fillId="0" borderId="0" xfId="2" applyFont="1"/>
    <xf numFmtId="0" fontId="4" fillId="0" borderId="1" xfId="0" applyNumberFormat="1" applyFont="1" applyBorder="1" applyAlignment="1">
      <alignment horizontal="center" vertical="center"/>
    </xf>
    <xf numFmtId="37" fontId="4" fillId="0" borderId="1" xfId="0" applyFont="1" applyBorder="1" applyAlignment="1">
      <alignment horizontal="center" vertical="center" wrapText="1"/>
    </xf>
    <xf numFmtId="37" fontId="4" fillId="0" borderId="2" xfId="0" applyFont="1" applyBorder="1" applyAlignment="1">
      <alignment horizontal="center" vertical="center" wrapText="1"/>
    </xf>
    <xf numFmtId="37" fontId="4" fillId="0" borderId="2" xfId="0" quotePrefix="1" applyFont="1" applyFill="1" applyBorder="1" applyAlignment="1">
      <alignment horizontal="center" vertical="center" wrapText="1"/>
    </xf>
    <xf numFmtId="37" fontId="4" fillId="0" borderId="1" xfId="0" quotePrefix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/>
    </xf>
    <xf numFmtId="37" fontId="4" fillId="0" borderId="9" xfId="0" applyFont="1" applyBorder="1" applyAlignment="1">
      <alignment horizontal="center" vertical="center" wrapText="1"/>
    </xf>
    <xf numFmtId="37" fontId="4" fillId="0" borderId="10" xfId="0" applyFont="1" applyBorder="1" applyAlignment="1">
      <alignment horizontal="center" vertical="center" wrapText="1"/>
    </xf>
    <xf numFmtId="37" fontId="4" fillId="0" borderId="10" xfId="0" applyFont="1" applyFill="1" applyBorder="1" applyAlignment="1">
      <alignment horizontal="center" vertical="center" wrapText="1"/>
    </xf>
    <xf numFmtId="0" fontId="3" fillId="0" borderId="11" xfId="0" quotePrefix="1" applyNumberFormat="1" applyFont="1" applyBorder="1" applyAlignment="1">
      <alignment horizontal="center" vertical="center" wrapText="1"/>
    </xf>
    <xf numFmtId="0" fontId="3" fillId="0" borderId="12" xfId="0" quotePrefix="1" applyNumberFormat="1" applyFont="1" applyBorder="1" applyAlignment="1">
      <alignment horizontal="center" vertical="center" wrapText="1"/>
    </xf>
    <xf numFmtId="0" fontId="3" fillId="0" borderId="13" xfId="0" quotePrefix="1" applyNumberFormat="1" applyFont="1" applyBorder="1" applyAlignment="1">
      <alignment horizontal="center" vertical="center" wrapText="1"/>
    </xf>
    <xf numFmtId="0" fontId="3" fillId="0" borderId="14" xfId="0" quotePrefix="1" applyNumberFormat="1" applyFont="1" applyBorder="1" applyAlignment="1">
      <alignment horizontal="center" vertical="center" wrapText="1"/>
    </xf>
    <xf numFmtId="0" fontId="3" fillId="0" borderId="15" xfId="0" quotePrefix="1" applyNumberFormat="1" applyFont="1" applyBorder="1" applyAlignment="1">
      <alignment horizontal="center" vertical="center" wrapText="1"/>
    </xf>
    <xf numFmtId="0" fontId="3" fillId="0" borderId="0" xfId="0" quotePrefix="1" applyNumberFormat="1" applyFont="1" applyBorder="1" applyAlignment="1">
      <alignment horizontal="center" vertical="center" wrapText="1"/>
    </xf>
    <xf numFmtId="49" fontId="7" fillId="3" borderId="16" xfId="0" applyNumberFormat="1" applyFont="1" applyFill="1" applyBorder="1" applyAlignment="1">
      <alignment horizontal="left" indent="1"/>
    </xf>
    <xf numFmtId="3" fontId="9" fillId="0" borderId="17" xfId="1" applyNumberFormat="1" applyFont="1" applyFill="1" applyBorder="1" applyAlignment="1"/>
    <xf numFmtId="3" fontId="9" fillId="0" borderId="17" xfId="3" applyNumberFormat="1" applyFont="1" applyFill="1" applyBorder="1" applyAlignment="1"/>
    <xf numFmtId="37" fontId="9" fillId="0" borderId="17" xfId="0" applyNumberFormat="1" applyFont="1" applyFill="1" applyBorder="1"/>
    <xf numFmtId="37" fontId="9" fillId="0" borderId="18" xfId="0" applyNumberFormat="1" applyFont="1" applyFill="1" applyBorder="1"/>
    <xf numFmtId="165" fontId="9" fillId="0" borderId="19" xfId="1" applyNumberFormat="1" applyFont="1" applyFill="1" applyBorder="1" applyAlignment="1"/>
    <xf numFmtId="165" fontId="9" fillId="0" borderId="20" xfId="1" applyNumberFormat="1" applyFont="1" applyFill="1" applyBorder="1" applyAlignment="1"/>
    <xf numFmtId="49" fontId="9" fillId="0" borderId="16" xfId="0" applyNumberFormat="1" applyFont="1" applyFill="1" applyBorder="1" applyAlignment="1">
      <alignment horizontal="left" indent="3"/>
    </xf>
    <xf numFmtId="0" fontId="3" fillId="0" borderId="0" xfId="0" applyNumberFormat="1" applyFont="1" applyFill="1"/>
    <xf numFmtId="49" fontId="9" fillId="0" borderId="16" xfId="0" applyNumberFormat="1" applyFont="1" applyBorder="1" applyAlignment="1">
      <alignment horizontal="left" indent="5"/>
    </xf>
    <xf numFmtId="49" fontId="9" fillId="0" borderId="16" xfId="0" applyNumberFormat="1" applyFont="1" applyFill="1" applyBorder="1" applyAlignment="1">
      <alignment horizontal="left" indent="5"/>
    </xf>
    <xf numFmtId="49" fontId="9" fillId="0" borderId="16" xfId="0" applyNumberFormat="1" applyFont="1" applyBorder="1" applyAlignment="1">
      <alignment horizontal="left" indent="7"/>
    </xf>
    <xf numFmtId="49" fontId="9" fillId="0" borderId="16" xfId="0" applyNumberFormat="1" applyFont="1" applyBorder="1" applyAlignment="1">
      <alignment horizontal="left" indent="8"/>
    </xf>
    <xf numFmtId="49" fontId="9" fillId="0" borderId="16" xfId="0" applyNumberFormat="1" applyFont="1" applyBorder="1" applyAlignment="1">
      <alignment horizontal="left" indent="3"/>
    </xf>
    <xf numFmtId="3" fontId="11" fillId="0" borderId="17" xfId="1" applyNumberFormat="1" applyFont="1" applyFill="1" applyBorder="1" applyAlignment="1"/>
    <xf numFmtId="3" fontId="11" fillId="0" borderId="17" xfId="3" applyNumberFormat="1" applyFont="1" applyFill="1" applyBorder="1" applyAlignment="1"/>
    <xf numFmtId="3" fontId="11" fillId="0" borderId="17" xfId="1" applyNumberFormat="1" applyFont="1" applyBorder="1" applyAlignment="1"/>
    <xf numFmtId="37" fontId="11" fillId="0" borderId="17" xfId="0" applyNumberFormat="1" applyFont="1" applyBorder="1"/>
    <xf numFmtId="37" fontId="11" fillId="0" borderId="18" xfId="0" applyNumberFormat="1" applyFont="1" applyBorder="1"/>
    <xf numFmtId="165" fontId="11" fillId="0" borderId="19" xfId="1" applyNumberFormat="1" applyFont="1" applyBorder="1" applyAlignment="1"/>
    <xf numFmtId="165" fontId="11" fillId="0" borderId="0" xfId="1" applyNumberFormat="1" applyFont="1" applyBorder="1" applyAlignment="1"/>
    <xf numFmtId="165" fontId="11" fillId="0" borderId="20" xfId="1" applyNumberFormat="1" applyFont="1" applyBorder="1" applyAlignment="1"/>
    <xf numFmtId="49" fontId="9" fillId="0" borderId="16" xfId="0" applyNumberFormat="1" applyFont="1" applyFill="1" applyBorder="1" applyAlignment="1">
      <alignment horizontal="left" indent="1"/>
    </xf>
    <xf numFmtId="37" fontId="11" fillId="0" borderId="17" xfId="0" applyNumberFormat="1" applyFont="1" applyFill="1" applyBorder="1"/>
    <xf numFmtId="37" fontId="11" fillId="0" borderId="18" xfId="0" applyNumberFormat="1" applyFont="1" applyFill="1" applyBorder="1"/>
    <xf numFmtId="165" fontId="11" fillId="0" borderId="19" xfId="1" applyNumberFormat="1" applyFont="1" applyFill="1" applyBorder="1" applyAlignment="1"/>
    <xf numFmtId="165" fontId="11" fillId="0" borderId="0" xfId="1" applyNumberFormat="1" applyFont="1" applyFill="1" applyBorder="1" applyAlignment="1"/>
    <xf numFmtId="165" fontId="11" fillId="0" borderId="20" xfId="1" applyNumberFormat="1" applyFont="1" applyFill="1" applyBorder="1" applyAlignment="1"/>
    <xf numFmtId="49" fontId="9" fillId="0" borderId="16" xfId="0" applyNumberFormat="1" applyFont="1" applyFill="1" applyBorder="1" applyAlignment="1">
      <alignment horizontal="left" indent="2"/>
    </xf>
    <xf numFmtId="166" fontId="9" fillId="0" borderId="17" xfId="1" applyNumberFormat="1" applyFont="1" applyFill="1" applyBorder="1" applyAlignment="1"/>
    <xf numFmtId="166" fontId="9" fillId="0" borderId="17" xfId="3" applyNumberFormat="1" applyFont="1" applyFill="1" applyBorder="1" applyAlignment="1"/>
    <xf numFmtId="167" fontId="3" fillId="4" borderId="17" xfId="1" applyNumberFormat="1" applyFont="1" applyFill="1" applyBorder="1" applyAlignment="1">
      <alignment horizontal="left" vertical="justify" indent="2"/>
    </xf>
    <xf numFmtId="167" fontId="3" fillId="4" borderId="18" xfId="1" applyNumberFormat="1" applyFont="1" applyFill="1" applyBorder="1" applyAlignment="1">
      <alignment horizontal="left" vertical="justify" indent="2"/>
    </xf>
    <xf numFmtId="167" fontId="3" fillId="4" borderId="19" xfId="1" applyNumberFormat="1" applyFont="1" applyFill="1" applyBorder="1" applyAlignment="1">
      <alignment horizontal="left" vertical="justify" indent="2"/>
    </xf>
    <xf numFmtId="167" fontId="3" fillId="4" borderId="0" xfId="1" applyNumberFormat="1" applyFont="1" applyFill="1" applyBorder="1" applyAlignment="1">
      <alignment horizontal="left" vertical="justify" indent="2"/>
    </xf>
    <xf numFmtId="167" fontId="3" fillId="4" borderId="20" xfId="1" applyNumberFormat="1" applyFont="1" applyFill="1" applyBorder="1" applyAlignment="1">
      <alignment horizontal="left" vertical="justify" indent="2"/>
    </xf>
    <xf numFmtId="49" fontId="9" fillId="0" borderId="16" xfId="0" applyNumberFormat="1" applyFont="1" applyFill="1" applyBorder="1" applyAlignment="1">
      <alignment horizontal="left" indent="4"/>
    </xf>
    <xf numFmtId="49" fontId="9" fillId="0" borderId="16" xfId="0" applyNumberFormat="1" applyFont="1" applyFill="1" applyBorder="1" applyAlignment="1">
      <alignment horizontal="left" indent="7"/>
    </xf>
    <xf numFmtId="166" fontId="11" fillId="0" borderId="17" xfId="1" applyNumberFormat="1" applyFont="1" applyFill="1" applyBorder="1" applyAlignment="1"/>
    <xf numFmtId="166" fontId="11" fillId="0" borderId="17" xfId="3" applyNumberFormat="1" applyFont="1" applyFill="1" applyBorder="1" applyAlignment="1"/>
    <xf numFmtId="167" fontId="3" fillId="5" borderId="17" xfId="1" applyNumberFormat="1" applyFont="1" applyFill="1" applyBorder="1" applyAlignment="1">
      <alignment horizontal="left" vertical="justify" indent="2"/>
    </xf>
    <xf numFmtId="167" fontId="3" fillId="5" borderId="18" xfId="1" applyNumberFormat="1" applyFont="1" applyFill="1" applyBorder="1" applyAlignment="1">
      <alignment horizontal="left" vertical="justify" indent="2"/>
    </xf>
    <xf numFmtId="167" fontId="3" fillId="5" borderId="19" xfId="1" applyNumberFormat="1" applyFont="1" applyFill="1" applyBorder="1" applyAlignment="1">
      <alignment horizontal="left" vertical="justify" indent="2"/>
    </xf>
    <xf numFmtId="167" fontId="3" fillId="5" borderId="0" xfId="1" applyNumberFormat="1" applyFont="1" applyFill="1" applyBorder="1" applyAlignment="1">
      <alignment horizontal="left" vertical="justify" indent="2"/>
    </xf>
    <xf numFmtId="167" fontId="3" fillId="5" borderId="20" xfId="1" applyNumberFormat="1" applyFont="1" applyFill="1" applyBorder="1" applyAlignment="1">
      <alignment horizontal="left" vertical="justify" indent="2"/>
    </xf>
    <xf numFmtId="49" fontId="9" fillId="0" borderId="21" xfId="0" applyNumberFormat="1" applyFont="1" applyFill="1" applyBorder="1" applyAlignment="1">
      <alignment horizontal="left" indent="2"/>
    </xf>
    <xf numFmtId="166" fontId="11" fillId="0" borderId="22" xfId="1" applyNumberFormat="1" applyFont="1" applyFill="1" applyBorder="1" applyAlignment="1"/>
    <xf numFmtId="166" fontId="11" fillId="0" borderId="22" xfId="3" applyNumberFormat="1" applyFont="1" applyFill="1" applyBorder="1" applyAlignment="1"/>
    <xf numFmtId="167" fontId="3" fillId="0" borderId="22" xfId="1" applyNumberFormat="1" applyFont="1" applyFill="1" applyBorder="1" applyAlignment="1">
      <alignment horizontal="left" vertical="justify" indent="2"/>
    </xf>
    <xf numFmtId="167" fontId="3" fillId="0" borderId="23" xfId="1" applyNumberFormat="1" applyFont="1" applyFill="1" applyBorder="1" applyAlignment="1">
      <alignment horizontal="left" vertical="justify" indent="2"/>
    </xf>
    <xf numFmtId="167" fontId="3" fillId="0" borderId="24" xfId="1" applyNumberFormat="1" applyFont="1" applyFill="1" applyBorder="1" applyAlignment="1">
      <alignment horizontal="left" vertical="justify" indent="2"/>
    </xf>
    <xf numFmtId="167" fontId="3" fillId="0" borderId="25" xfId="1" applyNumberFormat="1" applyFont="1" applyFill="1" applyBorder="1" applyAlignment="1">
      <alignment horizontal="left" vertical="justify" indent="2"/>
    </xf>
    <xf numFmtId="167" fontId="3" fillId="0" borderId="26" xfId="1" applyNumberFormat="1" applyFont="1" applyFill="1" applyBorder="1" applyAlignment="1">
      <alignment horizontal="left" vertical="justify" indent="2"/>
    </xf>
    <xf numFmtId="167" fontId="3" fillId="0" borderId="17" xfId="1" applyNumberFormat="1" applyFont="1" applyFill="1" applyBorder="1" applyAlignment="1">
      <alignment horizontal="left" vertical="justify" indent="2"/>
    </xf>
    <xf numFmtId="167" fontId="3" fillId="0" borderId="18" xfId="1" applyNumberFormat="1" applyFont="1" applyFill="1" applyBorder="1" applyAlignment="1">
      <alignment horizontal="left" vertical="justify" indent="2"/>
    </xf>
    <xf numFmtId="167" fontId="3" fillId="0" borderId="19" xfId="1" applyNumberFormat="1" applyFont="1" applyFill="1" applyBorder="1" applyAlignment="1">
      <alignment horizontal="left" vertical="justify" indent="2"/>
    </xf>
    <xf numFmtId="167" fontId="3" fillId="0" borderId="0" xfId="1" applyNumberFormat="1" applyFont="1" applyFill="1" applyBorder="1" applyAlignment="1">
      <alignment horizontal="left" vertical="justify" indent="2"/>
    </xf>
    <xf numFmtId="167" fontId="3" fillId="0" borderId="20" xfId="1" applyNumberFormat="1" applyFont="1" applyFill="1" applyBorder="1" applyAlignment="1">
      <alignment horizontal="left" vertical="justify" indent="2"/>
    </xf>
    <xf numFmtId="49" fontId="7" fillId="3" borderId="16" xfId="0" applyNumberFormat="1" applyFont="1" applyFill="1" applyBorder="1" applyAlignment="1">
      <alignment horizontal="left" indent="2"/>
    </xf>
    <xf numFmtId="0" fontId="12" fillId="0" borderId="0" xfId="0" applyNumberFormat="1" applyFont="1"/>
    <xf numFmtId="3" fontId="5" fillId="0" borderId="17" xfId="0" applyNumberFormat="1" applyFont="1" applyBorder="1" applyAlignment="1">
      <alignment horizontal="right"/>
    </xf>
    <xf numFmtId="3" fontId="5" fillId="0" borderId="8" xfId="2" applyNumberFormat="1" applyFont="1" applyBorder="1" applyAlignment="1">
      <alignment horizontal="right"/>
    </xf>
    <xf numFmtId="3" fontId="5" fillId="0" borderId="27" xfId="2" applyNumberFormat="1" applyFont="1" applyFill="1" applyBorder="1" applyAlignment="1">
      <alignment horizontal="right"/>
    </xf>
    <xf numFmtId="3" fontId="9" fillId="0" borderId="17" xfId="1" applyNumberFormat="1" applyFont="1" applyBorder="1" applyAlignment="1"/>
    <xf numFmtId="166" fontId="11" fillId="0" borderId="17" xfId="1" applyNumberFormat="1" applyFont="1" applyBorder="1" applyAlignment="1"/>
    <xf numFmtId="166" fontId="11" fillId="0" borderId="17" xfId="3" applyNumberFormat="1" applyFont="1" applyBorder="1" applyAlignment="1"/>
    <xf numFmtId="49" fontId="9" fillId="0" borderId="8" xfId="0" applyNumberFormat="1" applyFont="1" applyBorder="1" applyAlignment="1">
      <alignment horizontal="left" indent="2"/>
    </xf>
    <xf numFmtId="166" fontId="9" fillId="0" borderId="17" xfId="1" applyNumberFormat="1" applyFont="1" applyBorder="1" applyAlignment="1"/>
    <xf numFmtId="166" fontId="9" fillId="0" borderId="17" xfId="3" applyNumberFormat="1" applyFont="1" applyBorder="1" applyAlignment="1"/>
    <xf numFmtId="49" fontId="9" fillId="0" borderId="16" xfId="0" applyNumberFormat="1" applyFont="1" applyBorder="1" applyAlignment="1">
      <alignment horizontal="left" indent="4"/>
    </xf>
    <xf numFmtId="49" fontId="9" fillId="0" borderId="16" xfId="0" applyNumberFormat="1" applyFont="1" applyBorder="1" applyAlignment="1">
      <alignment horizontal="left" indent="6"/>
    </xf>
    <xf numFmtId="0" fontId="9" fillId="0" borderId="8" xfId="0" applyNumberFormat="1" applyFont="1" applyBorder="1" applyAlignment="1">
      <alignment horizontal="left" indent="2"/>
    </xf>
    <xf numFmtId="49" fontId="9" fillId="0" borderId="16" xfId="0" applyNumberFormat="1" applyFont="1" applyBorder="1" applyAlignment="1">
      <alignment horizontal="left" indent="2"/>
    </xf>
    <xf numFmtId="0" fontId="3" fillId="0" borderId="28" xfId="0" applyNumberFormat="1" applyFont="1" applyBorder="1"/>
    <xf numFmtId="0" fontId="3" fillId="0" borderId="29" xfId="0" applyNumberFormat="1" applyFont="1" applyBorder="1"/>
    <xf numFmtId="0" fontId="5" fillId="0" borderId="29" xfId="2" applyFont="1" applyBorder="1"/>
    <xf numFmtId="167" fontId="3" fillId="5" borderId="29" xfId="1" applyNumberFormat="1" applyFont="1" applyFill="1" applyBorder="1" applyAlignment="1">
      <alignment horizontal="left" vertical="justify" indent="2"/>
    </xf>
    <xf numFmtId="167" fontId="3" fillId="5" borderId="30" xfId="1" applyNumberFormat="1" applyFont="1" applyFill="1" applyBorder="1" applyAlignment="1">
      <alignment horizontal="left" vertical="justify" indent="2"/>
    </xf>
    <xf numFmtId="167" fontId="3" fillId="5" borderId="31" xfId="1" applyNumberFormat="1" applyFont="1" applyFill="1" applyBorder="1" applyAlignment="1">
      <alignment horizontal="left" vertical="justify" indent="2"/>
    </xf>
    <xf numFmtId="167" fontId="3" fillId="5" borderId="32" xfId="1" applyNumberFormat="1" applyFont="1" applyFill="1" applyBorder="1" applyAlignment="1">
      <alignment horizontal="left" vertical="justify" indent="2"/>
    </xf>
    <xf numFmtId="167" fontId="3" fillId="5" borderId="33" xfId="1" applyNumberFormat="1" applyFont="1" applyFill="1" applyBorder="1" applyAlignment="1">
      <alignment horizontal="left" vertical="justify" indent="2"/>
    </xf>
    <xf numFmtId="37" fontId="3" fillId="0" borderId="0" xfId="0" applyFont="1" applyFill="1" applyBorder="1" applyAlignment="1">
      <alignment horizontal="left" vertical="center"/>
    </xf>
    <xf numFmtId="37" fontId="3" fillId="0" borderId="0" xfId="0" applyFont="1" applyFill="1" applyBorder="1" applyAlignment="1">
      <alignment horizontal="left" vertical="center" indent="1"/>
    </xf>
    <xf numFmtId="37" fontId="3" fillId="0" borderId="0" xfId="4" applyFont="1" applyBorder="1" applyAlignment="1">
      <alignment vertical="center"/>
    </xf>
    <xf numFmtId="37" fontId="14" fillId="0" borderId="0" xfId="5" applyFont="1" applyAlignment="1">
      <alignment horizontal="left"/>
    </xf>
    <xf numFmtId="37" fontId="9" fillId="0" borderId="0" xfId="0" applyFont="1"/>
    <xf numFmtId="0" fontId="3" fillId="0" borderId="0" xfId="0" applyNumberFormat="1" applyFont="1" applyFill="1" applyBorder="1" applyAlignment="1">
      <alignment horizontal="left" vertical="center" indent="1"/>
    </xf>
  </cellXfs>
  <cellStyles count="6">
    <cellStyle name="Comma" xfId="1" builtinId="3"/>
    <cellStyle name="Comma 5" xfId="3"/>
    <cellStyle name="Normal" xfId="0" builtinId="0"/>
    <cellStyle name="Normal 2" xfId="5"/>
    <cellStyle name="Normal 6" xfId="2"/>
    <cellStyle name="Normal 7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abSelected="1" zoomScaleNormal="100" zoomScaleSheetLayoutView="100" workbookViewId="0">
      <selection activeCell="D13" sqref="D13"/>
    </sheetView>
  </sheetViews>
  <sheetFormatPr defaultColWidth="9" defaultRowHeight="12.75" x14ac:dyDescent="0.2"/>
  <cols>
    <col min="1" max="1" width="55.5" style="2" customWidth="1"/>
    <col min="2" max="2" width="9" style="2" customWidth="1"/>
    <col min="3" max="4" width="8.125" style="2" customWidth="1"/>
    <col min="5" max="5" width="12" style="2" customWidth="1"/>
    <col min="6" max="6" width="9.125" style="2" customWidth="1"/>
    <col min="7" max="10" width="10.125" style="2" customWidth="1"/>
    <col min="11" max="11" width="9.625" style="2" customWidth="1"/>
    <col min="12" max="16384" width="9" style="2"/>
  </cols>
  <sheetData>
    <row r="1" spans="1:14" ht="1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4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x14ac:dyDescent="0.2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4" ht="15" thickBot="1" x14ac:dyDescent="0.25">
      <c r="C4" s="4"/>
      <c r="D4" s="4"/>
    </row>
    <row r="5" spans="1:14" ht="13.5" customHeight="1" thickTop="1" x14ac:dyDescent="0.2">
      <c r="A5" s="5" t="s">
        <v>3</v>
      </c>
      <c r="B5" s="6" t="s">
        <v>4</v>
      </c>
      <c r="C5" s="7" t="s">
        <v>5</v>
      </c>
      <c r="D5" s="8" t="s">
        <v>6</v>
      </c>
      <c r="E5" s="9" t="s">
        <v>7</v>
      </c>
      <c r="F5" s="10" t="s">
        <v>8</v>
      </c>
      <c r="G5" s="11"/>
      <c r="H5" s="11"/>
      <c r="I5" s="12" t="s">
        <v>9</v>
      </c>
      <c r="J5" s="13"/>
      <c r="K5" s="14"/>
    </row>
    <row r="6" spans="1:14" ht="51.75" thickBot="1" x14ac:dyDescent="0.25">
      <c r="A6" s="15"/>
      <c r="B6" s="16"/>
      <c r="C6" s="17"/>
      <c r="D6" s="18"/>
      <c r="E6" s="16"/>
      <c r="F6" s="19" t="s">
        <v>10</v>
      </c>
      <c r="G6" s="19" t="s">
        <v>11</v>
      </c>
      <c r="H6" s="20" t="s">
        <v>12</v>
      </c>
      <c r="I6" s="21" t="s">
        <v>10</v>
      </c>
      <c r="J6" s="22" t="s">
        <v>11</v>
      </c>
      <c r="K6" s="23" t="s">
        <v>12</v>
      </c>
      <c r="N6" s="24"/>
    </row>
    <row r="7" spans="1:14" ht="14.25" x14ac:dyDescent="0.2">
      <c r="A7" s="25" t="s">
        <v>13</v>
      </c>
      <c r="B7" s="26">
        <v>74306.668000000005</v>
      </c>
      <c r="C7" s="27">
        <v>74060.922000000006</v>
      </c>
      <c r="D7" s="27">
        <v>73722.28</v>
      </c>
      <c r="E7" s="26">
        <v>72603.129000000001</v>
      </c>
      <c r="F7" s="28">
        <f>B7-C7</f>
        <v>245.74599999999919</v>
      </c>
      <c r="G7" s="29">
        <f>C7-D7</f>
        <v>338.6420000000071</v>
      </c>
      <c r="H7" s="29">
        <f>B7-E7</f>
        <v>1703.5390000000043</v>
      </c>
      <c r="I7" s="30">
        <f>((B7/C7)-1)*100</f>
        <v>0.33181601492888735</v>
      </c>
      <c r="J7" s="30">
        <f>((C7/D7)-1)*100</f>
        <v>0.45934824587630096</v>
      </c>
      <c r="K7" s="31">
        <f>((B7/E7)-1)*100</f>
        <v>2.3463713251256735</v>
      </c>
    </row>
    <row r="8" spans="1:14" s="33" customFormat="1" ht="14.25" x14ac:dyDescent="0.2">
      <c r="A8" s="32" t="s">
        <v>14</v>
      </c>
      <c r="B8" s="26">
        <v>43648.955000000002</v>
      </c>
      <c r="C8" s="27">
        <v>45877.035000000003</v>
      </c>
      <c r="D8" s="27">
        <v>41058.332999999999</v>
      </c>
      <c r="E8" s="26">
        <v>44582.179000000004</v>
      </c>
      <c r="F8" s="28">
        <f t="shared" ref="F8:G15" si="0">B8-C8</f>
        <v>-2228.0800000000017</v>
      </c>
      <c r="G8" s="29">
        <f t="shared" si="0"/>
        <v>4818.7020000000048</v>
      </c>
      <c r="H8" s="29">
        <f t="shared" ref="H8:H15" si="1">B8-E8</f>
        <v>-933.22400000000198</v>
      </c>
      <c r="I8" s="30">
        <f t="shared" ref="I8:J15" si="2">((B8/C8)-1)*100</f>
        <v>-4.8566346975126073</v>
      </c>
      <c r="J8" s="30">
        <f t="shared" si="2"/>
        <v>11.736233908960703</v>
      </c>
      <c r="K8" s="31">
        <f t="shared" ref="K8:K15" si="3">((B8/E8)-1)*100</f>
        <v>-2.0932669082863842</v>
      </c>
    </row>
    <row r="9" spans="1:14" ht="14.25" x14ac:dyDescent="0.2">
      <c r="A9" s="34" t="s">
        <v>15</v>
      </c>
      <c r="B9" s="26">
        <v>952.19700000000012</v>
      </c>
      <c r="C9" s="27">
        <v>906.1389999999999</v>
      </c>
      <c r="D9" s="27">
        <v>616.35799999999995</v>
      </c>
      <c r="E9" s="26">
        <v>948.1</v>
      </c>
      <c r="F9" s="28">
        <f t="shared" si="0"/>
        <v>46.05800000000022</v>
      </c>
      <c r="G9" s="29">
        <f t="shared" si="0"/>
        <v>289.78099999999995</v>
      </c>
      <c r="H9" s="29">
        <f t="shared" si="1"/>
        <v>4.0970000000000937</v>
      </c>
      <c r="I9" s="30">
        <f t="shared" si="2"/>
        <v>5.0828846346973489</v>
      </c>
      <c r="J9" s="30">
        <f t="shared" si="2"/>
        <v>47.015046450277275</v>
      </c>
      <c r="K9" s="31">
        <f t="shared" si="3"/>
        <v>0.43212741272018462</v>
      </c>
    </row>
    <row r="10" spans="1:14" s="33" customFormat="1" ht="14.25" x14ac:dyDescent="0.2">
      <c r="A10" s="35" t="s">
        <v>16</v>
      </c>
      <c r="B10" s="26">
        <v>39836.277999999998</v>
      </c>
      <c r="C10" s="27">
        <v>41306.164000000004</v>
      </c>
      <c r="D10" s="27">
        <v>33830.212</v>
      </c>
      <c r="E10" s="26">
        <v>42536.931000000004</v>
      </c>
      <c r="F10" s="28">
        <f t="shared" si="0"/>
        <v>-1469.8860000000059</v>
      </c>
      <c r="G10" s="29">
        <f t="shared" si="0"/>
        <v>7475.9520000000048</v>
      </c>
      <c r="H10" s="29">
        <f t="shared" si="1"/>
        <v>-2700.6530000000057</v>
      </c>
      <c r="I10" s="30">
        <f t="shared" si="2"/>
        <v>-3.5585148986480686</v>
      </c>
      <c r="J10" s="30">
        <f t="shared" si="2"/>
        <v>22.098448570171559</v>
      </c>
      <c r="K10" s="31">
        <f t="shared" si="3"/>
        <v>-6.3489606243572361</v>
      </c>
    </row>
    <row r="11" spans="1:14" ht="14.25" x14ac:dyDescent="0.2">
      <c r="A11" s="36" t="s">
        <v>17</v>
      </c>
      <c r="B11" s="26">
        <v>5747.4279999999999</v>
      </c>
      <c r="C11" s="27">
        <v>7137.2449999999999</v>
      </c>
      <c r="D11" s="27">
        <v>6397.9719999999998</v>
      </c>
      <c r="E11" s="26">
        <v>5438.1180000000004</v>
      </c>
      <c r="F11" s="28">
        <f t="shared" si="0"/>
        <v>-1389.817</v>
      </c>
      <c r="G11" s="29">
        <f t="shared" si="0"/>
        <v>739.27300000000014</v>
      </c>
      <c r="H11" s="29">
        <f t="shared" si="1"/>
        <v>309.30999999999949</v>
      </c>
      <c r="I11" s="30">
        <f t="shared" si="2"/>
        <v>-19.472737730034485</v>
      </c>
      <c r="J11" s="30">
        <f t="shared" si="2"/>
        <v>11.554802052900515</v>
      </c>
      <c r="K11" s="31">
        <f t="shared" si="3"/>
        <v>5.6878133207113102</v>
      </c>
    </row>
    <row r="12" spans="1:14" ht="15.75" x14ac:dyDescent="0.2">
      <c r="A12" s="37" t="s">
        <v>18</v>
      </c>
      <c r="B12" s="26">
        <v>3605.0349999999999</v>
      </c>
      <c r="C12" s="27">
        <v>5160.8589999999995</v>
      </c>
      <c r="D12" s="27">
        <v>5488.7139999999999</v>
      </c>
      <c r="E12" s="26">
        <v>3354.0120000000002</v>
      </c>
      <c r="F12" s="28">
        <f t="shared" si="0"/>
        <v>-1555.8239999999996</v>
      </c>
      <c r="G12" s="29">
        <f t="shared" si="0"/>
        <v>-327.85500000000047</v>
      </c>
      <c r="H12" s="29">
        <f t="shared" si="1"/>
        <v>251.02299999999968</v>
      </c>
      <c r="I12" s="30">
        <f t="shared" si="2"/>
        <v>-30.146609314457141</v>
      </c>
      <c r="J12" s="30">
        <f t="shared" si="2"/>
        <v>-5.9732571236176701</v>
      </c>
      <c r="K12" s="31">
        <f t="shared" si="3"/>
        <v>7.4842606406894108</v>
      </c>
    </row>
    <row r="13" spans="1:14" ht="14.25" x14ac:dyDescent="0.2">
      <c r="A13" s="37" t="s">
        <v>19</v>
      </c>
      <c r="B13" s="26">
        <v>2142.393</v>
      </c>
      <c r="C13" s="27">
        <v>1976.386</v>
      </c>
      <c r="D13" s="27">
        <v>909.25800000000004</v>
      </c>
      <c r="E13" s="26">
        <v>2084.105</v>
      </c>
      <c r="F13" s="28">
        <f t="shared" si="0"/>
        <v>166.00700000000006</v>
      </c>
      <c r="G13" s="29">
        <f t="shared" si="0"/>
        <v>1067.1279999999999</v>
      </c>
      <c r="H13" s="29">
        <f t="shared" si="1"/>
        <v>58.288000000000011</v>
      </c>
      <c r="I13" s="30">
        <f t="shared" si="2"/>
        <v>8.399523170069001</v>
      </c>
      <c r="J13" s="30">
        <f t="shared" si="2"/>
        <v>117.36250877088791</v>
      </c>
      <c r="K13" s="31">
        <f t="shared" si="3"/>
        <v>2.7967880696989855</v>
      </c>
    </row>
    <row r="14" spans="1:14" s="33" customFormat="1" ht="14.25" x14ac:dyDescent="0.2">
      <c r="A14" s="35" t="s">
        <v>20</v>
      </c>
      <c r="B14" s="26">
        <v>3812.6770000000001</v>
      </c>
      <c r="C14" s="27">
        <v>4570.8710000000001</v>
      </c>
      <c r="D14" s="27">
        <v>7228.1210000000001</v>
      </c>
      <c r="E14" s="26">
        <v>2045.249</v>
      </c>
      <c r="F14" s="28">
        <f t="shared" si="0"/>
        <v>-758.19399999999996</v>
      </c>
      <c r="G14" s="29">
        <f t="shared" si="0"/>
        <v>-2657.25</v>
      </c>
      <c r="H14" s="29">
        <f t="shared" si="1"/>
        <v>1767.4280000000001</v>
      </c>
      <c r="I14" s="30">
        <f t="shared" si="2"/>
        <v>-16.587516908702959</v>
      </c>
      <c r="J14" s="30">
        <f t="shared" si="2"/>
        <v>-36.762666258630702</v>
      </c>
      <c r="K14" s="31">
        <f t="shared" si="3"/>
        <v>86.416274986566435</v>
      </c>
    </row>
    <row r="15" spans="1:14" ht="14.25" x14ac:dyDescent="0.2">
      <c r="A15" s="38" t="s">
        <v>21</v>
      </c>
      <c r="B15" s="26">
        <v>30657.713</v>
      </c>
      <c r="C15" s="27">
        <v>28183.886999999999</v>
      </c>
      <c r="D15" s="27">
        <v>32663.948</v>
      </c>
      <c r="E15" s="26">
        <v>28020.949000000001</v>
      </c>
      <c r="F15" s="28">
        <f t="shared" si="0"/>
        <v>2473.8260000000009</v>
      </c>
      <c r="G15" s="29">
        <f t="shared" si="0"/>
        <v>-4480.0610000000015</v>
      </c>
      <c r="H15" s="29">
        <f t="shared" si="1"/>
        <v>2636.7639999999992</v>
      </c>
      <c r="I15" s="30">
        <f t="shared" si="2"/>
        <v>8.7774479084449908</v>
      </c>
      <c r="J15" s="30">
        <f t="shared" si="2"/>
        <v>-13.715613923950654</v>
      </c>
      <c r="K15" s="31">
        <f t="shared" si="3"/>
        <v>9.4099739448510356</v>
      </c>
    </row>
    <row r="16" spans="1:14" ht="15" x14ac:dyDescent="0.2">
      <c r="A16" s="37"/>
      <c r="B16" s="39"/>
      <c r="C16" s="40"/>
      <c r="D16" s="40"/>
      <c r="E16" s="41"/>
      <c r="F16" s="42"/>
      <c r="G16" s="43"/>
      <c r="H16" s="43"/>
      <c r="I16" s="44"/>
      <c r="J16" s="45"/>
      <c r="K16" s="46"/>
    </row>
    <row r="17" spans="1:11" s="33" customFormat="1" ht="15" x14ac:dyDescent="0.2">
      <c r="A17" s="47" t="s">
        <v>13</v>
      </c>
      <c r="B17" s="39"/>
      <c r="C17" s="40"/>
      <c r="D17" s="40"/>
      <c r="E17" s="39"/>
      <c r="F17" s="48"/>
      <c r="G17" s="49"/>
      <c r="H17" s="49"/>
      <c r="I17" s="50"/>
      <c r="J17" s="51"/>
      <c r="K17" s="52"/>
    </row>
    <row r="18" spans="1:11" s="33" customFormat="1" ht="14.25" x14ac:dyDescent="0.2">
      <c r="A18" s="53" t="s">
        <v>22</v>
      </c>
      <c r="B18" s="54">
        <f t="shared" ref="B18:E19" si="4">B8/B7*100</f>
        <v>58.741639444793833</v>
      </c>
      <c r="C18" s="55">
        <f t="shared" si="4"/>
        <v>61.944995769833923</v>
      </c>
      <c r="D18" s="55">
        <f t="shared" si="4"/>
        <v>55.693249042216273</v>
      </c>
      <c r="E18" s="54">
        <f t="shared" si="4"/>
        <v>61.405313536831173</v>
      </c>
      <c r="F18" s="56"/>
      <c r="G18" s="57"/>
      <c r="H18" s="57"/>
      <c r="I18" s="58"/>
      <c r="J18" s="59"/>
      <c r="K18" s="60"/>
    </row>
    <row r="19" spans="1:11" s="33" customFormat="1" ht="14.25" x14ac:dyDescent="0.2">
      <c r="A19" s="61" t="s">
        <v>23</v>
      </c>
      <c r="B19" s="54">
        <f t="shared" si="4"/>
        <v>2.1814886519047252</v>
      </c>
      <c r="C19" s="55">
        <f t="shared" si="4"/>
        <v>1.9751472604975446</v>
      </c>
      <c r="D19" s="55">
        <f t="shared" si="4"/>
        <v>1.5011763872634576</v>
      </c>
      <c r="E19" s="54">
        <f t="shared" si="4"/>
        <v>2.1266345011983376</v>
      </c>
      <c r="F19" s="56"/>
      <c r="G19" s="57"/>
      <c r="H19" s="57"/>
      <c r="I19" s="58"/>
      <c r="J19" s="59"/>
      <c r="K19" s="60"/>
    </row>
    <row r="20" spans="1:11" s="33" customFormat="1" ht="14.25" x14ac:dyDescent="0.2">
      <c r="A20" s="61" t="s">
        <v>24</v>
      </c>
      <c r="B20" s="54">
        <f>B10/B8*100</f>
        <v>91.265135671632919</v>
      </c>
      <c r="C20" s="55">
        <f>C10/C8*100</f>
        <v>90.036690470515367</v>
      </c>
      <c r="D20" s="55">
        <f>D10/D8*100</f>
        <v>82.395483518534476</v>
      </c>
      <c r="E20" s="54">
        <f>E10/E8*100</f>
        <v>95.412409070449428</v>
      </c>
      <c r="F20" s="56"/>
      <c r="G20" s="57"/>
      <c r="H20" s="57"/>
      <c r="I20" s="58"/>
      <c r="J20" s="59"/>
      <c r="K20" s="60"/>
    </row>
    <row r="21" spans="1:11" s="33" customFormat="1" ht="14.25" x14ac:dyDescent="0.2">
      <c r="A21" s="62" t="s">
        <v>25</v>
      </c>
      <c r="B21" s="54">
        <f>B11/B10*100</f>
        <v>14.427622982247486</v>
      </c>
      <c r="C21" s="55">
        <f>C11/C10*100</f>
        <v>17.27888602776089</v>
      </c>
      <c r="D21" s="55">
        <f>D11/D10*100</f>
        <v>18.912006818047725</v>
      </c>
      <c r="E21" s="54">
        <f>E11/E10*100</f>
        <v>12.784462517994069</v>
      </c>
      <c r="F21" s="56"/>
      <c r="G21" s="57"/>
      <c r="H21" s="57"/>
      <c r="I21" s="58"/>
      <c r="J21" s="59"/>
      <c r="K21" s="60"/>
    </row>
    <row r="22" spans="1:11" s="33" customFormat="1" ht="14.25" x14ac:dyDescent="0.2">
      <c r="A22" s="62" t="s">
        <v>26</v>
      </c>
      <c r="B22" s="54">
        <f>B12/B10*100</f>
        <v>9.0496280802137186</v>
      </c>
      <c r="C22" s="55">
        <f>C12/C10*100</f>
        <v>12.49416188828379</v>
      </c>
      <c r="D22" s="55">
        <f>D12/D10*100</f>
        <v>16.224296791282299</v>
      </c>
      <c r="E22" s="54">
        <f>E12/E10*100</f>
        <v>7.8849412055608799</v>
      </c>
      <c r="F22" s="56"/>
      <c r="G22" s="57"/>
      <c r="H22" s="57"/>
      <c r="I22" s="58"/>
      <c r="J22" s="59"/>
      <c r="K22" s="60"/>
    </row>
    <row r="23" spans="1:11" s="33" customFormat="1" ht="14.25" x14ac:dyDescent="0.2">
      <c r="A23" s="62" t="s">
        <v>27</v>
      </c>
      <c r="B23" s="54">
        <f>B13/B10*100</f>
        <v>5.3779949020337696</v>
      </c>
      <c r="C23" s="55">
        <f>C13/C10*100</f>
        <v>4.7847241394770998</v>
      </c>
      <c r="D23" s="55">
        <f>D13/D10*100</f>
        <v>2.687710026765425</v>
      </c>
      <c r="E23" s="54">
        <f>E13/E10*100</f>
        <v>4.8995189615348602</v>
      </c>
      <c r="F23" s="56"/>
      <c r="G23" s="57"/>
      <c r="H23" s="57"/>
      <c r="I23" s="58"/>
      <c r="J23" s="59"/>
      <c r="K23" s="60"/>
    </row>
    <row r="24" spans="1:11" s="33" customFormat="1" ht="14.25" x14ac:dyDescent="0.2">
      <c r="A24" s="61" t="s">
        <v>28</v>
      </c>
      <c r="B24" s="54">
        <f>B14/B8*100</f>
        <v>8.7348643283670828</v>
      </c>
      <c r="C24" s="55">
        <f>C14/C8*100</f>
        <v>9.9633095294846328</v>
      </c>
      <c r="D24" s="55">
        <f>D14/D8*100</f>
        <v>17.604516481465531</v>
      </c>
      <c r="E24" s="54">
        <f>E14/E8*100</f>
        <v>4.587593172599302</v>
      </c>
      <c r="F24" s="56"/>
      <c r="G24" s="57"/>
      <c r="H24" s="57"/>
      <c r="I24" s="58"/>
      <c r="J24" s="59"/>
      <c r="K24" s="60"/>
    </row>
    <row r="25" spans="1:11" s="33" customFormat="1" ht="14.25" x14ac:dyDescent="0.2">
      <c r="A25" s="53" t="s">
        <v>29</v>
      </c>
      <c r="B25" s="54">
        <v>40.848798067782745</v>
      </c>
      <c r="C25" s="55">
        <v>38.178411812771778</v>
      </c>
      <c r="D25" s="55">
        <v>35</v>
      </c>
      <c r="E25" s="54">
        <v>41.969987382251219</v>
      </c>
      <c r="F25" s="56"/>
      <c r="G25" s="57"/>
      <c r="H25" s="57"/>
      <c r="I25" s="58"/>
      <c r="J25" s="59"/>
      <c r="K25" s="60"/>
    </row>
    <row r="26" spans="1:11" s="33" customFormat="1" ht="15" x14ac:dyDescent="0.2">
      <c r="A26" s="53"/>
      <c r="B26" s="63"/>
      <c r="C26" s="64"/>
      <c r="D26" s="64"/>
      <c r="E26" s="63"/>
      <c r="F26" s="65"/>
      <c r="G26" s="66"/>
      <c r="H26" s="66"/>
      <c r="I26" s="67"/>
      <c r="J26" s="68"/>
      <c r="K26" s="69"/>
    </row>
    <row r="27" spans="1:11" s="33" customFormat="1" ht="15.75" thickBot="1" x14ac:dyDescent="0.25">
      <c r="A27" s="70"/>
      <c r="B27" s="71"/>
      <c r="C27" s="72"/>
      <c r="D27" s="72"/>
      <c r="E27" s="71"/>
      <c r="F27" s="73"/>
      <c r="G27" s="74"/>
      <c r="H27" s="74"/>
      <c r="I27" s="75"/>
      <c r="J27" s="76"/>
      <c r="K27" s="77"/>
    </row>
    <row r="28" spans="1:11" ht="5.0999999999999996" customHeight="1" x14ac:dyDescent="0.2">
      <c r="A28" s="53"/>
      <c r="B28" s="63"/>
      <c r="C28" s="64"/>
      <c r="D28" s="64"/>
      <c r="E28" s="63"/>
      <c r="F28" s="78"/>
      <c r="G28" s="79"/>
      <c r="H28" s="79"/>
      <c r="I28" s="80"/>
      <c r="J28" s="81"/>
      <c r="K28" s="82"/>
    </row>
    <row r="29" spans="1:11" ht="18.95" customHeight="1" x14ac:dyDescent="0.2">
      <c r="A29" s="83" t="s">
        <v>30</v>
      </c>
      <c r="B29" s="26">
        <v>20051.782999999999</v>
      </c>
      <c r="C29" s="27">
        <v>19996.216</v>
      </c>
      <c r="D29" s="27">
        <v>20010.297999999999</v>
      </c>
      <c r="E29" s="26">
        <v>19924.079000000002</v>
      </c>
      <c r="F29" s="28">
        <f t="shared" ref="F29:G37" si="5">B29-C29</f>
        <v>55.566999999999098</v>
      </c>
      <c r="G29" s="29">
        <f t="shared" si="5"/>
        <v>-14.081999999998516</v>
      </c>
      <c r="H29" s="29">
        <f t="shared" ref="H29:H37" si="6">B29-E29</f>
        <v>127.7039999999979</v>
      </c>
      <c r="I29" s="30">
        <f t="shared" ref="I29:J37" si="7">((B29/C29)-1)*100</f>
        <v>0.27788757632942751</v>
      </c>
      <c r="J29" s="30">
        <f t="shared" si="7"/>
        <v>-7.0373764548625761E-2</v>
      </c>
      <c r="K29" s="31">
        <f t="shared" ref="K29:K37" si="8">((B29/E29)-1)*100</f>
        <v>0.64095308997720313</v>
      </c>
    </row>
    <row r="30" spans="1:11" s="84" customFormat="1" ht="14.25" x14ac:dyDescent="0.2">
      <c r="A30" s="32" t="s">
        <v>31</v>
      </c>
      <c r="B30" s="26">
        <v>6803.5219999999999</v>
      </c>
      <c r="C30" s="27">
        <v>7778.8360000000002</v>
      </c>
      <c r="D30" s="27">
        <v>6485.1260000000002</v>
      </c>
      <c r="E30" s="26">
        <v>7391.26</v>
      </c>
      <c r="F30" s="28">
        <f t="shared" si="5"/>
        <v>-975.31400000000031</v>
      </c>
      <c r="G30" s="29">
        <f t="shared" si="5"/>
        <v>1293.71</v>
      </c>
      <c r="H30" s="29">
        <f t="shared" si="6"/>
        <v>-587.73800000000028</v>
      </c>
      <c r="I30" s="30">
        <f t="shared" si="7"/>
        <v>-12.53804553791853</v>
      </c>
      <c r="J30" s="30">
        <f t="shared" si="7"/>
        <v>19.948879944661059</v>
      </c>
      <c r="K30" s="31">
        <f t="shared" si="8"/>
        <v>-7.9517971225474433</v>
      </c>
    </row>
    <row r="31" spans="1:11" s="84" customFormat="1" ht="14.25" x14ac:dyDescent="0.2">
      <c r="A31" s="34" t="s">
        <v>32</v>
      </c>
      <c r="B31" s="26">
        <v>715.83600000000001</v>
      </c>
      <c r="C31" s="27">
        <v>784.20399999999995</v>
      </c>
      <c r="D31" s="27">
        <v>451.95800000000003</v>
      </c>
      <c r="E31" s="26">
        <v>791.327</v>
      </c>
      <c r="F31" s="28">
        <f t="shared" si="5"/>
        <v>-68.367999999999938</v>
      </c>
      <c r="G31" s="29">
        <f t="shared" si="5"/>
        <v>332.24599999999992</v>
      </c>
      <c r="H31" s="29">
        <f t="shared" si="6"/>
        <v>-75.490999999999985</v>
      </c>
      <c r="I31" s="30">
        <f t="shared" si="7"/>
        <v>-8.7181396677395107</v>
      </c>
      <c r="J31" s="30">
        <f t="shared" si="7"/>
        <v>73.512583027626448</v>
      </c>
      <c r="K31" s="31">
        <f t="shared" si="8"/>
        <v>-9.5397983387398568</v>
      </c>
    </row>
    <row r="32" spans="1:11" s="84" customFormat="1" ht="14.25" x14ac:dyDescent="0.2">
      <c r="A32" s="35" t="s">
        <v>33</v>
      </c>
      <c r="B32" s="26">
        <v>5480.7</v>
      </c>
      <c r="C32" s="27">
        <v>6039.875</v>
      </c>
      <c r="D32" s="27">
        <v>4443.3230000000003</v>
      </c>
      <c r="E32" s="26">
        <v>6434.7570000000005</v>
      </c>
      <c r="F32" s="28">
        <f t="shared" si="5"/>
        <v>-559.17500000000018</v>
      </c>
      <c r="G32" s="29">
        <f t="shared" si="5"/>
        <v>1596.5519999999997</v>
      </c>
      <c r="H32" s="29">
        <f t="shared" si="6"/>
        <v>-954.0570000000007</v>
      </c>
      <c r="I32" s="30">
        <f t="shared" si="7"/>
        <v>-9.2580558372482908</v>
      </c>
      <c r="J32" s="30">
        <f t="shared" si="7"/>
        <v>35.931486412308963</v>
      </c>
      <c r="K32" s="31">
        <f t="shared" si="8"/>
        <v>-14.826620492428866</v>
      </c>
    </row>
    <row r="33" spans="1:27" s="84" customFormat="1" ht="14.25" x14ac:dyDescent="0.2">
      <c r="A33" s="36" t="s">
        <v>34</v>
      </c>
      <c r="B33" s="26">
        <v>687.07900000000006</v>
      </c>
      <c r="C33" s="27">
        <v>951.15800000000002</v>
      </c>
      <c r="D33" s="27">
        <v>802.64700000000005</v>
      </c>
      <c r="E33" s="26">
        <v>699.08100000000002</v>
      </c>
      <c r="F33" s="28">
        <f t="shared" si="5"/>
        <v>-264.07899999999995</v>
      </c>
      <c r="G33" s="29">
        <f t="shared" si="5"/>
        <v>148.51099999999997</v>
      </c>
      <c r="H33" s="29">
        <f t="shared" si="6"/>
        <v>-12.001999999999953</v>
      </c>
      <c r="I33" s="30">
        <f t="shared" si="7"/>
        <v>-27.763946683936837</v>
      </c>
      <c r="J33" s="30">
        <f t="shared" si="7"/>
        <v>18.502654342444423</v>
      </c>
      <c r="K33" s="31">
        <f t="shared" si="8"/>
        <v>-1.7168253750280638</v>
      </c>
    </row>
    <row r="34" spans="1:27" s="84" customFormat="1" ht="14.25" x14ac:dyDescent="0.2">
      <c r="A34" s="35" t="s">
        <v>35</v>
      </c>
      <c r="B34" s="26">
        <v>1322.8220000000001</v>
      </c>
      <c r="C34" s="27">
        <v>1738.961</v>
      </c>
      <c r="D34" s="27">
        <v>2041.8030000000001</v>
      </c>
      <c r="E34" s="26">
        <v>956.50300000000004</v>
      </c>
      <c r="F34" s="28">
        <f t="shared" si="5"/>
        <v>-416.1389999999999</v>
      </c>
      <c r="G34" s="29">
        <f t="shared" si="5"/>
        <v>-302.8420000000001</v>
      </c>
      <c r="H34" s="29">
        <f t="shared" si="6"/>
        <v>366.31900000000007</v>
      </c>
      <c r="I34" s="30">
        <f t="shared" si="7"/>
        <v>-23.930323911807104</v>
      </c>
      <c r="J34" s="30">
        <f t="shared" si="7"/>
        <v>-14.832087130834859</v>
      </c>
      <c r="K34" s="31">
        <f t="shared" si="8"/>
        <v>38.297736651113489</v>
      </c>
    </row>
    <row r="35" spans="1:27" ht="14.25" x14ac:dyDescent="0.2">
      <c r="A35" s="62" t="s">
        <v>36</v>
      </c>
      <c r="B35" s="85">
        <v>1276.9739999999999</v>
      </c>
      <c r="C35" s="86">
        <v>41.791000000000004</v>
      </c>
      <c r="D35" s="87">
        <v>1810.2470000000001</v>
      </c>
      <c r="E35" s="26">
        <v>932.24300000000005</v>
      </c>
      <c r="F35" s="28">
        <f t="shared" si="5"/>
        <v>1235.183</v>
      </c>
      <c r="G35" s="29">
        <f t="shared" si="5"/>
        <v>-1768.4560000000001</v>
      </c>
      <c r="H35" s="29">
        <f t="shared" si="6"/>
        <v>344.73099999999988</v>
      </c>
      <c r="I35" s="30">
        <f t="shared" si="7"/>
        <v>2955.619631021033</v>
      </c>
      <c r="J35" s="30">
        <f t="shared" si="7"/>
        <v>-97.691420010639433</v>
      </c>
      <c r="K35" s="31">
        <f t="shared" si="8"/>
        <v>36.978663288434447</v>
      </c>
    </row>
    <row r="36" spans="1:27" ht="14.25" x14ac:dyDescent="0.2">
      <c r="A36" s="34" t="s">
        <v>37</v>
      </c>
      <c r="B36" s="26">
        <v>13248.262000000001</v>
      </c>
      <c r="C36" s="27">
        <v>12217.380000000001</v>
      </c>
      <c r="D36" s="27">
        <v>13525.171</v>
      </c>
      <c r="E36" s="88">
        <v>12532.819</v>
      </c>
      <c r="F36" s="28">
        <f t="shared" si="5"/>
        <v>1030.8819999999996</v>
      </c>
      <c r="G36" s="29">
        <f t="shared" si="5"/>
        <v>-1307.7909999999993</v>
      </c>
      <c r="H36" s="29">
        <f t="shared" si="6"/>
        <v>715.44300000000112</v>
      </c>
      <c r="I36" s="30">
        <f t="shared" si="7"/>
        <v>8.4378320065349399</v>
      </c>
      <c r="J36" s="30">
        <f t="shared" si="7"/>
        <v>-9.6693121292144806</v>
      </c>
      <c r="K36" s="31">
        <f t="shared" si="8"/>
        <v>5.708556071862203</v>
      </c>
    </row>
    <row r="37" spans="1:27" ht="14.25" x14ac:dyDescent="0.2">
      <c r="A37" s="36" t="s">
        <v>38</v>
      </c>
      <c r="B37" s="26">
        <v>2820.3040000000001</v>
      </c>
      <c r="C37" s="27">
        <v>2241.9290000000001</v>
      </c>
      <c r="D37" s="27">
        <v>3222.9009999999998</v>
      </c>
      <c r="E37" s="88">
        <v>2485.6240000000003</v>
      </c>
      <c r="F37" s="28">
        <f t="shared" si="5"/>
        <v>578.375</v>
      </c>
      <c r="G37" s="29">
        <f t="shared" si="5"/>
        <v>-980.97199999999975</v>
      </c>
      <c r="H37" s="29">
        <f t="shared" si="6"/>
        <v>334.67999999999984</v>
      </c>
      <c r="I37" s="30">
        <f t="shared" si="7"/>
        <v>25.798096193055176</v>
      </c>
      <c r="J37" s="30">
        <f t="shared" si="7"/>
        <v>-30.437546794021898</v>
      </c>
      <c r="K37" s="31">
        <f t="shared" si="8"/>
        <v>13.464626991049311</v>
      </c>
    </row>
    <row r="38" spans="1:27" ht="15" x14ac:dyDescent="0.2">
      <c r="A38" s="37"/>
      <c r="B38" s="39"/>
      <c r="C38" s="40"/>
      <c r="D38" s="40"/>
      <c r="E38" s="41"/>
      <c r="F38" s="42"/>
      <c r="G38" s="43"/>
      <c r="H38" s="43"/>
      <c r="I38" s="44"/>
      <c r="J38" s="45"/>
      <c r="K38" s="46"/>
    </row>
    <row r="39" spans="1:27" ht="15" x14ac:dyDescent="0.2">
      <c r="A39" s="47" t="s">
        <v>39</v>
      </c>
      <c r="B39" s="89"/>
      <c r="C39" s="90"/>
      <c r="D39" s="90"/>
      <c r="E39" s="89"/>
      <c r="F39" s="78"/>
      <c r="G39" s="79"/>
      <c r="H39" s="79"/>
      <c r="I39" s="80"/>
      <c r="J39" s="81"/>
      <c r="K39" s="82"/>
    </row>
    <row r="40" spans="1:27" ht="14.25" x14ac:dyDescent="0.2">
      <c r="A40" s="91" t="s">
        <v>40</v>
      </c>
      <c r="B40" s="92">
        <f>B30/B29*100</f>
        <v>33.929760759928435</v>
      </c>
      <c r="C40" s="93">
        <f>C30/C29*100</f>
        <v>38.901540171400427</v>
      </c>
      <c r="D40" s="93">
        <f>D30/D29*100</f>
        <v>32.408942635437015</v>
      </c>
      <c r="E40" s="92">
        <f>E30/E29*100</f>
        <v>37.097122531987544</v>
      </c>
      <c r="F40" s="56"/>
      <c r="G40" s="57"/>
      <c r="H40" s="57"/>
      <c r="I40" s="58"/>
      <c r="J40" s="59"/>
      <c r="K40" s="60"/>
    </row>
    <row r="41" spans="1:27" ht="14.25" x14ac:dyDescent="0.2">
      <c r="A41" s="94" t="s">
        <v>41</v>
      </c>
      <c r="B41" s="92">
        <f>B32/B30*100</f>
        <v>80.556805725034764</v>
      </c>
      <c r="C41" s="93">
        <f>C32/C30*100</f>
        <v>77.644971561297865</v>
      </c>
      <c r="D41" s="93">
        <f>D32/D30*100</f>
        <v>68.51560015950345</v>
      </c>
      <c r="E41" s="92">
        <f>E32/E30*100</f>
        <v>87.058999412820015</v>
      </c>
      <c r="F41" s="56"/>
      <c r="G41" s="57"/>
      <c r="H41" s="57"/>
      <c r="I41" s="58"/>
      <c r="J41" s="59"/>
      <c r="K41" s="60"/>
    </row>
    <row r="42" spans="1:27" ht="14.25" x14ac:dyDescent="0.2">
      <c r="A42" s="95" t="s">
        <v>42</v>
      </c>
      <c r="B42" s="92">
        <f>B33/B32*100</f>
        <v>12.536336599339501</v>
      </c>
      <c r="C42" s="93">
        <f>C33/C32*100</f>
        <v>15.747974916699437</v>
      </c>
      <c r="D42" s="93">
        <f>D33/D32*100</f>
        <v>18.064115527950587</v>
      </c>
      <c r="E42" s="92">
        <f>E33/E32*100</f>
        <v>10.864139857962002</v>
      </c>
      <c r="F42" s="56"/>
      <c r="G42" s="57"/>
      <c r="H42" s="57"/>
      <c r="I42" s="58"/>
      <c r="J42" s="59"/>
      <c r="K42" s="60"/>
    </row>
    <row r="43" spans="1:27" ht="14.25" x14ac:dyDescent="0.2">
      <c r="A43" s="94" t="s">
        <v>43</v>
      </c>
      <c r="B43" s="92">
        <f>B34/B30*100</f>
        <v>19.443194274965233</v>
      </c>
      <c r="C43" s="93">
        <f>C34/C30*100</f>
        <v>22.355028438702142</v>
      </c>
      <c r="D43" s="93">
        <f>D34/D30*100</f>
        <v>31.484399840496547</v>
      </c>
      <c r="E43" s="92">
        <f>E34/E30*100</f>
        <v>12.941000587179992</v>
      </c>
      <c r="F43" s="56"/>
      <c r="G43" s="57"/>
      <c r="H43" s="57"/>
      <c r="I43" s="58"/>
      <c r="J43" s="59"/>
      <c r="K43" s="60"/>
    </row>
    <row r="44" spans="1:27" ht="14.25" x14ac:dyDescent="0.2">
      <c r="A44" s="96" t="s">
        <v>44</v>
      </c>
      <c r="B44" s="92">
        <f>(B37+B35)/B29*100</f>
        <v>20.433484643235968</v>
      </c>
      <c r="C44" s="93">
        <f>(C37+C35)/C29*100</f>
        <v>11.420760807944864</v>
      </c>
      <c r="D44" s="93">
        <f>(D37+D35)/D29*100</f>
        <v>25.152788829031934</v>
      </c>
      <c r="E44" s="92">
        <f>(E37+E35)/E29*100</f>
        <v>17.154454165735842</v>
      </c>
      <c r="F44" s="56"/>
      <c r="G44" s="57"/>
      <c r="H44" s="57"/>
      <c r="I44" s="58"/>
      <c r="J44" s="59"/>
      <c r="K44" s="60"/>
    </row>
    <row r="45" spans="1:27" ht="14.25" x14ac:dyDescent="0.2">
      <c r="A45" s="97" t="s">
        <v>45</v>
      </c>
      <c r="B45" s="92">
        <f>B31/B30*100</f>
        <v>10.521550455778641</v>
      </c>
      <c r="C45" s="93">
        <f>C31/C30*100</f>
        <v>10.081251230903954</v>
      </c>
      <c r="D45" s="93">
        <f>D31/D30*100</f>
        <v>6.9691475539565468</v>
      </c>
      <c r="E45" s="92">
        <f>E31/E30*100</f>
        <v>10.706253061047779</v>
      </c>
      <c r="F45" s="56"/>
      <c r="G45" s="57"/>
      <c r="H45" s="57"/>
      <c r="I45" s="58"/>
      <c r="J45" s="59"/>
      <c r="K45" s="60"/>
    </row>
    <row r="46" spans="1:27" ht="14.25" x14ac:dyDescent="0.2">
      <c r="A46" s="97" t="s">
        <v>46</v>
      </c>
      <c r="B46" s="54">
        <v>38.319771748657914</v>
      </c>
      <c r="C46" s="55">
        <v>35.188380813047267</v>
      </c>
      <c r="D46" s="55">
        <v>31.515456693296681</v>
      </c>
      <c r="E46" s="54">
        <v>40.046238581302532</v>
      </c>
      <c r="F46" s="56"/>
      <c r="G46" s="57"/>
      <c r="H46" s="57"/>
      <c r="I46" s="58"/>
      <c r="J46" s="59"/>
      <c r="K46" s="60"/>
    </row>
    <row r="47" spans="1:27" ht="15" thickBot="1" x14ac:dyDescent="0.25">
      <c r="A47" s="98"/>
      <c r="B47" s="99"/>
      <c r="C47" s="100"/>
      <c r="D47" s="100"/>
      <c r="E47" s="99"/>
      <c r="F47" s="101"/>
      <c r="G47" s="102"/>
      <c r="H47" s="102"/>
      <c r="I47" s="103"/>
      <c r="J47" s="104"/>
      <c r="K47" s="105"/>
    </row>
    <row r="48" spans="1:27" ht="13.5" thickTop="1" x14ac:dyDescent="0.2">
      <c r="A48" s="106" t="s">
        <v>47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spans="1:27" x14ac:dyDescent="0.2">
      <c r="A49" s="107" t="s">
        <v>48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spans="1:27" x14ac:dyDescent="0.2">
      <c r="A50" s="107" t="s">
        <v>49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spans="1:27" s="110" customFormat="1" ht="14.25" x14ac:dyDescent="0.2">
      <c r="A51" s="108" t="s">
        <v>50</v>
      </c>
      <c r="B51" s="109"/>
    </row>
    <row r="52" spans="1:27" x14ac:dyDescent="0.2">
      <c r="A52" s="107" t="s">
        <v>51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spans="1:27" ht="14.25" x14ac:dyDescent="0.2">
      <c r="A53" s="111" t="s">
        <v>52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spans="1:27" x14ac:dyDescent="0.2">
      <c r="A54" s="111" t="s">
        <v>53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spans="1:27" x14ac:dyDescent="0.2">
      <c r="A55" s="107" t="s">
        <v>54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spans="1:27" x14ac:dyDescent="0.2">
      <c r="A56" s="106" t="s">
        <v>55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</sheetData>
  <mergeCells count="10">
    <mergeCell ref="A1:K1"/>
    <mergeCell ref="A2:K2"/>
    <mergeCell ref="A3:K3"/>
    <mergeCell ref="A5:A6"/>
    <mergeCell ref="B5:B6"/>
    <mergeCell ref="C5:C6"/>
    <mergeCell ref="D5:D6"/>
    <mergeCell ref="E5:E6"/>
    <mergeCell ref="F5:H5"/>
    <mergeCell ref="I5:K5"/>
  </mergeCells>
  <pageMargins left="0.7" right="0.7" top="0.75" bottom="0.75" header="0.3" footer="0.3"/>
  <pageSetup scale="78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A</vt:lpstr>
      <vt:lpstr>'Table A'!Print_Area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word</dc:creator>
  <cp:lastModifiedBy>word</cp:lastModifiedBy>
  <dcterms:created xsi:type="dcterms:W3CDTF">2020-12-02T14:24:04Z</dcterms:created>
  <dcterms:modified xsi:type="dcterms:W3CDTF">2020-12-02T14:28:41Z</dcterms:modified>
</cp:coreProperties>
</file>