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-IESD\LFS\2020\October 2020\press con\Final\Press Kit\"/>
    </mc:Choice>
  </mc:AlternateContent>
  <bookViews>
    <workbookView xWindow="0" yWindow="0" windowWidth="21600" windowHeight="9135"/>
  </bookViews>
  <sheets>
    <sheet name="Table D" sheetId="1" r:id="rId1"/>
  </sheets>
  <definedNames>
    <definedName name="_xlnm.Print_Titles" localSheetId="0">'Table D'!$5:$6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K22" i="1"/>
  <c r="J22" i="1"/>
  <c r="I22" i="1"/>
  <c r="H22" i="1"/>
  <c r="G22" i="1"/>
  <c r="F22" i="1"/>
  <c r="K21" i="1"/>
  <c r="J21" i="1"/>
  <c r="I21" i="1"/>
  <c r="H21" i="1"/>
  <c r="G21" i="1"/>
  <c r="F21" i="1"/>
  <c r="K20" i="1"/>
  <c r="J20" i="1"/>
  <c r="I20" i="1"/>
  <c r="H20" i="1"/>
  <c r="G20" i="1"/>
  <c r="F20" i="1"/>
  <c r="K19" i="1"/>
  <c r="J19" i="1"/>
  <c r="I19" i="1"/>
  <c r="H19" i="1"/>
  <c r="G19" i="1"/>
  <c r="F19" i="1"/>
  <c r="K18" i="1"/>
  <c r="J18" i="1"/>
  <c r="I18" i="1"/>
  <c r="H18" i="1"/>
  <c r="G18" i="1"/>
  <c r="F18" i="1"/>
  <c r="K17" i="1"/>
  <c r="J17" i="1"/>
  <c r="I17" i="1"/>
  <c r="H17" i="1"/>
  <c r="G17" i="1"/>
  <c r="F17" i="1"/>
  <c r="K16" i="1"/>
  <c r="J16" i="1"/>
  <c r="I16" i="1"/>
  <c r="H16" i="1"/>
  <c r="G16" i="1"/>
  <c r="F16" i="1"/>
  <c r="K15" i="1"/>
  <c r="J15" i="1"/>
  <c r="I15" i="1"/>
  <c r="H15" i="1"/>
  <c r="G15" i="1"/>
  <c r="F15" i="1"/>
  <c r="K14" i="1"/>
  <c r="J14" i="1"/>
  <c r="I14" i="1"/>
  <c r="H14" i="1"/>
  <c r="G14" i="1"/>
  <c r="F14" i="1"/>
  <c r="K13" i="1"/>
  <c r="J13" i="1"/>
  <c r="I13" i="1"/>
  <c r="H13" i="1"/>
  <c r="G13" i="1"/>
  <c r="F13" i="1"/>
  <c r="K12" i="1"/>
  <c r="J12" i="1"/>
  <c r="I12" i="1"/>
  <c r="H12" i="1"/>
  <c r="G12" i="1"/>
  <c r="F12" i="1"/>
  <c r="K11" i="1"/>
  <c r="J11" i="1"/>
  <c r="I11" i="1"/>
  <c r="H11" i="1"/>
  <c r="G11" i="1"/>
  <c r="F11" i="1"/>
  <c r="K10" i="1"/>
  <c r="J10" i="1"/>
  <c r="I10" i="1"/>
  <c r="H10" i="1"/>
  <c r="G10" i="1"/>
  <c r="F10" i="1"/>
  <c r="K9" i="1"/>
  <c r="J9" i="1"/>
  <c r="I9" i="1"/>
  <c r="H9" i="1"/>
  <c r="G9" i="1"/>
  <c r="F9" i="1"/>
  <c r="K8" i="1"/>
  <c r="J8" i="1"/>
  <c r="I8" i="1"/>
  <c r="H8" i="1"/>
  <c r="G8" i="1"/>
  <c r="F8" i="1"/>
  <c r="K7" i="1"/>
  <c r="J7" i="1"/>
  <c r="I7" i="1"/>
  <c r="H7" i="1"/>
  <c r="G7" i="1"/>
  <c r="F7" i="1"/>
</calcChain>
</file>

<file path=xl/sharedStrings.xml><?xml version="1.0" encoding="utf-8"?>
<sst xmlns="http://schemas.openxmlformats.org/spreadsheetml/2006/main" count="51" uniqueCount="42">
  <si>
    <t>TABLE D - Key Employment Indicators by Sex, Philippines</t>
  </si>
  <si>
    <t>October 2020, July 2020, April 2020 and October 2019</t>
  </si>
  <si>
    <t>(In Thousands Except Rates)</t>
  </si>
  <si>
    <t>INDICATOR</t>
  </si>
  <si>
    <r>
      <t>October 2020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 xml:space="preserve">                           </t>
    </r>
  </si>
  <si>
    <r>
      <t>July 2020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 xml:space="preserve">                           </t>
    </r>
  </si>
  <si>
    <r>
      <t>April 2020</t>
    </r>
    <r>
      <rPr>
        <b/>
        <vertAlign val="superscript"/>
        <sz val="11"/>
        <rFont val="Tahoma"/>
        <family val="2"/>
      </rPr>
      <t>F</t>
    </r>
  </si>
  <si>
    <r>
      <t>October 2019</t>
    </r>
    <r>
      <rPr>
        <b/>
        <vertAlign val="superscript"/>
        <sz val="12"/>
        <rFont val="Arial"/>
        <family val="2"/>
      </rPr>
      <t>R</t>
    </r>
  </si>
  <si>
    <t>Increment</t>
  </si>
  <si>
    <t>Growth Rate</t>
  </si>
  <si>
    <t>October 2020 - July 2020</t>
  </si>
  <si>
    <t>July 2020 - April 2020</t>
  </si>
  <si>
    <t>October 2020 - October 2019</t>
  </si>
  <si>
    <t>Employment Status, by Sex</t>
  </si>
  <si>
    <t>Male 15 Years Old and Over</t>
  </si>
  <si>
    <t>Female 15 Years Old and Over</t>
  </si>
  <si>
    <t>Labor Force</t>
  </si>
  <si>
    <t>Male</t>
  </si>
  <si>
    <t>Female</t>
  </si>
  <si>
    <r>
      <t>Employed</t>
    </r>
    <r>
      <rPr>
        <vertAlign val="superscript"/>
        <sz val="12"/>
        <rFont val="Arial"/>
        <family val="2"/>
      </rPr>
      <t>1</t>
    </r>
  </si>
  <si>
    <t>Underemployed</t>
  </si>
  <si>
    <t>Unemployed</t>
  </si>
  <si>
    <t xml:space="preserve">  Labor Force Participation Rate (%)</t>
  </si>
  <si>
    <t>Male Labor Force Participation Rate (%)</t>
  </si>
  <si>
    <t>Female Labor Force Participation Rate (%)</t>
  </si>
  <si>
    <t xml:space="preserve">  Employment Rate(%)</t>
  </si>
  <si>
    <t xml:space="preserve">  Male Employment Rate(%)</t>
  </si>
  <si>
    <t xml:space="preserve">  Female Employment Rate(%)</t>
  </si>
  <si>
    <t>Underemployment Rate (%)</t>
  </si>
  <si>
    <t>Male Underemployment Rate (%)</t>
  </si>
  <si>
    <t>Female Underemployment Rate (%)</t>
  </si>
  <si>
    <t xml:space="preserve">  Unemployment Rate (%)</t>
  </si>
  <si>
    <t xml:space="preserve">  Male Unemployment Rate(%)</t>
  </si>
  <si>
    <t xml:space="preserve">  Female Unemployment Rate(%)</t>
  </si>
  <si>
    <t>Notes:</t>
  </si>
  <si>
    <t>P  Estimates are preliminary and may change.</t>
  </si>
  <si>
    <t xml:space="preserve">R  Revised estimates based on 2015 POPCEN-Based Population Projection </t>
  </si>
  <si>
    <t xml:space="preserve">      F  Final </t>
  </si>
  <si>
    <t>Details may not add up to totals due to rounding.</t>
  </si>
  <si>
    <r>
      <rPr>
        <vertAlign val="superscript"/>
        <sz val="10"/>
        <rFont val="Tahoma"/>
        <family val="2"/>
      </rPr>
      <t>1</t>
    </r>
    <r>
      <rPr>
        <sz val="10"/>
        <rFont val="Tahoma"/>
        <family val="2"/>
      </rPr>
      <t xml:space="preserve"> Includes number of underemployed persons who were with jobs but did not work during the reference period. </t>
    </r>
  </si>
  <si>
    <t>Estimates for October 2020 and July 2020 are based on the 2015 CPH-based Population Projection.</t>
  </si>
  <si>
    <t>Source:  Philippine Statistics Authority, Labor Force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</si>
</sst>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mmm\ yyyy"/>
    <numFmt numFmtId="165" formatCode="#,##0.0"/>
    <numFmt numFmtId="166" formatCode="#,##0.0_);\(#,##0.0\)"/>
    <numFmt numFmtId="167" formatCode="#,##0.0\ \ _);\(#,##0.0\ \ \)"/>
    <numFmt numFmtId="168" formatCode="_(* #,##0.0_);_(* \(#,##0.0\);_(* &quot;-&quot;??_);_(@_)"/>
  </numFmts>
  <fonts count="18" x14ac:knownFonts="1">
    <font>
      <sz val="10"/>
      <name val="Courie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Courier"/>
      <family val="1"/>
    </font>
    <font>
      <sz val="12"/>
      <color theme="1"/>
      <name val="Calibri"/>
      <family val="2"/>
      <scheme val="minor"/>
    </font>
    <font>
      <b/>
      <vertAlign val="superscript"/>
      <sz val="12"/>
      <name val="Arial"/>
      <family val="2"/>
    </font>
    <font>
      <b/>
      <sz val="11"/>
      <name val="Tahoma"/>
      <family val="2"/>
    </font>
    <font>
      <b/>
      <vertAlign val="superscript"/>
      <sz val="11"/>
      <name val="Tahoma"/>
      <family val="2"/>
    </font>
    <font>
      <sz val="12"/>
      <name val="Arial"/>
      <family val="2"/>
    </font>
    <font>
      <sz val="10"/>
      <name val="Arial"/>
      <family val="2"/>
    </font>
    <font>
      <vertAlign val="superscript"/>
      <sz val="12"/>
      <name val="Arial"/>
      <family val="2"/>
    </font>
    <font>
      <sz val="12"/>
      <color theme="1"/>
      <name val="Arial"/>
      <family val="2"/>
    </font>
    <font>
      <sz val="10"/>
      <name val="Tahoma"/>
      <family val="2"/>
    </font>
    <font>
      <b/>
      <i/>
      <sz val="8"/>
      <name val="Arial"/>
      <family val="2"/>
    </font>
    <font>
      <sz val="8"/>
      <name val="Arial"/>
      <family val="2"/>
    </font>
    <font>
      <sz val="10"/>
      <name val="Courier"/>
      <family val="3"/>
    </font>
    <font>
      <sz val="11"/>
      <name val="Tahoma"/>
      <family val="2"/>
    </font>
    <font>
      <vertAlign val="superscript"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DashDotDot">
        <color indexed="64"/>
      </top>
      <bottom/>
      <diagonal/>
    </border>
    <border>
      <left style="thin">
        <color indexed="64"/>
      </left>
      <right style="thin">
        <color indexed="64"/>
      </right>
      <top style="mediumDashDotDot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5">
    <xf numFmtId="37" fontId="0" fillId="0" borderId="0"/>
    <xf numFmtId="43" fontId="9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37" fontId="15" fillId="0" borderId="0"/>
  </cellStyleXfs>
  <cellXfs count="62">
    <xf numFmtId="37" fontId="0" fillId="0" borderId="0" xfId="0"/>
    <xf numFmtId="0" fontId="2" fillId="0" borderId="0" xfId="0" applyNumberFormat="1" applyFont="1" applyFill="1" applyAlignment="1">
      <alignment horizontal="center" vertical="center"/>
    </xf>
    <xf numFmtId="0" fontId="0" fillId="0" borderId="0" xfId="0" applyNumberFormat="1"/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/>
    <xf numFmtId="0" fontId="4" fillId="0" borderId="0" xfId="2" applyFont="1" applyFill="1"/>
    <xf numFmtId="0" fontId="2" fillId="0" borderId="1" xfId="0" applyNumberFormat="1" applyFont="1" applyFill="1" applyBorder="1" applyAlignment="1">
      <alignment horizontal="center" vertical="center"/>
    </xf>
    <xf numFmtId="37" fontId="2" fillId="0" borderId="1" xfId="0" applyFont="1" applyBorder="1" applyAlignment="1">
      <alignment horizontal="center" vertical="center" wrapText="1"/>
    </xf>
    <xf numFmtId="37" fontId="2" fillId="0" borderId="2" xfId="0" applyFont="1" applyBorder="1" applyAlignment="1">
      <alignment horizontal="center" vertical="center" wrapText="1"/>
    </xf>
    <xf numFmtId="37" fontId="6" fillId="0" borderId="3" xfId="0" quotePrefix="1" applyFont="1" applyFill="1" applyBorder="1" applyAlignment="1">
      <alignment horizontal="center" vertical="center" wrapText="1"/>
    </xf>
    <xf numFmtId="37" fontId="2" fillId="0" borderId="1" xfId="0" quotePrefix="1" applyFont="1" applyBorder="1" applyAlignment="1">
      <alignment horizontal="center" vertical="center" wrapText="1"/>
    </xf>
    <xf numFmtId="164" fontId="2" fillId="0" borderId="4" xfId="0" applyNumberFormat="1" applyFont="1" applyFill="1" applyBorder="1" applyAlignment="1">
      <alignment horizontal="center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164" fontId="2" fillId="0" borderId="6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/>
    </xf>
    <xf numFmtId="37" fontId="2" fillId="0" borderId="7" xfId="0" applyFont="1" applyBorder="1" applyAlignment="1">
      <alignment horizontal="center" vertical="center" wrapText="1"/>
    </xf>
    <xf numFmtId="37" fontId="2" fillId="0" borderId="8" xfId="0" applyFont="1" applyBorder="1" applyAlignment="1">
      <alignment horizontal="center" vertical="center" wrapText="1"/>
    </xf>
    <xf numFmtId="37" fontId="6" fillId="0" borderId="3" xfId="0" applyFont="1" applyFill="1" applyBorder="1" applyAlignment="1">
      <alignment horizontal="center" vertical="center" wrapText="1"/>
    </xf>
    <xf numFmtId="0" fontId="8" fillId="0" borderId="3" xfId="0" quotePrefix="1" applyNumberFormat="1" applyFont="1" applyBorder="1" applyAlignment="1">
      <alignment horizontal="center" vertical="center" wrapText="1"/>
    </xf>
    <xf numFmtId="49" fontId="8" fillId="0" borderId="9" xfId="0" applyNumberFormat="1" applyFont="1" applyFill="1" applyBorder="1" applyAlignment="1">
      <alignment horizontal="left" indent="2"/>
    </xf>
    <xf numFmtId="165" fontId="8" fillId="0" borderId="10" xfId="1" applyNumberFormat="1" applyFont="1" applyFill="1" applyBorder="1" applyAlignment="1"/>
    <xf numFmtId="165" fontId="8" fillId="0" borderId="10" xfId="3" applyNumberFormat="1" applyFont="1" applyFill="1" applyBorder="1" applyAlignment="1"/>
    <xf numFmtId="37" fontId="8" fillId="0" borderId="11" xfId="0" applyNumberFormat="1" applyFont="1" applyFill="1" applyBorder="1"/>
    <xf numFmtId="37" fontId="8" fillId="0" borderId="12" xfId="0" applyNumberFormat="1" applyFont="1" applyFill="1" applyBorder="1"/>
    <xf numFmtId="166" fontId="8" fillId="0" borderId="13" xfId="1" applyNumberFormat="1" applyFont="1" applyFill="1" applyBorder="1" applyAlignment="1"/>
    <xf numFmtId="166" fontId="8" fillId="0" borderId="0" xfId="1" applyNumberFormat="1" applyFont="1" applyFill="1" applyBorder="1" applyAlignment="1"/>
    <xf numFmtId="49" fontId="2" fillId="0" borderId="14" xfId="0" applyNumberFormat="1" applyFont="1" applyFill="1" applyBorder="1" applyAlignment="1">
      <alignment horizontal="left" indent="1"/>
    </xf>
    <xf numFmtId="3" fontId="8" fillId="0" borderId="11" xfId="1" applyNumberFormat="1" applyFont="1" applyFill="1" applyBorder="1" applyAlignment="1"/>
    <xf numFmtId="3" fontId="8" fillId="0" borderId="11" xfId="3" applyNumberFormat="1" applyFont="1" applyFill="1" applyBorder="1" applyAlignment="1"/>
    <xf numFmtId="49" fontId="8" fillId="0" borderId="14" xfId="0" applyNumberFormat="1" applyFont="1" applyFill="1" applyBorder="1" applyAlignment="1">
      <alignment horizontal="left" indent="4"/>
    </xf>
    <xf numFmtId="37" fontId="8" fillId="0" borderId="11" xfId="1" applyNumberFormat="1" applyFont="1" applyFill="1" applyBorder="1" applyAlignment="1"/>
    <xf numFmtId="0" fontId="0" fillId="0" borderId="0" xfId="0" applyNumberFormat="1" applyFill="1"/>
    <xf numFmtId="49" fontId="8" fillId="0" borderId="14" xfId="0" applyNumberFormat="1" applyFont="1" applyFill="1" applyBorder="1" applyAlignment="1">
      <alignment horizontal="left" indent="3"/>
    </xf>
    <xf numFmtId="37" fontId="8" fillId="0" borderId="15" xfId="1" applyNumberFormat="1" applyFont="1" applyFill="1" applyBorder="1" applyAlignment="1"/>
    <xf numFmtId="49" fontId="8" fillId="2" borderId="14" xfId="0" applyNumberFormat="1" applyFont="1" applyFill="1" applyBorder="1" applyAlignment="1">
      <alignment horizontal="left" indent="5"/>
    </xf>
    <xf numFmtId="49" fontId="8" fillId="0" borderId="14" xfId="0" applyNumberFormat="1" applyFont="1" applyFill="1" applyBorder="1" applyAlignment="1">
      <alignment horizontal="left" indent="6"/>
    </xf>
    <xf numFmtId="49" fontId="8" fillId="0" borderId="14" xfId="0" applyNumberFormat="1" applyFont="1" applyFill="1" applyBorder="1" applyAlignment="1">
      <alignment horizontal="left" indent="7"/>
    </xf>
    <xf numFmtId="49" fontId="8" fillId="0" borderId="14" xfId="0" applyNumberFormat="1" applyFont="1" applyFill="1" applyBorder="1" applyAlignment="1">
      <alignment horizontal="left" indent="8"/>
    </xf>
    <xf numFmtId="49" fontId="8" fillId="0" borderId="14" xfId="0" applyNumberFormat="1" applyFont="1" applyFill="1" applyBorder="1" applyAlignment="1">
      <alignment horizontal="left" indent="5"/>
    </xf>
    <xf numFmtId="166" fontId="8" fillId="0" borderId="12" xfId="1" applyNumberFormat="1" applyFont="1" applyFill="1" applyBorder="1" applyAlignment="1"/>
    <xf numFmtId="49" fontId="8" fillId="0" borderId="14" xfId="0" applyNumberFormat="1" applyFont="1" applyFill="1" applyBorder="1" applyAlignment="1">
      <alignment horizontal="left" indent="2"/>
    </xf>
    <xf numFmtId="165" fontId="8" fillId="0" borderId="11" xfId="1" applyNumberFormat="1" applyFont="1" applyFill="1" applyBorder="1" applyAlignment="1"/>
    <xf numFmtId="165" fontId="8" fillId="0" borderId="11" xfId="3" applyNumberFormat="1" applyFont="1" applyFill="1" applyBorder="1" applyAlignment="1"/>
    <xf numFmtId="167" fontId="8" fillId="0" borderId="11" xfId="1" applyNumberFormat="1" applyFont="1" applyFill="1" applyBorder="1" applyAlignment="1">
      <alignment horizontal="left" vertical="justify" indent="2"/>
    </xf>
    <xf numFmtId="167" fontId="8" fillId="0" borderId="12" xfId="1" applyNumberFormat="1" applyFont="1" applyFill="1" applyBorder="1" applyAlignment="1">
      <alignment horizontal="left" vertical="justify" indent="2"/>
    </xf>
    <xf numFmtId="167" fontId="8" fillId="0" borderId="13" xfId="1" applyNumberFormat="1" applyFont="1" applyFill="1" applyBorder="1" applyAlignment="1">
      <alignment horizontal="left" vertical="justify" indent="2"/>
    </xf>
    <xf numFmtId="0" fontId="3" fillId="0" borderId="16" xfId="0" applyNumberFormat="1" applyFont="1" applyFill="1" applyBorder="1"/>
    <xf numFmtId="0" fontId="8" fillId="0" borderId="17" xfId="0" applyNumberFormat="1" applyFont="1" applyFill="1" applyBorder="1"/>
    <xf numFmtId="0" fontId="11" fillId="0" borderId="17" xfId="2" applyFont="1" applyFill="1" applyBorder="1"/>
    <xf numFmtId="167" fontId="8" fillId="0" borderId="17" xfId="1" applyNumberFormat="1" applyFont="1" applyFill="1" applyBorder="1" applyAlignment="1">
      <alignment horizontal="left" vertical="justify" indent="2"/>
    </xf>
    <xf numFmtId="167" fontId="8" fillId="0" borderId="18" xfId="1" applyNumberFormat="1" applyFont="1" applyFill="1" applyBorder="1" applyAlignment="1">
      <alignment horizontal="left" vertical="justify" indent="2"/>
    </xf>
    <xf numFmtId="167" fontId="8" fillId="0" borderId="19" xfId="1" applyNumberFormat="1" applyFont="1" applyFill="1" applyBorder="1" applyAlignment="1">
      <alignment horizontal="left" vertical="justify" indent="2"/>
    </xf>
    <xf numFmtId="0" fontId="1" fillId="0" borderId="0" xfId="2" applyFill="1"/>
    <xf numFmtId="37" fontId="12" fillId="0" borderId="0" xfId="0" applyFont="1" applyFill="1" applyBorder="1" applyAlignment="1">
      <alignment horizontal="left" vertical="center"/>
    </xf>
    <xf numFmtId="37" fontId="13" fillId="0" borderId="0" xfId="0" applyFont="1" applyFill="1" applyBorder="1" applyAlignment="1">
      <alignment horizontal="left" vertical="center"/>
    </xf>
    <xf numFmtId="168" fontId="14" fillId="0" borderId="0" xfId="3" applyNumberFormat="1" applyFont="1" applyFill="1" applyBorder="1" applyAlignment="1">
      <alignment horizontal="left"/>
    </xf>
    <xf numFmtId="37" fontId="12" fillId="0" borderId="0" xfId="0" applyFont="1" applyFill="1" applyBorder="1" applyAlignment="1">
      <alignment horizontal="left" vertical="center" indent="1"/>
    </xf>
    <xf numFmtId="0" fontId="13" fillId="0" borderId="0" xfId="2" applyFont="1" applyFill="1" applyAlignment="1">
      <alignment horizontal="left" vertical="center"/>
    </xf>
    <xf numFmtId="37" fontId="12" fillId="0" borderId="0" xfId="4" applyFont="1" applyBorder="1" applyAlignment="1">
      <alignment vertical="center"/>
    </xf>
    <xf numFmtId="0" fontId="16" fillId="0" borderId="0" xfId="0" applyNumberFormat="1" applyFont="1" applyFill="1"/>
    <xf numFmtId="0" fontId="16" fillId="0" borderId="0" xfId="0" applyNumberFormat="1" applyFont="1"/>
  </cellXfs>
  <cellStyles count="5">
    <cellStyle name="Comma" xfId="1" builtinId="3"/>
    <cellStyle name="Comma 5" xfId="3"/>
    <cellStyle name="Normal" xfId="0" builtinId="0"/>
    <cellStyle name="Normal 6" xfId="2"/>
    <cellStyle name="Normal 7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tabSelected="1" view="pageBreakPreview" zoomScaleSheetLayoutView="100" workbookViewId="0">
      <selection activeCell="F24" sqref="F24"/>
    </sheetView>
  </sheetViews>
  <sheetFormatPr defaultColWidth="9" defaultRowHeight="12" x14ac:dyDescent="0.15"/>
  <cols>
    <col min="1" max="1" width="56.375" style="32" customWidth="1"/>
    <col min="2" max="2" width="9" style="32" customWidth="1"/>
    <col min="3" max="4" width="8.125" style="32" customWidth="1"/>
    <col min="5" max="5" width="10.375" style="32" customWidth="1"/>
    <col min="6" max="6" width="9.125" style="32" customWidth="1"/>
    <col min="7" max="10" width="10.125" style="32" customWidth="1"/>
    <col min="11" max="11" width="9.625" style="32" customWidth="1"/>
    <col min="12" max="16384" width="9" style="2"/>
  </cols>
  <sheetData>
    <row r="1" spans="1:11" ht="15.75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1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5.75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6.5" thickBot="1" x14ac:dyDescent="0.3">
      <c r="A4" s="4"/>
      <c r="B4" s="4"/>
      <c r="C4" s="5"/>
      <c r="D4" s="5"/>
      <c r="E4" s="4"/>
      <c r="F4" s="4"/>
      <c r="G4" s="4"/>
      <c r="H4" s="4"/>
      <c r="I4" s="4"/>
      <c r="J4" s="4"/>
      <c r="K4" s="4"/>
    </row>
    <row r="5" spans="1:11" ht="13.5" customHeight="1" thickTop="1" x14ac:dyDescent="0.15">
      <c r="A5" s="6" t="s">
        <v>3</v>
      </c>
      <c r="B5" s="7" t="s">
        <v>4</v>
      </c>
      <c r="C5" s="8" t="s">
        <v>5</v>
      </c>
      <c r="D5" s="9" t="s">
        <v>6</v>
      </c>
      <c r="E5" s="10" t="s">
        <v>7</v>
      </c>
      <c r="F5" s="11" t="s">
        <v>8</v>
      </c>
      <c r="G5" s="12"/>
      <c r="H5" s="13"/>
      <c r="I5" s="12" t="s">
        <v>9</v>
      </c>
      <c r="J5" s="12"/>
      <c r="K5" s="14"/>
    </row>
    <row r="6" spans="1:11" ht="60.75" thickBot="1" x14ac:dyDescent="0.2">
      <c r="A6" s="15"/>
      <c r="B6" s="16"/>
      <c r="C6" s="17"/>
      <c r="D6" s="18"/>
      <c r="E6" s="16"/>
      <c r="F6" s="19" t="s">
        <v>10</v>
      </c>
      <c r="G6" s="19" t="s">
        <v>11</v>
      </c>
      <c r="H6" s="19" t="s">
        <v>12</v>
      </c>
      <c r="I6" s="19" t="s">
        <v>10</v>
      </c>
      <c r="J6" s="19" t="s">
        <v>11</v>
      </c>
      <c r="K6" s="19" t="s">
        <v>12</v>
      </c>
    </row>
    <row r="7" spans="1:11" ht="3.75" customHeight="1" x14ac:dyDescent="0.2">
      <c r="A7" s="20"/>
      <c r="B7" s="21"/>
      <c r="C7" s="22"/>
      <c r="D7" s="22"/>
      <c r="E7" s="21"/>
      <c r="F7" s="23">
        <f>B7-C7</f>
        <v>0</v>
      </c>
      <c r="G7" s="24">
        <f>C7-D7</f>
        <v>0</v>
      </c>
      <c r="H7" s="24">
        <f>B7-E7</f>
        <v>0</v>
      </c>
      <c r="I7" s="25" t="e">
        <f>((B7/C7)-1)*100</f>
        <v>#DIV/0!</v>
      </c>
      <c r="J7" s="25" t="e">
        <f>((C7/D7)-1)*100</f>
        <v>#DIV/0!</v>
      </c>
      <c r="K7" s="26" t="e">
        <f>((B7/D7)-1)*100</f>
        <v>#DIV/0!</v>
      </c>
    </row>
    <row r="8" spans="1:11" ht="15.75" x14ac:dyDescent="0.25">
      <c r="A8" s="27" t="s">
        <v>13</v>
      </c>
      <c r="B8" s="28">
        <v>74306.668000000005</v>
      </c>
      <c r="C8" s="29">
        <v>74060.922000000006</v>
      </c>
      <c r="D8" s="29">
        <v>73722.28</v>
      </c>
      <c r="E8" s="28">
        <v>72603.129000000001</v>
      </c>
      <c r="F8" s="23">
        <f t="shared" ref="F8:G22" si="0">B8-C8</f>
        <v>245.74599999999919</v>
      </c>
      <c r="G8" s="24">
        <f t="shared" si="0"/>
        <v>338.6420000000071</v>
      </c>
      <c r="H8" s="24">
        <f t="shared" ref="H8:H22" si="1">B8-E8</f>
        <v>1703.5390000000043</v>
      </c>
      <c r="I8" s="25">
        <f t="shared" ref="I8:J22" si="2">((B8/C8)-1)*100</f>
        <v>0.33181601492888735</v>
      </c>
      <c r="J8" s="25">
        <f t="shared" si="2"/>
        <v>0.45934824587630096</v>
      </c>
      <c r="K8" s="26">
        <f>((B8/E8)-1)*100</f>
        <v>2.3463713251256735</v>
      </c>
    </row>
    <row r="9" spans="1:11" s="32" customFormat="1" ht="15" x14ac:dyDescent="0.2">
      <c r="A9" s="30" t="s">
        <v>14</v>
      </c>
      <c r="B9" s="28">
        <v>37397.268000000004</v>
      </c>
      <c r="C9" s="31">
        <v>37192.705999999998</v>
      </c>
      <c r="D9" s="31">
        <v>36957.004000000001</v>
      </c>
      <c r="E9" s="28">
        <v>36469.57</v>
      </c>
      <c r="F9" s="23">
        <f t="shared" si="0"/>
        <v>204.56200000000536</v>
      </c>
      <c r="G9" s="24">
        <f t="shared" si="0"/>
        <v>235.7019999999975</v>
      </c>
      <c r="H9" s="24">
        <f t="shared" si="1"/>
        <v>927.69800000000396</v>
      </c>
      <c r="I9" s="25">
        <f t="shared" si="2"/>
        <v>0.55000569197629634</v>
      </c>
      <c r="J9" s="25">
        <f t="shared" si="2"/>
        <v>0.6377735597831391</v>
      </c>
      <c r="K9" s="26">
        <f t="shared" ref="K9:K22" si="3">((B9/E9)-1)*100</f>
        <v>2.5437590846286495</v>
      </c>
    </row>
    <row r="10" spans="1:11" s="32" customFormat="1" ht="15" x14ac:dyDescent="0.2">
      <c r="A10" s="30" t="s">
        <v>15</v>
      </c>
      <c r="B10" s="28">
        <v>36909.4</v>
      </c>
      <c r="C10" s="31">
        <v>36868.216</v>
      </c>
      <c r="D10" s="31">
        <v>36765.275999999998</v>
      </c>
      <c r="E10" s="28">
        <v>36133.557999999997</v>
      </c>
      <c r="F10" s="23">
        <f t="shared" si="0"/>
        <v>41.184000000001106</v>
      </c>
      <c r="G10" s="24">
        <f t="shared" si="0"/>
        <v>102.94000000000233</v>
      </c>
      <c r="H10" s="24">
        <f t="shared" si="1"/>
        <v>775.84200000000419</v>
      </c>
      <c r="I10" s="25">
        <f t="shared" si="2"/>
        <v>0.11170597459881915</v>
      </c>
      <c r="J10" s="25">
        <f t="shared" si="2"/>
        <v>0.27999245810095275</v>
      </c>
      <c r="K10" s="26">
        <f t="shared" si="3"/>
        <v>2.1471508562760588</v>
      </c>
    </row>
    <row r="11" spans="1:11" ht="15" x14ac:dyDescent="0.2">
      <c r="A11" s="33" t="s">
        <v>16</v>
      </c>
      <c r="B11" s="28">
        <v>43648.955000000002</v>
      </c>
      <c r="C11" s="29">
        <v>45877.035000000003</v>
      </c>
      <c r="D11" s="29">
        <v>41058.332999999999</v>
      </c>
      <c r="E11" s="28">
        <v>44582.179000000004</v>
      </c>
      <c r="F11" s="23">
        <f t="shared" si="0"/>
        <v>-2228.0800000000017</v>
      </c>
      <c r="G11" s="24">
        <f t="shared" si="0"/>
        <v>4818.7020000000048</v>
      </c>
      <c r="H11" s="24">
        <f t="shared" si="1"/>
        <v>-933.22400000000198</v>
      </c>
      <c r="I11" s="25">
        <f t="shared" si="2"/>
        <v>-4.8566346975126073</v>
      </c>
      <c r="J11" s="25">
        <f t="shared" si="2"/>
        <v>11.736233908960703</v>
      </c>
      <c r="K11" s="26">
        <f t="shared" si="3"/>
        <v>-2.0932669082863842</v>
      </c>
    </row>
    <row r="12" spans="1:11" s="32" customFormat="1" ht="15" x14ac:dyDescent="0.2">
      <c r="A12" s="30" t="s">
        <v>17</v>
      </c>
      <c r="B12" s="28">
        <v>27044.904000000002</v>
      </c>
      <c r="C12" s="34">
        <v>28000.553</v>
      </c>
      <c r="D12" s="34">
        <v>25785.293000000001</v>
      </c>
      <c r="E12" s="28">
        <v>27323.694</v>
      </c>
      <c r="F12" s="23">
        <f t="shared" si="0"/>
        <v>-955.64899999999761</v>
      </c>
      <c r="G12" s="24">
        <f t="shared" si="0"/>
        <v>2215.2599999999984</v>
      </c>
      <c r="H12" s="24">
        <f t="shared" si="1"/>
        <v>-278.78999999999724</v>
      </c>
      <c r="I12" s="25">
        <f t="shared" si="2"/>
        <v>-3.4129647368035809</v>
      </c>
      <c r="J12" s="25">
        <f t="shared" si="2"/>
        <v>8.5911763732915425</v>
      </c>
      <c r="K12" s="26">
        <f t="shared" si="3"/>
        <v>-1.0203232403349194</v>
      </c>
    </row>
    <row r="13" spans="1:11" s="32" customFormat="1" ht="15" x14ac:dyDescent="0.2">
      <c r="A13" s="30" t="s">
        <v>18</v>
      </c>
      <c r="B13" s="28">
        <v>16604.050999999999</v>
      </c>
      <c r="C13" s="34">
        <v>17876.482</v>
      </c>
      <c r="D13" s="34">
        <v>15273.039000000001</v>
      </c>
      <c r="E13" s="28">
        <v>17258.486000000001</v>
      </c>
      <c r="F13" s="23">
        <f t="shared" si="0"/>
        <v>-1272.4310000000005</v>
      </c>
      <c r="G13" s="24">
        <f t="shared" si="0"/>
        <v>2603.4429999999993</v>
      </c>
      <c r="H13" s="24">
        <f t="shared" si="1"/>
        <v>-654.43500000000131</v>
      </c>
      <c r="I13" s="25">
        <f t="shared" si="2"/>
        <v>-7.1179049658652076</v>
      </c>
      <c r="J13" s="25">
        <f t="shared" si="2"/>
        <v>17.046005055051584</v>
      </c>
      <c r="K13" s="26">
        <f t="shared" si="3"/>
        <v>-3.7919606621345636</v>
      </c>
    </row>
    <row r="14" spans="1:11" ht="18" x14ac:dyDescent="0.2">
      <c r="A14" s="35" t="s">
        <v>19</v>
      </c>
      <c r="B14" s="28">
        <v>39836.277999999998</v>
      </c>
      <c r="C14" s="34">
        <v>41306.164000000004</v>
      </c>
      <c r="D14" s="34">
        <v>33830.212</v>
      </c>
      <c r="E14" s="28">
        <v>42536.931000000004</v>
      </c>
      <c r="F14" s="23">
        <f t="shared" si="0"/>
        <v>-1469.8860000000059</v>
      </c>
      <c r="G14" s="24">
        <f t="shared" si="0"/>
        <v>7475.9520000000048</v>
      </c>
      <c r="H14" s="24">
        <f t="shared" si="1"/>
        <v>-2700.6530000000057</v>
      </c>
      <c r="I14" s="25">
        <f t="shared" si="2"/>
        <v>-3.5585148986480686</v>
      </c>
      <c r="J14" s="25">
        <f t="shared" si="2"/>
        <v>22.098448570171559</v>
      </c>
      <c r="K14" s="26">
        <f t="shared" si="3"/>
        <v>-6.3489606243572361</v>
      </c>
    </row>
    <row r="15" spans="1:11" ht="15" x14ac:dyDescent="0.2">
      <c r="A15" s="36" t="s">
        <v>17</v>
      </c>
      <c r="B15" s="28">
        <v>24705.431</v>
      </c>
      <c r="C15" s="34">
        <v>25209.652000000002</v>
      </c>
      <c r="D15" s="34">
        <v>20943.933000000001</v>
      </c>
      <c r="E15" s="28">
        <v>26070.866000000002</v>
      </c>
      <c r="F15" s="23">
        <f t="shared" si="0"/>
        <v>-504.22100000000137</v>
      </c>
      <c r="G15" s="24">
        <f t="shared" si="0"/>
        <v>4265.719000000001</v>
      </c>
      <c r="H15" s="24">
        <f t="shared" si="1"/>
        <v>-1365.4350000000013</v>
      </c>
      <c r="I15" s="25">
        <f t="shared" si="2"/>
        <v>-2.0001109099007097</v>
      </c>
      <c r="J15" s="25">
        <f t="shared" si="2"/>
        <v>20.367325468430408</v>
      </c>
      <c r="K15" s="26">
        <f t="shared" si="3"/>
        <v>-5.2373979445101693</v>
      </c>
    </row>
    <row r="16" spans="1:11" ht="15" x14ac:dyDescent="0.2">
      <c r="A16" s="36" t="s">
        <v>18</v>
      </c>
      <c r="B16" s="28">
        <v>15130.847</v>
      </c>
      <c r="C16" s="34">
        <v>16096.512000000001</v>
      </c>
      <c r="D16" s="34">
        <v>12886.279</v>
      </c>
      <c r="E16" s="28">
        <v>16466.064999999999</v>
      </c>
      <c r="F16" s="23">
        <f t="shared" si="0"/>
        <v>-965.66500000000087</v>
      </c>
      <c r="G16" s="24">
        <f t="shared" si="0"/>
        <v>3210.2330000000002</v>
      </c>
      <c r="H16" s="24">
        <f t="shared" si="1"/>
        <v>-1335.2179999999989</v>
      </c>
      <c r="I16" s="25">
        <f t="shared" si="2"/>
        <v>-5.9992189612258944</v>
      </c>
      <c r="J16" s="25">
        <f t="shared" si="2"/>
        <v>24.912024642645104</v>
      </c>
      <c r="K16" s="26">
        <f t="shared" si="3"/>
        <v>-8.1089076230416843</v>
      </c>
    </row>
    <row r="17" spans="1:11" ht="15" x14ac:dyDescent="0.2">
      <c r="A17" s="37" t="s">
        <v>20</v>
      </c>
      <c r="B17" s="28">
        <v>5747.4279999999999</v>
      </c>
      <c r="C17" s="34">
        <v>7137.2449999999999</v>
      </c>
      <c r="D17" s="34">
        <v>6397.9719999999998</v>
      </c>
      <c r="E17" s="28">
        <v>5438.1180000000004</v>
      </c>
      <c r="F17" s="23">
        <f t="shared" si="0"/>
        <v>-1389.817</v>
      </c>
      <c r="G17" s="24">
        <f t="shared" si="0"/>
        <v>739.27300000000014</v>
      </c>
      <c r="H17" s="24">
        <f t="shared" si="1"/>
        <v>309.30999999999949</v>
      </c>
      <c r="I17" s="25">
        <f t="shared" si="2"/>
        <v>-19.472737730034485</v>
      </c>
      <c r="J17" s="25">
        <f t="shared" si="2"/>
        <v>11.554802052900515</v>
      </c>
      <c r="K17" s="26">
        <f t="shared" si="3"/>
        <v>5.6878133207113102</v>
      </c>
    </row>
    <row r="18" spans="1:11" ht="15" x14ac:dyDescent="0.2">
      <c r="A18" s="38" t="s">
        <v>17</v>
      </c>
      <c r="B18" s="28">
        <v>3933.7359999999999</v>
      </c>
      <c r="C18" s="34">
        <v>4798.63</v>
      </c>
      <c r="D18" s="34">
        <v>4369.6000000000004</v>
      </c>
      <c r="E18" s="28">
        <v>3707.261</v>
      </c>
      <c r="F18" s="23">
        <f t="shared" si="0"/>
        <v>-864.89400000000023</v>
      </c>
      <c r="G18" s="24">
        <f t="shared" si="0"/>
        <v>429.02999999999975</v>
      </c>
      <c r="H18" s="24">
        <f t="shared" si="1"/>
        <v>226.47499999999991</v>
      </c>
      <c r="I18" s="25">
        <f t="shared" si="2"/>
        <v>-18.023769284149861</v>
      </c>
      <c r="J18" s="25">
        <f t="shared" si="2"/>
        <v>9.8185188575613314</v>
      </c>
      <c r="K18" s="26">
        <f t="shared" si="3"/>
        <v>6.1089575295615761</v>
      </c>
    </row>
    <row r="19" spans="1:11" ht="15" x14ac:dyDescent="0.2">
      <c r="A19" s="38" t="s">
        <v>18</v>
      </c>
      <c r="B19" s="28">
        <v>1813.692</v>
      </c>
      <c r="C19" s="34">
        <v>2338.6150000000002</v>
      </c>
      <c r="D19" s="34">
        <v>2028.3720000000001</v>
      </c>
      <c r="E19" s="28">
        <v>1730.856</v>
      </c>
      <c r="F19" s="23">
        <f t="shared" si="0"/>
        <v>-524.92300000000023</v>
      </c>
      <c r="G19" s="24">
        <f t="shared" si="0"/>
        <v>310.24300000000017</v>
      </c>
      <c r="H19" s="24">
        <f t="shared" si="1"/>
        <v>82.836000000000013</v>
      </c>
      <c r="I19" s="25">
        <f t="shared" si="2"/>
        <v>-22.445892119908585</v>
      </c>
      <c r="J19" s="25">
        <f t="shared" si="2"/>
        <v>15.295172680356472</v>
      </c>
      <c r="K19" s="26">
        <f t="shared" si="3"/>
        <v>4.785840069884495</v>
      </c>
    </row>
    <row r="20" spans="1:11" ht="15" x14ac:dyDescent="0.2">
      <c r="A20" s="39" t="s">
        <v>21</v>
      </c>
      <c r="B20" s="28">
        <v>3812.6770000000001</v>
      </c>
      <c r="C20" s="34">
        <v>4570.8710000000001</v>
      </c>
      <c r="D20" s="34">
        <v>7228.1210000000001</v>
      </c>
      <c r="E20" s="28">
        <v>2045.249</v>
      </c>
      <c r="F20" s="23">
        <f t="shared" si="0"/>
        <v>-758.19399999999996</v>
      </c>
      <c r="G20" s="24">
        <f t="shared" si="0"/>
        <v>-2657.25</v>
      </c>
      <c r="H20" s="24">
        <f t="shared" si="1"/>
        <v>1767.4280000000001</v>
      </c>
      <c r="I20" s="25">
        <f t="shared" si="2"/>
        <v>-16.587516908702959</v>
      </c>
      <c r="J20" s="25">
        <f t="shared" si="2"/>
        <v>-36.762666258630702</v>
      </c>
      <c r="K20" s="26">
        <f t="shared" si="3"/>
        <v>86.416274986566435</v>
      </c>
    </row>
    <row r="21" spans="1:11" ht="15" x14ac:dyDescent="0.2">
      <c r="A21" s="36" t="s">
        <v>17</v>
      </c>
      <c r="B21" s="28">
        <v>2339.473</v>
      </c>
      <c r="C21" s="34">
        <v>2790.9009999999998</v>
      </c>
      <c r="D21" s="34">
        <v>4841.3599999999997</v>
      </c>
      <c r="E21" s="28">
        <v>1252.828</v>
      </c>
      <c r="F21" s="23">
        <f t="shared" si="0"/>
        <v>-451.42799999999988</v>
      </c>
      <c r="G21" s="24">
        <f t="shared" si="0"/>
        <v>-2050.4589999999998</v>
      </c>
      <c r="H21" s="24">
        <f t="shared" si="1"/>
        <v>1086.645</v>
      </c>
      <c r="I21" s="25">
        <f t="shared" si="2"/>
        <v>-16.174991517076386</v>
      </c>
      <c r="J21" s="25">
        <f t="shared" si="2"/>
        <v>-42.352954541699027</v>
      </c>
      <c r="K21" s="26">
        <f t="shared" si="3"/>
        <v>86.735369899140196</v>
      </c>
    </row>
    <row r="22" spans="1:11" ht="15" x14ac:dyDescent="0.2">
      <c r="A22" s="36" t="s">
        <v>18</v>
      </c>
      <c r="B22" s="28">
        <v>1473.204</v>
      </c>
      <c r="C22" s="34">
        <v>1779.97</v>
      </c>
      <c r="D22" s="34">
        <v>2386.7600000000002</v>
      </c>
      <c r="E22" s="28">
        <v>792.42100000000005</v>
      </c>
      <c r="F22" s="23">
        <f t="shared" si="0"/>
        <v>-306.76600000000008</v>
      </c>
      <c r="G22" s="24">
        <f t="shared" si="0"/>
        <v>-606.79000000000019</v>
      </c>
      <c r="H22" s="24">
        <f t="shared" si="1"/>
        <v>680.7829999999999</v>
      </c>
      <c r="I22" s="25">
        <f t="shared" si="2"/>
        <v>-17.234335410147359</v>
      </c>
      <c r="J22" s="25">
        <f t="shared" si="2"/>
        <v>-25.423167809080095</v>
      </c>
      <c r="K22" s="26">
        <f t="shared" si="3"/>
        <v>85.911781742280908</v>
      </c>
    </row>
    <row r="23" spans="1:11" ht="15" x14ac:dyDescent="0.2">
      <c r="A23" s="38"/>
      <c r="B23" s="28"/>
      <c r="C23" s="29"/>
      <c r="D23" s="29"/>
      <c r="E23" s="28"/>
      <c r="F23" s="23"/>
      <c r="G23" s="24"/>
      <c r="H23" s="24"/>
      <c r="I23" s="40"/>
      <c r="J23" s="40"/>
      <c r="K23" s="25"/>
    </row>
    <row r="24" spans="1:11" ht="15" x14ac:dyDescent="0.2">
      <c r="A24" s="41" t="s">
        <v>22</v>
      </c>
      <c r="B24" s="42">
        <f>B11/B8*100</f>
        <v>58.741639444793833</v>
      </c>
      <c r="C24" s="43">
        <f>C11/C8*100</f>
        <v>61.944995769833923</v>
      </c>
      <c r="D24" s="43">
        <f>D11/D8*100</f>
        <v>55.693249042216273</v>
      </c>
      <c r="E24" s="42">
        <f>E11/E8*100</f>
        <v>61.405313536831173</v>
      </c>
      <c r="F24" s="44"/>
      <c r="G24" s="45"/>
      <c r="H24" s="45"/>
      <c r="I24" s="45"/>
      <c r="J24" s="45"/>
      <c r="K24" s="46"/>
    </row>
    <row r="25" spans="1:11" ht="15" x14ac:dyDescent="0.2">
      <c r="A25" s="30" t="s">
        <v>23</v>
      </c>
      <c r="B25" s="42">
        <f>(B12/B9)*100</f>
        <v>72.317860224442072</v>
      </c>
      <c r="C25" s="42">
        <f t="shared" ref="C25:E26" si="4">(C12/C9)*100</f>
        <v>75.285065302858044</v>
      </c>
      <c r="D25" s="42">
        <f t="shared" si="4"/>
        <v>69.771058822841809</v>
      </c>
      <c r="E25" s="42">
        <f t="shared" si="4"/>
        <v>74.921897900084929</v>
      </c>
      <c r="F25" s="44"/>
      <c r="G25" s="45"/>
      <c r="H25" s="45"/>
      <c r="I25" s="45"/>
      <c r="J25" s="45"/>
      <c r="K25" s="46"/>
    </row>
    <row r="26" spans="1:11" ht="15" x14ac:dyDescent="0.2">
      <c r="A26" s="30" t="s">
        <v>24</v>
      </c>
      <c r="B26" s="42">
        <f>(B13/B10)*100</f>
        <v>44.985968344107455</v>
      </c>
      <c r="C26" s="42">
        <f t="shared" si="4"/>
        <v>48.487515642199774</v>
      </c>
      <c r="D26" s="42">
        <f t="shared" si="4"/>
        <v>41.542021879558312</v>
      </c>
      <c r="E26" s="42">
        <f t="shared" si="4"/>
        <v>47.763040661536856</v>
      </c>
      <c r="F26" s="44"/>
      <c r="G26" s="45"/>
      <c r="H26" s="45"/>
      <c r="I26" s="45"/>
      <c r="J26" s="45"/>
      <c r="K26" s="46"/>
    </row>
    <row r="27" spans="1:11" ht="15" x14ac:dyDescent="0.2">
      <c r="A27" s="30" t="s">
        <v>25</v>
      </c>
      <c r="B27" s="42">
        <f>B14/B11*100</f>
        <v>91.265135671632919</v>
      </c>
      <c r="C27" s="43">
        <f>C14/C11*100</f>
        <v>90.036690470515367</v>
      </c>
      <c r="D27" s="43">
        <f>D14/D11*100</f>
        <v>82.395483518534476</v>
      </c>
      <c r="E27" s="42">
        <f>E14/E11*100</f>
        <v>95.412409070449428</v>
      </c>
      <c r="F27" s="44"/>
      <c r="G27" s="45"/>
      <c r="H27" s="45"/>
      <c r="I27" s="45"/>
      <c r="J27" s="45"/>
      <c r="K27" s="46"/>
    </row>
    <row r="28" spans="1:11" ht="15" x14ac:dyDescent="0.2">
      <c r="A28" s="39" t="s">
        <v>26</v>
      </c>
      <c r="B28" s="42">
        <f>(B15/B12)*100</f>
        <v>91.349671642391471</v>
      </c>
      <c r="C28" s="42">
        <f t="shared" ref="C28:E29" si="5">(C15/C12)*100</f>
        <v>90.032693282879094</v>
      </c>
      <c r="D28" s="42">
        <f t="shared" si="5"/>
        <v>81.224335903415948</v>
      </c>
      <c r="E28" s="42">
        <f t="shared" si="5"/>
        <v>95.41486594016169</v>
      </c>
      <c r="F28" s="44"/>
      <c r="G28" s="45"/>
      <c r="H28" s="45"/>
      <c r="I28" s="45"/>
      <c r="J28" s="45"/>
      <c r="K28" s="46"/>
    </row>
    <row r="29" spans="1:11" ht="15" x14ac:dyDescent="0.2">
      <c r="A29" s="39" t="s">
        <v>27</v>
      </c>
      <c r="B29" s="42">
        <f>(B16/B13)*100</f>
        <v>91.127442333199298</v>
      </c>
      <c r="C29" s="42">
        <f t="shared" si="5"/>
        <v>90.04295140397312</v>
      </c>
      <c r="D29" s="42">
        <f t="shared" si="5"/>
        <v>84.372723725775856</v>
      </c>
      <c r="E29" s="42">
        <f t="shared" si="5"/>
        <v>95.408513817492434</v>
      </c>
      <c r="F29" s="44"/>
      <c r="G29" s="45"/>
      <c r="H29" s="45"/>
      <c r="I29" s="45"/>
      <c r="J29" s="45"/>
      <c r="K29" s="46"/>
    </row>
    <row r="30" spans="1:11" ht="15" x14ac:dyDescent="0.2">
      <c r="A30" s="36" t="s">
        <v>28</v>
      </c>
      <c r="B30" s="42">
        <f>B17/B14*100</f>
        <v>14.427622982247486</v>
      </c>
      <c r="C30" s="42">
        <f t="shared" ref="C30:E32" si="6">C17/C14*100</f>
        <v>17.27888602776089</v>
      </c>
      <c r="D30" s="42">
        <f t="shared" si="6"/>
        <v>18.912006818047725</v>
      </c>
      <c r="E30" s="42">
        <f t="shared" si="6"/>
        <v>12.784462517994069</v>
      </c>
      <c r="F30" s="44"/>
      <c r="G30" s="45"/>
      <c r="H30" s="45"/>
      <c r="I30" s="45"/>
      <c r="J30" s="45"/>
      <c r="K30" s="46"/>
    </row>
    <row r="31" spans="1:11" ht="15" x14ac:dyDescent="0.2">
      <c r="A31" s="37" t="s">
        <v>29</v>
      </c>
      <c r="B31" s="42">
        <f>B18/B15*100</f>
        <v>15.922555651832182</v>
      </c>
      <c r="C31" s="42">
        <f t="shared" si="6"/>
        <v>19.034891873953676</v>
      </c>
      <c r="D31" s="42">
        <f t="shared" si="6"/>
        <v>20.863321134573912</v>
      </c>
      <c r="E31" s="42">
        <f t="shared" si="6"/>
        <v>14.219938071869187</v>
      </c>
      <c r="F31" s="44"/>
      <c r="G31" s="45"/>
      <c r="H31" s="45"/>
      <c r="I31" s="45"/>
      <c r="J31" s="45"/>
      <c r="K31" s="46"/>
    </row>
    <row r="32" spans="1:11" ht="15" x14ac:dyDescent="0.2">
      <c r="A32" s="37" t="s">
        <v>30</v>
      </c>
      <c r="B32" s="42">
        <f>B19/B16*100</f>
        <v>11.986718258402851</v>
      </c>
      <c r="C32" s="42">
        <f t="shared" si="6"/>
        <v>14.528706591838034</v>
      </c>
      <c r="D32" s="42">
        <f t="shared" si="6"/>
        <v>15.740556292472016</v>
      </c>
      <c r="E32" s="42">
        <f t="shared" si="6"/>
        <v>10.511655334774884</v>
      </c>
      <c r="F32" s="44"/>
      <c r="G32" s="45"/>
      <c r="H32" s="45"/>
      <c r="I32" s="45"/>
      <c r="J32" s="45"/>
      <c r="K32" s="46"/>
    </row>
    <row r="33" spans="1:33" s="32" customFormat="1" ht="15" x14ac:dyDescent="0.2">
      <c r="A33" s="30" t="s">
        <v>31</v>
      </c>
      <c r="B33" s="42">
        <f>B20/B11*100</f>
        <v>8.7348643283670828</v>
      </c>
      <c r="C33" s="43">
        <f>C20/C11*100</f>
        <v>9.9633095294846328</v>
      </c>
      <c r="D33" s="43">
        <f>D20/D11*100</f>
        <v>17.604516481465531</v>
      </c>
      <c r="E33" s="42">
        <f>E20/E11*100</f>
        <v>4.587593172599302</v>
      </c>
      <c r="F33" s="44"/>
      <c r="G33" s="45"/>
      <c r="H33" s="45"/>
      <c r="I33" s="45"/>
      <c r="J33" s="45"/>
      <c r="K33" s="46"/>
    </row>
    <row r="34" spans="1:33" s="32" customFormat="1" ht="15" x14ac:dyDescent="0.2">
      <c r="A34" s="39" t="s">
        <v>32</v>
      </c>
      <c r="B34" s="42">
        <f>(B21/B12)*100</f>
        <v>8.6503283576085153</v>
      </c>
      <c r="C34" s="42">
        <f t="shared" ref="C34:E35" si="7">(C21/C12)*100</f>
        <v>9.9673067171209073</v>
      </c>
      <c r="D34" s="42">
        <f t="shared" si="7"/>
        <v>18.775664096584048</v>
      </c>
      <c r="E34" s="42">
        <f t="shared" si="7"/>
        <v>4.5851340598383219</v>
      </c>
      <c r="F34" s="44"/>
      <c r="G34" s="44"/>
      <c r="H34" s="45"/>
      <c r="I34" s="45"/>
      <c r="J34" s="45"/>
      <c r="K34" s="46"/>
    </row>
    <row r="35" spans="1:33" s="32" customFormat="1" ht="15" x14ac:dyDescent="0.2">
      <c r="A35" s="39" t="s">
        <v>33</v>
      </c>
      <c r="B35" s="42">
        <f>(B22/B13)*100</f>
        <v>8.8725576668007111</v>
      </c>
      <c r="C35" s="42">
        <f t="shared" si="7"/>
        <v>9.9570485960268922</v>
      </c>
      <c r="D35" s="42">
        <f t="shared" si="7"/>
        <v>15.627276274224142</v>
      </c>
      <c r="E35" s="42">
        <f t="shared" si="7"/>
        <v>4.5914861825075501</v>
      </c>
      <c r="F35" s="44"/>
      <c r="G35" s="44"/>
      <c r="H35" s="45"/>
      <c r="I35" s="45"/>
      <c r="J35" s="45"/>
      <c r="K35" s="46"/>
    </row>
    <row r="36" spans="1:33" ht="15.75" thickBot="1" x14ac:dyDescent="0.25">
      <c r="A36" s="47"/>
      <c r="B36" s="48"/>
      <c r="C36" s="49"/>
      <c r="D36" s="49"/>
      <c r="E36" s="48"/>
      <c r="F36" s="50"/>
      <c r="G36" s="51"/>
      <c r="H36" s="51"/>
      <c r="I36" s="51"/>
      <c r="J36" s="51"/>
      <c r="K36" s="52"/>
    </row>
    <row r="37" spans="1:33" ht="15.75" thickTop="1" x14ac:dyDescent="0.25">
      <c r="C37" s="53"/>
      <c r="D37" s="53"/>
    </row>
    <row r="38" spans="1:33" ht="12.75" x14ac:dyDescent="0.2">
      <c r="A38" s="54" t="s">
        <v>34</v>
      </c>
      <c r="B38" s="55"/>
      <c r="C38" s="56"/>
      <c r="D38" s="56"/>
    </row>
    <row r="39" spans="1:33" ht="12.75" x14ac:dyDescent="0.15">
      <c r="A39" s="57" t="s">
        <v>35</v>
      </c>
      <c r="B39" s="55"/>
      <c r="C39" s="58"/>
      <c r="D39" s="58"/>
    </row>
    <row r="40" spans="1:33" ht="12.75" x14ac:dyDescent="0.15">
      <c r="A40" s="57" t="s">
        <v>36</v>
      </c>
      <c r="B40" s="55"/>
      <c r="C40" s="58"/>
      <c r="D40" s="58"/>
    </row>
    <row r="41" spans="1:33" s="61" customFormat="1" ht="14.25" x14ac:dyDescent="0.2">
      <c r="A41" s="59" t="s">
        <v>37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</row>
    <row r="42" spans="1:33" ht="12.75" x14ac:dyDescent="0.15">
      <c r="A42" s="57" t="s">
        <v>38</v>
      </c>
      <c r="B42" s="55"/>
      <c r="C42" s="58"/>
      <c r="D42" s="58"/>
    </row>
    <row r="43" spans="1:33" ht="14.25" x14ac:dyDescent="0.15">
      <c r="A43" s="57" t="s">
        <v>39</v>
      </c>
      <c r="B43" s="55"/>
    </row>
    <row r="44" spans="1:33" ht="12.75" x14ac:dyDescent="0.15">
      <c r="A44" s="57" t="s">
        <v>40</v>
      </c>
      <c r="B44" s="55"/>
    </row>
    <row r="45" spans="1:33" ht="12.75" x14ac:dyDescent="0.15">
      <c r="A45" s="54" t="s">
        <v>41</v>
      </c>
      <c r="B45" s="55"/>
    </row>
  </sheetData>
  <mergeCells count="10">
    <mergeCell ref="A1:K1"/>
    <mergeCell ref="A2:K2"/>
    <mergeCell ref="A3:K3"/>
    <mergeCell ref="A5:A6"/>
    <mergeCell ref="B5:B6"/>
    <mergeCell ref="C5:C6"/>
    <mergeCell ref="D5:D6"/>
    <mergeCell ref="E5:E6"/>
    <mergeCell ref="F5:G5"/>
    <mergeCell ref="I5:K5"/>
  </mergeCells>
  <pageMargins left="0.7" right="0.7" top="0.75" bottom="0.75" header="0.3" footer="0.3"/>
  <pageSetup scale="78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D</vt:lpstr>
      <vt:lpstr>'Table D'!Print_Titles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word</dc:creator>
  <cp:lastModifiedBy>word</cp:lastModifiedBy>
  <dcterms:created xsi:type="dcterms:W3CDTF">2020-12-02T14:30:16Z</dcterms:created>
  <dcterms:modified xsi:type="dcterms:W3CDTF">2020-12-02T14:30:27Z</dcterms:modified>
</cp:coreProperties>
</file>