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rry\Desktop\FINAL TABLES FOR UPLOADING\"/>
    </mc:Choice>
  </mc:AlternateContent>
  <xr:revisionPtr revIDLastSave="0" documentId="8_{9F2F9009-D2BE-4072-9E29-8DEA33F65CF7}" xr6:coauthVersionLast="46" xr6:coauthVersionMax="46" xr10:uidLastSave="{00000000-0000-0000-0000-000000000000}"/>
  <bookViews>
    <workbookView xWindow="-120" yWindow="-120" windowWidth="29040" windowHeight="15840" xr2:uid="{14684BFA-B475-4335-9CFC-394F86BC3A6D}"/>
  </bookViews>
  <sheets>
    <sheet name="Table 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2" l="1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J37" i="2"/>
  <c r="I37" i="2"/>
  <c r="H37" i="2"/>
  <c r="G37" i="2"/>
  <c r="F37" i="2"/>
  <c r="E37" i="2"/>
  <c r="J36" i="2"/>
  <c r="I36" i="2"/>
  <c r="H36" i="2"/>
  <c r="G36" i="2"/>
  <c r="F36" i="2"/>
  <c r="E36" i="2"/>
  <c r="J35" i="2"/>
  <c r="I35" i="2"/>
  <c r="H35" i="2"/>
  <c r="G35" i="2"/>
  <c r="F35" i="2"/>
  <c r="E35" i="2"/>
  <c r="J34" i="2"/>
  <c r="I34" i="2"/>
  <c r="H34" i="2"/>
  <c r="G34" i="2"/>
  <c r="F34" i="2"/>
  <c r="E34" i="2"/>
  <c r="J33" i="2"/>
  <c r="I33" i="2"/>
  <c r="H33" i="2"/>
  <c r="G33" i="2"/>
  <c r="F33" i="2"/>
  <c r="E33" i="2"/>
  <c r="J32" i="2"/>
  <c r="I32" i="2"/>
  <c r="H32" i="2"/>
  <c r="G32" i="2"/>
  <c r="F32" i="2"/>
  <c r="E32" i="2"/>
  <c r="J31" i="2"/>
  <c r="I31" i="2"/>
  <c r="H31" i="2"/>
  <c r="G31" i="2"/>
  <c r="F31" i="2"/>
  <c r="E31" i="2"/>
  <c r="J30" i="2"/>
  <c r="I30" i="2"/>
  <c r="H30" i="2"/>
  <c r="G30" i="2"/>
  <c r="F30" i="2"/>
  <c r="E30" i="2"/>
  <c r="J29" i="2"/>
  <c r="I29" i="2"/>
  <c r="H29" i="2"/>
  <c r="G29" i="2"/>
  <c r="F29" i="2"/>
  <c r="E29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</calcChain>
</file>

<file path=xl/sharedStrings.xml><?xml version="1.0" encoding="utf-8"?>
<sst xmlns="http://schemas.openxmlformats.org/spreadsheetml/2006/main" count="56" uniqueCount="52">
  <si>
    <t>TABLE A  Key Employment Indicators, Philippines:</t>
  </si>
  <si>
    <r>
      <t>January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October 2020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 and January 2020</t>
    </r>
  </si>
  <si>
    <t>(In Thousands except Rates)</t>
  </si>
  <si>
    <t>INDICATOR</t>
  </si>
  <si>
    <r>
      <t>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</si>
  <si>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October 2020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</si>
  <si>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t>January 2020</t>
  </si>
  <si>
    <t>Increment</t>
  </si>
  <si>
    <t>Growth Rate (%)</t>
  </si>
  <si>
    <t>Jan 2021 - Oct 2020</t>
  </si>
  <si>
    <t>Oct 2020 - Jan 2020</t>
  </si>
  <si>
    <t>Jan 2021 - Jan 2020</t>
  </si>
  <si>
    <t xml:space="preserve">Total Population 15 Years Old and Over </t>
  </si>
  <si>
    <t>Labor Force</t>
  </si>
  <si>
    <t>New Entrants to the Labor Force</t>
  </si>
  <si>
    <t>Employed</t>
  </si>
  <si>
    <t>Underemployed</t>
  </si>
  <si>
    <r>
      <t xml:space="preserve">  • Visible Underemployment</t>
    </r>
    <r>
      <rPr>
        <vertAlign val="superscript"/>
        <sz val="12"/>
        <rFont val="Arial"/>
        <family val="2"/>
      </rPr>
      <t>1</t>
    </r>
  </si>
  <si>
    <t xml:space="preserve">  • Invisible Underemployment</t>
  </si>
  <si>
    <t>Unemployed</t>
  </si>
  <si>
    <t>Not in the Labor Force</t>
  </si>
  <si>
    <t xml:space="preserve">  Labor Force Participation Rate (%)</t>
  </si>
  <si>
    <t xml:space="preserve">  Proportion of New Entrants (%)</t>
  </si>
  <si>
    <t xml:space="preserve">  Employment Rate(%)</t>
  </si>
  <si>
    <t>Underemployment Rate (%)</t>
  </si>
  <si>
    <t>Visible Underemployment Rate (%)</t>
  </si>
  <si>
    <t>Invisible Underemployment Rate (%)</t>
  </si>
  <si>
    <t xml:space="preserve">  Unemployment Rate (%)</t>
  </si>
  <si>
    <t xml:space="preserve">  Mean Hours of Work </t>
  </si>
  <si>
    <t>Youth Population 15-24 Years Old</t>
  </si>
  <si>
    <t>Youth Labor Force</t>
  </si>
  <si>
    <t>New Entrants Youth</t>
  </si>
  <si>
    <t>Employed Youth</t>
  </si>
  <si>
    <t>Underemployed Youth</t>
  </si>
  <si>
    <t>Unemployed Youth</t>
  </si>
  <si>
    <t>NEET (Unemployed) 15 - 24 years old</t>
  </si>
  <si>
    <t>Youth Not in the Labor Force (NILF)</t>
  </si>
  <si>
    <t>NEET (NILF) 15 - 24 years old</t>
  </si>
  <si>
    <t>Youth Population</t>
  </si>
  <si>
    <t xml:space="preserve"> Youth Labor Force Participation Rate (%)</t>
  </si>
  <si>
    <t xml:space="preserve"> Youth Employment Rate (%)</t>
  </si>
  <si>
    <t>Youth Underemployment (%)</t>
  </si>
  <si>
    <t>Youth Unemployment Rate (%)</t>
  </si>
  <si>
    <t xml:space="preserve"> Youth NEET as % of youth population</t>
  </si>
  <si>
    <t xml:space="preserve"> Proportion of Youth New Entrants to the Youth Labor Force</t>
  </si>
  <si>
    <t xml:space="preserve"> Youth Mean Hours of Work</t>
  </si>
  <si>
    <t>Notes: p - Estimates for January 2021 and October 2020 are preliminary and may change.</t>
  </si>
  <si>
    <t xml:space="preserve">            Details may not add up to totals due to rounding.</t>
  </si>
  <si>
    <t xml:space="preserve">            All estimates used the 2015 POPCEN-based Population Projection.</t>
  </si>
  <si>
    <r>
      <rPr>
        <vertAlign val="superscript"/>
        <sz val="11"/>
        <rFont val="Arial"/>
        <family val="2"/>
      </rPr>
      <t>1</t>
    </r>
    <r>
      <rPr>
        <sz val="11"/>
        <rFont val="Arial"/>
        <family val="2"/>
      </rPr>
      <t xml:space="preserve"> Includes number of underemployed persons who were with jobs but did not work during the reference period. </t>
    </r>
  </si>
  <si>
    <t>NEET - Not in employment, education or training</t>
  </si>
  <si>
    <t>Source:  Philippine Statistics Authority, Labor Force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</si>
</sst>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mm\ yyyy"/>
    <numFmt numFmtId="165" formatCode="#,##0.0_);\(#,##0.0\)"/>
    <numFmt numFmtId="166" formatCode="#,##0.0"/>
    <numFmt numFmtId="167" formatCode="#,##0.0\ \ _);\(#,##0.0\ \ \)"/>
  </numFmts>
  <fonts count="14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2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  <font>
      <sz val="10"/>
      <name val="Courier"/>
      <family val="3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darkUp">
        <bgColor indexed="9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mediumDashDotDot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37" fontId="1" fillId="0" borderId="0"/>
    <xf numFmtId="43" fontId="7" fillId="0" borderId="0" applyFont="0" applyFill="0" applyBorder="0" applyAlignment="0" applyProtection="0"/>
    <xf numFmtId="37" fontId="10" fillId="0" borderId="0"/>
  </cellStyleXfs>
  <cellXfs count="58">
    <xf numFmtId="0" fontId="0" fillId="0" borderId="0" xfId="0"/>
    <xf numFmtId="0" fontId="2" fillId="2" borderId="0" xfId="1" applyNumberFormat="1" applyFont="1" applyFill="1" applyAlignment="1">
      <alignment horizontal="center" vertical="center"/>
    </xf>
    <xf numFmtId="0" fontId="3" fillId="0" borderId="0" xfId="1" applyNumberFormat="1" applyFont="1"/>
    <xf numFmtId="0" fontId="2" fillId="0" borderId="0" xfId="1" applyNumberFormat="1" applyFont="1" applyAlignment="1">
      <alignment horizontal="center"/>
    </xf>
    <xf numFmtId="0" fontId="2" fillId="0" borderId="1" xfId="1" applyNumberFormat="1" applyFont="1" applyBorder="1" applyAlignment="1">
      <alignment horizontal="center" vertical="center"/>
    </xf>
    <xf numFmtId="37" fontId="5" fillId="0" borderId="2" xfId="1" applyFont="1" applyBorder="1" applyAlignment="1">
      <alignment horizontal="center" vertical="center" wrapText="1"/>
    </xf>
    <xf numFmtId="37" fontId="5" fillId="0" borderId="2" xfId="1" quotePrefix="1" applyFont="1" applyBorder="1" applyAlignment="1">
      <alignment horizontal="center" vertical="center" wrapText="1"/>
    </xf>
    <xf numFmtId="164" fontId="5" fillId="0" borderId="2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0" fontId="7" fillId="0" borderId="2" xfId="1" quotePrefix="1" applyNumberFormat="1" applyFont="1" applyBorder="1" applyAlignment="1">
      <alignment horizontal="center" vertical="center" wrapText="1"/>
    </xf>
    <xf numFmtId="0" fontId="7" fillId="0" borderId="3" xfId="1" quotePrefix="1" applyNumberFormat="1" applyFont="1" applyBorder="1" applyAlignment="1">
      <alignment horizontal="center" vertical="center" wrapText="1"/>
    </xf>
    <xf numFmtId="0" fontId="3" fillId="0" borderId="0" xfId="1" quotePrefix="1" applyNumberFormat="1" applyFont="1" applyAlignment="1">
      <alignment horizontal="center" vertical="center" wrapText="1"/>
    </xf>
    <xf numFmtId="49" fontId="2" fillId="3" borderId="4" xfId="1" applyNumberFormat="1" applyFont="1" applyFill="1" applyBorder="1" applyAlignment="1">
      <alignment horizontal="left" indent="1"/>
    </xf>
    <xf numFmtId="3" fontId="3" fillId="0" borderId="5" xfId="2" applyNumberFormat="1" applyFont="1" applyFill="1" applyBorder="1" applyAlignment="1"/>
    <xf numFmtId="37" fontId="3" fillId="0" borderId="5" xfId="1" applyFont="1" applyBorder="1"/>
    <xf numFmtId="165" fontId="3" fillId="0" borderId="5" xfId="2" applyNumberFormat="1" applyFont="1" applyFill="1" applyBorder="1" applyAlignment="1"/>
    <xf numFmtId="165" fontId="3" fillId="0" borderId="6" xfId="2" applyNumberFormat="1" applyFont="1" applyFill="1" applyBorder="1" applyAlignment="1"/>
    <xf numFmtId="49" fontId="3" fillId="0" borderId="4" xfId="1" applyNumberFormat="1" applyFont="1" applyBorder="1" applyAlignment="1">
      <alignment horizontal="left" indent="3"/>
    </xf>
    <xf numFmtId="49" fontId="3" fillId="0" borderId="4" xfId="1" applyNumberFormat="1" applyFont="1" applyBorder="1" applyAlignment="1">
      <alignment horizontal="left" indent="5"/>
    </xf>
    <xf numFmtId="49" fontId="3" fillId="0" borderId="4" xfId="1" applyNumberFormat="1" applyFont="1" applyBorder="1" applyAlignment="1">
      <alignment horizontal="left" indent="6"/>
    </xf>
    <xf numFmtId="49" fontId="3" fillId="0" borderId="4" xfId="1" applyNumberFormat="1" applyFont="1" applyBorder="1" applyAlignment="1">
      <alignment horizontal="left" indent="7"/>
    </xf>
    <xf numFmtId="49" fontId="3" fillId="0" borderId="4" xfId="1" applyNumberFormat="1" applyFont="1" applyBorder="1" applyAlignment="1">
      <alignment horizontal="left" indent="8"/>
    </xf>
    <xf numFmtId="3" fontId="3" fillId="0" borderId="5" xfId="2" applyNumberFormat="1" applyFont="1" applyBorder="1" applyAlignment="1"/>
    <xf numFmtId="165" fontId="3" fillId="0" borderId="5" xfId="2" applyNumberFormat="1" applyFont="1" applyBorder="1" applyAlignment="1"/>
    <xf numFmtId="165" fontId="3" fillId="0" borderId="6" xfId="2" applyNumberFormat="1" applyFont="1" applyBorder="1" applyAlignment="1"/>
    <xf numFmtId="49" fontId="3" fillId="0" borderId="4" xfId="1" applyNumberFormat="1" applyFont="1" applyBorder="1" applyAlignment="1">
      <alignment horizontal="left" indent="1"/>
    </xf>
    <xf numFmtId="49" fontId="3" fillId="0" borderId="4" xfId="1" applyNumberFormat="1" applyFont="1" applyBorder="1" applyAlignment="1">
      <alignment horizontal="left" indent="2"/>
    </xf>
    <xf numFmtId="166" fontId="3" fillId="0" borderId="5" xfId="2" applyNumberFormat="1" applyFont="1" applyFill="1" applyBorder="1" applyAlignment="1"/>
    <xf numFmtId="167" fontId="3" fillId="4" borderId="5" xfId="2" applyNumberFormat="1" applyFont="1" applyFill="1" applyBorder="1" applyAlignment="1">
      <alignment horizontal="left" vertical="justify" indent="2"/>
    </xf>
    <xf numFmtId="167" fontId="3" fillId="4" borderId="6" xfId="2" applyNumberFormat="1" applyFont="1" applyFill="1" applyBorder="1" applyAlignment="1">
      <alignment horizontal="left" vertical="justify" indent="2"/>
    </xf>
    <xf numFmtId="49" fontId="3" fillId="0" borderId="4" xfId="1" applyNumberFormat="1" applyFont="1" applyBorder="1" applyAlignment="1">
      <alignment horizontal="left" indent="4"/>
    </xf>
    <xf numFmtId="167" fontId="3" fillId="5" borderId="5" xfId="2" applyNumberFormat="1" applyFont="1" applyFill="1" applyBorder="1" applyAlignment="1">
      <alignment horizontal="left" vertical="justify" indent="2"/>
    </xf>
    <xf numFmtId="167" fontId="3" fillId="5" borderId="6" xfId="2" applyNumberFormat="1" applyFont="1" applyFill="1" applyBorder="1" applyAlignment="1">
      <alignment horizontal="left" vertical="justify" indent="2"/>
    </xf>
    <xf numFmtId="49" fontId="3" fillId="0" borderId="7" xfId="1" applyNumberFormat="1" applyFont="1" applyBorder="1" applyAlignment="1">
      <alignment horizontal="left" indent="2"/>
    </xf>
    <xf numFmtId="167" fontId="3" fillId="0" borderId="5" xfId="2" applyNumberFormat="1" applyFont="1" applyFill="1" applyBorder="1" applyAlignment="1">
      <alignment horizontal="left" vertical="justify" indent="2"/>
    </xf>
    <xf numFmtId="167" fontId="3" fillId="0" borderId="6" xfId="2" applyNumberFormat="1" applyFont="1" applyFill="1" applyBorder="1" applyAlignment="1">
      <alignment horizontal="left" vertical="justify" indent="2"/>
    </xf>
    <xf numFmtId="49" fontId="2" fillId="3" borderId="4" xfId="1" applyNumberFormat="1" applyFont="1" applyFill="1" applyBorder="1" applyAlignment="1">
      <alignment horizontal="left" indent="2"/>
    </xf>
    <xf numFmtId="3" fontId="9" fillId="0" borderId="5" xfId="1" applyNumberFormat="1" applyFont="1" applyBorder="1" applyAlignment="1">
      <alignment horizontal="right"/>
    </xf>
    <xf numFmtId="166" fontId="3" fillId="0" borderId="5" xfId="2" applyNumberFormat="1" applyFont="1" applyBorder="1" applyAlignment="1"/>
    <xf numFmtId="0" fontId="3" fillId="0" borderId="4" xfId="1" applyNumberFormat="1" applyFont="1" applyBorder="1" applyAlignment="1">
      <alignment horizontal="left" indent="2"/>
    </xf>
    <xf numFmtId="0" fontId="3" fillId="0" borderId="8" xfId="1" applyNumberFormat="1" applyFont="1" applyBorder="1"/>
    <xf numFmtId="0" fontId="3" fillId="0" borderId="9" xfId="1" applyNumberFormat="1" applyFont="1" applyBorder="1"/>
    <xf numFmtId="167" fontId="3" fillId="5" borderId="9" xfId="2" applyNumberFormat="1" applyFont="1" applyFill="1" applyBorder="1" applyAlignment="1">
      <alignment horizontal="left" vertical="justify" indent="2"/>
    </xf>
    <xf numFmtId="167" fontId="3" fillId="5" borderId="10" xfId="2" applyNumberFormat="1" applyFont="1" applyFill="1" applyBorder="1" applyAlignment="1">
      <alignment horizontal="left" vertical="justify" indent="2"/>
    </xf>
    <xf numFmtId="37" fontId="3" fillId="0" borderId="0" xfId="3" applyFont="1" applyAlignment="1">
      <alignment horizontal="left" vertical="center" indent="2"/>
    </xf>
    <xf numFmtId="37" fontId="3" fillId="0" borderId="0" xfId="1" applyFont="1" applyAlignment="1">
      <alignment horizontal="left" indent="2"/>
    </xf>
    <xf numFmtId="37" fontId="3" fillId="0" borderId="0" xfId="1" applyFont="1" applyAlignment="1">
      <alignment horizontal="left" vertical="center" indent="2"/>
    </xf>
    <xf numFmtId="37" fontId="11" fillId="0" borderId="0" xfId="3" applyFont="1" applyAlignment="1">
      <alignment vertical="center"/>
    </xf>
    <xf numFmtId="37" fontId="11" fillId="0" borderId="0" xfId="1" applyFont="1"/>
    <xf numFmtId="37" fontId="11" fillId="0" borderId="0" xfId="1" applyFont="1" applyAlignment="1">
      <alignment vertical="center"/>
    </xf>
    <xf numFmtId="37" fontId="3" fillId="0" borderId="0" xfId="1" applyFont="1" applyAlignment="1">
      <alignment vertical="center"/>
    </xf>
    <xf numFmtId="37" fontId="12" fillId="0" borderId="0" xfId="1" applyFont="1"/>
    <xf numFmtId="37" fontId="2" fillId="0" borderId="0" xfId="1" applyFont="1"/>
    <xf numFmtId="37" fontId="3" fillId="0" borderId="0" xfId="1" applyFont="1"/>
    <xf numFmtId="0" fontId="11" fillId="0" borderId="0" xfId="1" applyNumberFormat="1" applyFont="1" applyAlignment="1">
      <alignment horizontal="left" vertical="center" indent="2"/>
    </xf>
    <xf numFmtId="0" fontId="11" fillId="0" borderId="0" xfId="1" applyNumberFormat="1" applyFont="1"/>
    <xf numFmtId="37" fontId="11" fillId="0" borderId="0" xfId="1" applyFont="1" applyAlignment="1">
      <alignment horizontal="left" vertical="center"/>
    </xf>
  </cellXfs>
  <cellStyles count="4">
    <cellStyle name="Comma 2" xfId="2" xr:uid="{F91040DD-6656-4A58-AC13-6FFEE4C37F9E}"/>
    <cellStyle name="Normal" xfId="0" builtinId="0"/>
    <cellStyle name="Normal 2" xfId="1" xr:uid="{3E64AC3F-E12F-4E00-9C53-9E0502254EAC}"/>
    <cellStyle name="Normal 7" xfId="3" xr:uid="{8B754EB7-922F-4736-92B8-E39EDA00EE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EEB7-324E-4169-B60B-1CBFD53F44A9}">
  <sheetPr>
    <pageSetUpPr fitToPage="1"/>
  </sheetPr>
  <dimension ref="A1:T54"/>
  <sheetViews>
    <sheetView tabSelected="1" zoomScaleNormal="100" zoomScaleSheetLayoutView="85" workbookViewId="0">
      <selection activeCell="A5" sqref="A5:A6"/>
    </sheetView>
  </sheetViews>
  <sheetFormatPr defaultColWidth="10.28515625" defaultRowHeight="15" x14ac:dyDescent="0.2"/>
  <cols>
    <col min="1" max="1" width="70.28515625" style="2" customWidth="1"/>
    <col min="2" max="3" width="10.28515625" style="2" customWidth="1"/>
    <col min="4" max="4" width="10.5703125" style="2" customWidth="1"/>
    <col min="5" max="10" width="9.7109375" style="2" bestFit="1" customWidth="1"/>
    <col min="11" max="16384" width="10.28515625" style="2"/>
  </cols>
  <sheetData>
    <row r="1" spans="1:13" ht="15.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3" ht="18.7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3" ht="15.75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</row>
    <row r="5" spans="1:13" x14ac:dyDescent="0.2">
      <c r="A5" s="4" t="s">
        <v>3</v>
      </c>
      <c r="B5" s="5" t="s">
        <v>4</v>
      </c>
      <c r="C5" s="5" t="s">
        <v>5</v>
      </c>
      <c r="D5" s="6" t="s">
        <v>6</v>
      </c>
      <c r="E5" s="7" t="s">
        <v>7</v>
      </c>
      <c r="F5" s="7"/>
      <c r="G5" s="7"/>
      <c r="H5" s="8" t="s">
        <v>8</v>
      </c>
      <c r="I5" s="8"/>
      <c r="J5" s="9"/>
    </row>
    <row r="6" spans="1:13" ht="25.5" x14ac:dyDescent="0.2">
      <c r="A6" s="4"/>
      <c r="B6" s="5"/>
      <c r="C6" s="5"/>
      <c r="D6" s="5"/>
      <c r="E6" s="10" t="s">
        <v>9</v>
      </c>
      <c r="F6" s="10" t="s">
        <v>10</v>
      </c>
      <c r="G6" s="10" t="s">
        <v>11</v>
      </c>
      <c r="H6" s="10" t="s">
        <v>9</v>
      </c>
      <c r="I6" s="10" t="s">
        <v>10</v>
      </c>
      <c r="J6" s="11" t="s">
        <v>11</v>
      </c>
      <c r="M6" s="12"/>
    </row>
    <row r="7" spans="1:13" ht="15.75" x14ac:dyDescent="0.25">
      <c r="A7" s="13" t="s">
        <v>12</v>
      </c>
      <c r="B7" s="14">
        <v>74732.578000000009</v>
      </c>
      <c r="C7" s="14">
        <v>74306.668000000005</v>
      </c>
      <c r="D7" s="14">
        <v>72840.631000000008</v>
      </c>
      <c r="E7" s="15">
        <f>B7-C7</f>
        <v>425.91000000000349</v>
      </c>
      <c r="F7" s="15">
        <f>C7-D7</f>
        <v>1466.0369999999966</v>
      </c>
      <c r="G7" s="15">
        <f t="shared" ref="G7:G15" si="0">B7-D7</f>
        <v>1891.9470000000001</v>
      </c>
      <c r="H7" s="16">
        <f>((B7/C7)-1)*100</f>
        <v>0.57317870853796915</v>
      </c>
      <c r="I7" s="16">
        <f>((C7/D7)-1)*100</f>
        <v>2.0126637837610151</v>
      </c>
      <c r="J7" s="17">
        <f t="shared" ref="J7:J15" si="1">((B7/D7)-1)*100</f>
        <v>2.5973786525819609</v>
      </c>
    </row>
    <row r="8" spans="1:13" x14ac:dyDescent="0.2">
      <c r="A8" s="18" t="s">
        <v>13</v>
      </c>
      <c r="B8" s="14">
        <v>45200.995999999999</v>
      </c>
      <c r="C8" s="14">
        <v>43648.955000000002</v>
      </c>
      <c r="D8" s="14">
        <v>44934.226000000002</v>
      </c>
      <c r="E8" s="15">
        <f t="shared" ref="E8:F15" si="2">B8-C8</f>
        <v>1552.0409999999974</v>
      </c>
      <c r="F8" s="15">
        <f t="shared" si="2"/>
        <v>-1285.2710000000006</v>
      </c>
      <c r="G8" s="15">
        <f t="shared" si="0"/>
        <v>266.7699999999968</v>
      </c>
      <c r="H8" s="16">
        <f t="shared" ref="H8:I15" si="3">((B8/C8)-1)*100</f>
        <v>3.555734610370398</v>
      </c>
      <c r="I8" s="16">
        <f t="shared" si="3"/>
        <v>-2.8603385757662747</v>
      </c>
      <c r="J8" s="17">
        <f t="shared" si="1"/>
        <v>0.59368998589182098</v>
      </c>
    </row>
    <row r="9" spans="1:13" x14ac:dyDescent="0.2">
      <c r="A9" s="19" t="s">
        <v>14</v>
      </c>
      <c r="B9" s="14">
        <v>1225.4359999999999</v>
      </c>
      <c r="C9" s="14">
        <v>952.19700000000012</v>
      </c>
      <c r="D9" s="14">
        <v>933.46799999999996</v>
      </c>
      <c r="E9" s="15">
        <f t="shared" si="2"/>
        <v>273.23899999999981</v>
      </c>
      <c r="F9" s="15">
        <f t="shared" si="2"/>
        <v>18.729000000000156</v>
      </c>
      <c r="G9" s="15">
        <f t="shared" si="0"/>
        <v>291.96799999999996</v>
      </c>
      <c r="H9" s="16">
        <f t="shared" si="3"/>
        <v>28.695637562395149</v>
      </c>
      <c r="I9" s="16">
        <f t="shared" si="3"/>
        <v>2.0063890781473193</v>
      </c>
      <c r="J9" s="17">
        <f t="shared" si="1"/>
        <v>31.277772778499102</v>
      </c>
    </row>
    <row r="10" spans="1:13" x14ac:dyDescent="0.2">
      <c r="A10" s="19" t="s">
        <v>15</v>
      </c>
      <c r="B10" s="14">
        <v>41247.728999999999</v>
      </c>
      <c r="C10" s="14">
        <v>39836.277999999998</v>
      </c>
      <c r="D10" s="14">
        <v>42542.940999999999</v>
      </c>
      <c r="E10" s="15">
        <f t="shared" si="2"/>
        <v>1411.4510000000009</v>
      </c>
      <c r="F10" s="15">
        <f t="shared" si="2"/>
        <v>-2706.6630000000005</v>
      </c>
      <c r="G10" s="15">
        <f t="shared" si="0"/>
        <v>-1295.2119999999995</v>
      </c>
      <c r="H10" s="16">
        <f t="shared" si="3"/>
        <v>3.5431297070474432</v>
      </c>
      <c r="I10" s="16">
        <f t="shared" si="3"/>
        <v>-6.3621906158297765</v>
      </c>
      <c r="J10" s="17">
        <f t="shared" si="1"/>
        <v>-3.0444815745107934</v>
      </c>
    </row>
    <row r="11" spans="1:13" x14ac:dyDescent="0.2">
      <c r="A11" s="20" t="s">
        <v>16</v>
      </c>
      <c r="B11" s="14">
        <v>6588.6710000000003</v>
      </c>
      <c r="C11" s="14">
        <v>5747.4279999999999</v>
      </c>
      <c r="D11" s="14">
        <v>6298.9040000000005</v>
      </c>
      <c r="E11" s="15">
        <f t="shared" si="2"/>
        <v>841.24300000000039</v>
      </c>
      <c r="F11" s="15">
        <f t="shared" si="2"/>
        <v>-551.47600000000057</v>
      </c>
      <c r="G11" s="15">
        <f t="shared" si="0"/>
        <v>289.76699999999983</v>
      </c>
      <c r="H11" s="16">
        <f t="shared" si="3"/>
        <v>14.636860174672917</v>
      </c>
      <c r="I11" s="16">
        <f t="shared" si="3"/>
        <v>-8.7551104128591355</v>
      </c>
      <c r="J11" s="17">
        <f t="shared" si="1"/>
        <v>4.6002764925453743</v>
      </c>
    </row>
    <row r="12" spans="1:13" ht="18" x14ac:dyDescent="0.2">
      <c r="A12" s="21" t="s">
        <v>17</v>
      </c>
      <c r="B12" s="14">
        <v>4530.8950000000004</v>
      </c>
      <c r="C12" s="14">
        <v>3605.0349999999999</v>
      </c>
      <c r="D12" s="14">
        <v>3799.2710000000002</v>
      </c>
      <c r="E12" s="15">
        <f t="shared" si="2"/>
        <v>925.86000000000058</v>
      </c>
      <c r="F12" s="15">
        <f t="shared" si="2"/>
        <v>-194.23600000000033</v>
      </c>
      <c r="G12" s="15">
        <f t="shared" si="0"/>
        <v>731.62400000000025</v>
      </c>
      <c r="H12" s="16">
        <f t="shared" si="3"/>
        <v>25.682413624278276</v>
      </c>
      <c r="I12" s="16">
        <f t="shared" si="3"/>
        <v>-5.1124544682387807</v>
      </c>
      <c r="J12" s="17">
        <f t="shared" si="1"/>
        <v>19.256957453153522</v>
      </c>
    </row>
    <row r="13" spans="1:13" x14ac:dyDescent="0.2">
      <c r="A13" s="21" t="s">
        <v>18</v>
      </c>
      <c r="B13" s="14">
        <v>2057.7759999999998</v>
      </c>
      <c r="C13" s="14">
        <v>2142.393</v>
      </c>
      <c r="D13" s="14">
        <v>2499.634</v>
      </c>
      <c r="E13" s="15">
        <f t="shared" si="2"/>
        <v>-84.617000000000189</v>
      </c>
      <c r="F13" s="15">
        <f t="shared" si="2"/>
        <v>-357.24099999999999</v>
      </c>
      <c r="G13" s="15">
        <f t="shared" si="0"/>
        <v>-441.85800000000017</v>
      </c>
      <c r="H13" s="16">
        <f t="shared" si="3"/>
        <v>-3.9496488272693253</v>
      </c>
      <c r="I13" s="16">
        <f t="shared" si="3"/>
        <v>-14.291732309610127</v>
      </c>
      <c r="J13" s="17">
        <f t="shared" si="1"/>
        <v>-17.676907899316461</v>
      </c>
    </row>
    <row r="14" spans="1:13" x14ac:dyDescent="0.2">
      <c r="A14" s="19" t="s">
        <v>19</v>
      </c>
      <c r="B14" s="14">
        <v>3953.2670000000003</v>
      </c>
      <c r="C14" s="14">
        <v>3812.6770000000001</v>
      </c>
      <c r="D14" s="14">
        <v>2391.2849999999999</v>
      </c>
      <c r="E14" s="15">
        <f t="shared" si="2"/>
        <v>140.59000000000015</v>
      </c>
      <c r="F14" s="15">
        <f t="shared" si="2"/>
        <v>1421.3920000000003</v>
      </c>
      <c r="G14" s="15">
        <f t="shared" si="0"/>
        <v>1561.9820000000004</v>
      </c>
      <c r="H14" s="16">
        <f t="shared" si="3"/>
        <v>3.687435363656566</v>
      </c>
      <c r="I14" s="16">
        <f t="shared" si="3"/>
        <v>59.440510018671986</v>
      </c>
      <c r="J14" s="17">
        <f t="shared" si="1"/>
        <v>65.319775769094889</v>
      </c>
    </row>
    <row r="15" spans="1:13" x14ac:dyDescent="0.2">
      <c r="A15" s="18" t="s">
        <v>20</v>
      </c>
      <c r="B15" s="14">
        <v>29531.581000000002</v>
      </c>
      <c r="C15" s="14">
        <v>30657.713</v>
      </c>
      <c r="D15" s="14">
        <v>27906.405999999999</v>
      </c>
      <c r="E15" s="15">
        <f t="shared" si="2"/>
        <v>-1126.1319999999978</v>
      </c>
      <c r="F15" s="15">
        <f t="shared" si="2"/>
        <v>2751.3070000000007</v>
      </c>
      <c r="G15" s="15">
        <f t="shared" si="0"/>
        <v>1625.1750000000029</v>
      </c>
      <c r="H15" s="16">
        <f t="shared" si="3"/>
        <v>-3.6732420321111237</v>
      </c>
      <c r="I15" s="16">
        <f t="shared" si="3"/>
        <v>9.8590517173727132</v>
      </c>
      <c r="J15" s="17">
        <f t="shared" si="1"/>
        <v>5.8236628536114665</v>
      </c>
    </row>
    <row r="16" spans="1:13" x14ac:dyDescent="0.2">
      <c r="A16" s="22"/>
      <c r="B16" s="14"/>
      <c r="C16" s="14"/>
      <c r="D16" s="23"/>
      <c r="E16" s="15"/>
      <c r="F16" s="15"/>
      <c r="G16" s="15"/>
      <c r="H16" s="24"/>
      <c r="I16" s="24"/>
      <c r="J16" s="25"/>
    </row>
    <row r="17" spans="1:10" x14ac:dyDescent="0.2">
      <c r="A17" s="26" t="s">
        <v>12</v>
      </c>
      <c r="B17" s="14"/>
      <c r="C17" s="14"/>
      <c r="D17" s="14"/>
      <c r="E17" s="15"/>
      <c r="F17" s="15"/>
      <c r="G17" s="15"/>
      <c r="H17" s="16"/>
      <c r="I17" s="16"/>
      <c r="J17" s="17"/>
    </row>
    <row r="18" spans="1:10" x14ac:dyDescent="0.2">
      <c r="A18" s="27" t="s">
        <v>21</v>
      </c>
      <c r="B18" s="28">
        <f t="shared" ref="B18:D19" si="4">B8/B7*100</f>
        <v>60.48365680627262</v>
      </c>
      <c r="C18" s="28">
        <f t="shared" si="4"/>
        <v>58.741639444793833</v>
      </c>
      <c r="D18" s="28">
        <f t="shared" si="4"/>
        <v>61.688408492781996</v>
      </c>
      <c r="E18" s="29"/>
      <c r="F18" s="29"/>
      <c r="G18" s="29"/>
      <c r="H18" s="29"/>
      <c r="I18" s="29"/>
      <c r="J18" s="30"/>
    </row>
    <row r="19" spans="1:10" x14ac:dyDescent="0.2">
      <c r="A19" s="31" t="s">
        <v>22</v>
      </c>
      <c r="B19" s="28">
        <f t="shared" si="4"/>
        <v>2.7110818531520855</v>
      </c>
      <c r="C19" s="28">
        <f t="shared" si="4"/>
        <v>2.1814886519047252</v>
      </c>
      <c r="D19" s="28">
        <f t="shared" si="4"/>
        <v>2.0774097677792422</v>
      </c>
      <c r="E19" s="29"/>
      <c r="F19" s="29"/>
      <c r="G19" s="29"/>
      <c r="H19" s="29"/>
      <c r="I19" s="29"/>
      <c r="J19" s="30"/>
    </row>
    <row r="20" spans="1:10" x14ac:dyDescent="0.2">
      <c r="A20" s="31" t="s">
        <v>23</v>
      </c>
      <c r="B20" s="28">
        <f>B10/B8*100</f>
        <v>91.254026791799021</v>
      </c>
      <c r="C20" s="28">
        <f>C10/C8*100</f>
        <v>91.265135671632919</v>
      </c>
      <c r="D20" s="28">
        <f>D10/D8*100</f>
        <v>94.678254834076796</v>
      </c>
      <c r="E20" s="29"/>
      <c r="F20" s="29"/>
      <c r="G20" s="29"/>
      <c r="H20" s="29"/>
      <c r="I20" s="29"/>
      <c r="J20" s="30"/>
    </row>
    <row r="21" spans="1:10" x14ac:dyDescent="0.2">
      <c r="A21" s="19" t="s">
        <v>24</v>
      </c>
      <c r="B21" s="28">
        <f>B11/B10*100</f>
        <v>15.973415166687117</v>
      </c>
      <c r="C21" s="28">
        <f>C11/C10*100</f>
        <v>14.427622982247486</v>
      </c>
      <c r="D21" s="28">
        <f>D11/D10*100</f>
        <v>14.805990963342191</v>
      </c>
      <c r="E21" s="29"/>
      <c r="F21" s="29"/>
      <c r="G21" s="29"/>
      <c r="H21" s="29"/>
      <c r="I21" s="29"/>
      <c r="J21" s="30"/>
    </row>
    <row r="22" spans="1:10" x14ac:dyDescent="0.2">
      <c r="A22" s="19" t="s">
        <v>25</v>
      </c>
      <c r="B22" s="28">
        <f>B12/B10*100</f>
        <v>10.984592630542158</v>
      </c>
      <c r="C22" s="28">
        <f>C12/C10*100</f>
        <v>9.0496280802137186</v>
      </c>
      <c r="D22" s="28">
        <f>D12/D10*100</f>
        <v>8.9304380719706238</v>
      </c>
      <c r="E22" s="29"/>
      <c r="F22" s="29"/>
      <c r="G22" s="29"/>
      <c r="H22" s="29"/>
      <c r="I22" s="29"/>
      <c r="J22" s="30"/>
    </row>
    <row r="23" spans="1:10" x14ac:dyDescent="0.2">
      <c r="A23" s="19" t="s">
        <v>26</v>
      </c>
      <c r="B23" s="28">
        <f>B13/B10*100</f>
        <v>4.9888225361449594</v>
      </c>
      <c r="C23" s="28">
        <f>C13/C10*100</f>
        <v>5.3779949020337696</v>
      </c>
      <c r="D23" s="28">
        <f>D13/D10*100</f>
        <v>5.8755552419377874</v>
      </c>
      <c r="E23" s="29"/>
      <c r="F23" s="29"/>
      <c r="G23" s="29"/>
      <c r="H23" s="29"/>
      <c r="I23" s="29"/>
      <c r="J23" s="30"/>
    </row>
    <row r="24" spans="1:10" x14ac:dyDescent="0.2">
      <c r="A24" s="31" t="s">
        <v>27</v>
      </c>
      <c r="B24" s="28">
        <f>B14/B8*100</f>
        <v>8.7459732082009882</v>
      </c>
      <c r="C24" s="28">
        <f>C14/C8*100</f>
        <v>8.7348643283670828</v>
      </c>
      <c r="D24" s="28">
        <f>D14/D8*100</f>
        <v>5.3217451659231871</v>
      </c>
      <c r="E24" s="29"/>
      <c r="F24" s="29"/>
      <c r="G24" s="29"/>
      <c r="H24" s="29"/>
      <c r="I24" s="29"/>
      <c r="J24" s="30"/>
    </row>
    <row r="25" spans="1:10" x14ac:dyDescent="0.2">
      <c r="A25" s="27" t="s">
        <v>28</v>
      </c>
      <c r="B25" s="28">
        <v>39.31441052078619</v>
      </c>
      <c r="C25" s="28">
        <v>40.848798067782745</v>
      </c>
      <c r="D25" s="28">
        <v>41.3</v>
      </c>
      <c r="E25" s="29"/>
      <c r="F25" s="29"/>
      <c r="G25" s="29"/>
      <c r="H25" s="29"/>
      <c r="I25" s="29"/>
      <c r="J25" s="30"/>
    </row>
    <row r="26" spans="1:10" x14ac:dyDescent="0.2">
      <c r="A26" s="27"/>
      <c r="B26" s="28"/>
      <c r="C26" s="28"/>
      <c r="D26" s="28"/>
      <c r="E26" s="32"/>
      <c r="F26" s="32"/>
      <c r="G26" s="32"/>
      <c r="H26" s="32"/>
      <c r="I26" s="32"/>
      <c r="J26" s="33"/>
    </row>
    <row r="27" spans="1:10" ht="15.75" thickBot="1" x14ac:dyDescent="0.25">
      <c r="A27" s="34"/>
      <c r="B27" s="28"/>
      <c r="C27" s="28"/>
      <c r="D27" s="28"/>
      <c r="E27" s="35"/>
      <c r="F27" s="35"/>
      <c r="G27" s="35"/>
      <c r="H27" s="35"/>
      <c r="I27" s="35"/>
      <c r="J27" s="36"/>
    </row>
    <row r="28" spans="1:10" x14ac:dyDescent="0.2">
      <c r="A28" s="27"/>
      <c r="B28" s="28"/>
      <c r="C28" s="28"/>
      <c r="D28" s="28"/>
      <c r="E28" s="35"/>
      <c r="F28" s="35"/>
      <c r="G28" s="35"/>
      <c r="H28" s="35"/>
      <c r="I28" s="35"/>
      <c r="J28" s="36"/>
    </row>
    <row r="29" spans="1:10" ht="15.75" x14ac:dyDescent="0.25">
      <c r="A29" s="37" t="s">
        <v>29</v>
      </c>
      <c r="B29" s="14">
        <v>20037.281999999999</v>
      </c>
      <c r="C29" s="14">
        <v>20051.782999999999</v>
      </c>
      <c r="D29" s="14">
        <v>19957.728999999999</v>
      </c>
      <c r="E29" s="15">
        <f t="shared" ref="E29:F37" si="5">B29-C29</f>
        <v>-14.501000000000204</v>
      </c>
      <c r="F29" s="15">
        <f t="shared" si="5"/>
        <v>94.054000000000087</v>
      </c>
      <c r="G29" s="15">
        <f t="shared" ref="G29:G37" si="6">B29-D29</f>
        <v>79.552999999999884</v>
      </c>
      <c r="H29" s="16">
        <f t="shared" ref="H29:I37" si="7">((B29/C29)-1)*100</f>
        <v>-7.2317758475648475E-2</v>
      </c>
      <c r="I29" s="16">
        <f t="shared" si="7"/>
        <v>0.47126604434803987</v>
      </c>
      <c r="J29" s="17">
        <f t="shared" ref="J29:J37" si="8">((B29/D29)-1)*100</f>
        <v>0.39860747683266862</v>
      </c>
    </row>
    <row r="30" spans="1:10" x14ac:dyDescent="0.2">
      <c r="A30" s="18" t="s">
        <v>30</v>
      </c>
      <c r="B30" s="14">
        <v>6956.1500000000005</v>
      </c>
      <c r="C30" s="14">
        <v>6803.5219999999999</v>
      </c>
      <c r="D30" s="14">
        <v>7470.4520000000002</v>
      </c>
      <c r="E30" s="15">
        <f t="shared" si="5"/>
        <v>152.62800000000061</v>
      </c>
      <c r="F30" s="15">
        <f t="shared" si="5"/>
        <v>-666.93000000000029</v>
      </c>
      <c r="G30" s="15">
        <f t="shared" si="6"/>
        <v>-514.30199999999968</v>
      </c>
      <c r="H30" s="16">
        <f t="shared" si="7"/>
        <v>2.2433674793731928</v>
      </c>
      <c r="I30" s="16">
        <f t="shared" si="7"/>
        <v>-8.9275722539948088</v>
      </c>
      <c r="J30" s="17">
        <f t="shared" si="8"/>
        <v>-6.8844830272652757</v>
      </c>
    </row>
    <row r="31" spans="1:10" x14ac:dyDescent="0.2">
      <c r="A31" s="19" t="s">
        <v>31</v>
      </c>
      <c r="B31" s="14">
        <v>918.54399999999998</v>
      </c>
      <c r="C31" s="14">
        <v>715.83600000000001</v>
      </c>
      <c r="D31" s="14">
        <v>780.88099999999997</v>
      </c>
      <c r="E31" s="15">
        <f t="shared" si="5"/>
        <v>202.70799999999997</v>
      </c>
      <c r="F31" s="15">
        <f t="shared" si="5"/>
        <v>-65.044999999999959</v>
      </c>
      <c r="G31" s="15">
        <f t="shared" si="6"/>
        <v>137.66300000000001</v>
      </c>
      <c r="H31" s="16">
        <f t="shared" si="7"/>
        <v>28.317659352142101</v>
      </c>
      <c r="I31" s="16">
        <f t="shared" si="7"/>
        <v>-8.3296942812028938</v>
      </c>
      <c r="J31" s="17">
        <f t="shared" si="8"/>
        <v>17.629190619313317</v>
      </c>
    </row>
    <row r="32" spans="1:10" x14ac:dyDescent="0.2">
      <c r="A32" s="19" t="s">
        <v>32</v>
      </c>
      <c r="B32" s="14">
        <v>5579.6149999999998</v>
      </c>
      <c r="C32" s="14">
        <v>5480.7</v>
      </c>
      <c r="D32" s="14">
        <v>6450.9750000000004</v>
      </c>
      <c r="E32" s="15">
        <f t="shared" si="5"/>
        <v>98.914999999999964</v>
      </c>
      <c r="F32" s="15">
        <f t="shared" si="5"/>
        <v>-970.27500000000055</v>
      </c>
      <c r="G32" s="15">
        <f t="shared" si="6"/>
        <v>-871.36000000000058</v>
      </c>
      <c r="H32" s="16">
        <f t="shared" si="7"/>
        <v>1.8047877095991316</v>
      </c>
      <c r="I32" s="16">
        <f t="shared" si="7"/>
        <v>-15.040749654122054</v>
      </c>
      <c r="J32" s="17">
        <f t="shared" si="8"/>
        <v>-13.507415545712087</v>
      </c>
    </row>
    <row r="33" spans="1:10" x14ac:dyDescent="0.2">
      <c r="A33" s="21" t="s">
        <v>33</v>
      </c>
      <c r="B33" s="14">
        <v>826.35599999999999</v>
      </c>
      <c r="C33" s="14">
        <v>687.07900000000006</v>
      </c>
      <c r="D33" s="14">
        <v>806.83400000000006</v>
      </c>
      <c r="E33" s="15">
        <f t="shared" si="5"/>
        <v>139.27699999999993</v>
      </c>
      <c r="F33" s="15">
        <f t="shared" si="5"/>
        <v>-119.755</v>
      </c>
      <c r="G33" s="15">
        <f t="shared" si="6"/>
        <v>19.521999999999935</v>
      </c>
      <c r="H33" s="16">
        <f t="shared" si="7"/>
        <v>20.270885880662902</v>
      </c>
      <c r="I33" s="16">
        <f t="shared" si="7"/>
        <v>-14.842582241204505</v>
      </c>
      <c r="J33" s="17">
        <f t="shared" si="8"/>
        <v>2.4195807316002904</v>
      </c>
    </row>
    <row r="34" spans="1:10" x14ac:dyDescent="0.2">
      <c r="A34" s="19" t="s">
        <v>34</v>
      </c>
      <c r="B34" s="14">
        <v>1376.5340000000001</v>
      </c>
      <c r="C34" s="14">
        <v>1322.8220000000001</v>
      </c>
      <c r="D34" s="14">
        <v>1019.477</v>
      </c>
      <c r="E34" s="15">
        <f t="shared" si="5"/>
        <v>53.711999999999989</v>
      </c>
      <c r="F34" s="15">
        <f t="shared" si="5"/>
        <v>303.34500000000014</v>
      </c>
      <c r="G34" s="15">
        <f t="shared" si="6"/>
        <v>357.05700000000013</v>
      </c>
      <c r="H34" s="16">
        <f t="shared" si="7"/>
        <v>4.06041024415984</v>
      </c>
      <c r="I34" s="16">
        <f t="shared" si="7"/>
        <v>29.754962593565139</v>
      </c>
      <c r="J34" s="17">
        <f t="shared" si="8"/>
        <v>35.023546387020033</v>
      </c>
    </row>
    <row r="35" spans="1:10" x14ac:dyDescent="0.2">
      <c r="A35" s="21" t="s">
        <v>35</v>
      </c>
      <c r="B35" s="38">
        <v>1307.6100000000001</v>
      </c>
      <c r="C35" s="38">
        <v>1276.9739999999999</v>
      </c>
      <c r="D35" s="14">
        <v>995.53200000000004</v>
      </c>
      <c r="E35" s="15">
        <f t="shared" si="5"/>
        <v>30.636000000000195</v>
      </c>
      <c r="F35" s="15">
        <f t="shared" si="5"/>
        <v>281.44199999999989</v>
      </c>
      <c r="G35" s="15">
        <f t="shared" si="6"/>
        <v>312.07800000000009</v>
      </c>
      <c r="H35" s="16">
        <f t="shared" si="7"/>
        <v>2.3991091439606649</v>
      </c>
      <c r="I35" s="16">
        <f t="shared" si="7"/>
        <v>28.270512650522516</v>
      </c>
      <c r="J35" s="17">
        <f t="shared" si="8"/>
        <v>31.347862248526415</v>
      </c>
    </row>
    <row r="36" spans="1:10" x14ac:dyDescent="0.2">
      <c r="A36" s="19" t="s">
        <v>36</v>
      </c>
      <c r="B36" s="14">
        <v>13081.132</v>
      </c>
      <c r="C36" s="14">
        <v>13248.262000000001</v>
      </c>
      <c r="D36" s="23">
        <v>12487.277</v>
      </c>
      <c r="E36" s="15">
        <f t="shared" si="5"/>
        <v>-167.13000000000102</v>
      </c>
      <c r="F36" s="15">
        <f t="shared" si="5"/>
        <v>760.98500000000058</v>
      </c>
      <c r="G36" s="15">
        <f t="shared" si="6"/>
        <v>593.85499999999956</v>
      </c>
      <c r="H36" s="16">
        <f t="shared" si="7"/>
        <v>-1.2615239644264364</v>
      </c>
      <c r="I36" s="16">
        <f t="shared" si="7"/>
        <v>6.0940828012384207</v>
      </c>
      <c r="J36" s="17">
        <f t="shared" si="8"/>
        <v>4.755680521862371</v>
      </c>
    </row>
    <row r="37" spans="1:10" x14ac:dyDescent="0.2">
      <c r="A37" s="21" t="s">
        <v>37</v>
      </c>
      <c r="B37" s="14">
        <v>2579.114</v>
      </c>
      <c r="C37" s="14">
        <v>2820.3040000000001</v>
      </c>
      <c r="D37" s="23">
        <v>2383.67</v>
      </c>
      <c r="E37" s="15">
        <f t="shared" si="5"/>
        <v>-241.19000000000005</v>
      </c>
      <c r="F37" s="15">
        <f t="shared" si="5"/>
        <v>436.63400000000001</v>
      </c>
      <c r="G37" s="15">
        <f t="shared" si="6"/>
        <v>195.44399999999996</v>
      </c>
      <c r="H37" s="16">
        <f t="shared" si="7"/>
        <v>-8.5519149708683901</v>
      </c>
      <c r="I37" s="16">
        <f t="shared" si="7"/>
        <v>18.317720154215976</v>
      </c>
      <c r="J37" s="17">
        <f t="shared" si="8"/>
        <v>8.1992893311574111</v>
      </c>
    </row>
    <row r="38" spans="1:10" x14ac:dyDescent="0.2">
      <c r="A38" s="22"/>
      <c r="B38" s="14"/>
      <c r="C38" s="14"/>
      <c r="D38" s="23"/>
      <c r="E38" s="15"/>
      <c r="F38" s="15"/>
      <c r="G38" s="15"/>
      <c r="H38" s="24"/>
      <c r="I38" s="24"/>
      <c r="J38" s="25"/>
    </row>
    <row r="39" spans="1:10" x14ac:dyDescent="0.2">
      <c r="A39" s="26" t="s">
        <v>38</v>
      </c>
      <c r="B39" s="39"/>
      <c r="C39" s="39"/>
      <c r="D39" s="39"/>
      <c r="E39" s="35"/>
      <c r="F39" s="35"/>
      <c r="G39" s="35"/>
      <c r="H39" s="35"/>
      <c r="I39" s="35"/>
      <c r="J39" s="36"/>
    </row>
    <row r="40" spans="1:10" x14ac:dyDescent="0.2">
      <c r="A40" s="27" t="s">
        <v>39</v>
      </c>
      <c r="B40" s="39">
        <f>B30/B29*100</f>
        <v>34.716035837595143</v>
      </c>
      <c r="C40" s="39">
        <f>C30/C29*100</f>
        <v>33.929760759928435</v>
      </c>
      <c r="D40" s="39">
        <f>D30/D29*100</f>
        <v>37.431373078570211</v>
      </c>
      <c r="E40" s="29"/>
      <c r="F40" s="29"/>
      <c r="G40" s="29"/>
      <c r="H40" s="29"/>
      <c r="I40" s="29"/>
      <c r="J40" s="30"/>
    </row>
    <row r="41" spans="1:10" x14ac:dyDescent="0.2">
      <c r="A41" s="31" t="s">
        <v>40</v>
      </c>
      <c r="B41" s="39">
        <f>B32/B30*100</f>
        <v>80.211251913774134</v>
      </c>
      <c r="C41" s="39">
        <f>C32/C30*100</f>
        <v>80.556805725034764</v>
      </c>
      <c r="D41" s="39">
        <f>D32/D30*100</f>
        <v>86.353208614418506</v>
      </c>
      <c r="E41" s="29"/>
      <c r="F41" s="29"/>
      <c r="G41" s="29"/>
      <c r="H41" s="29"/>
      <c r="I41" s="29"/>
      <c r="J41" s="30"/>
    </row>
    <row r="42" spans="1:10" x14ac:dyDescent="0.2">
      <c r="A42" s="20" t="s">
        <v>41</v>
      </c>
      <c r="B42" s="39">
        <f>B33/B32*100</f>
        <v>14.810269167317101</v>
      </c>
      <c r="C42" s="39">
        <f>C33/C32*100</f>
        <v>12.536336599339501</v>
      </c>
      <c r="D42" s="39">
        <f>D33/D32*100</f>
        <v>12.50716364580548</v>
      </c>
      <c r="E42" s="29"/>
      <c r="F42" s="29"/>
      <c r="G42" s="29"/>
      <c r="H42" s="29"/>
      <c r="I42" s="29"/>
      <c r="J42" s="30"/>
    </row>
    <row r="43" spans="1:10" x14ac:dyDescent="0.2">
      <c r="A43" s="31" t="s">
        <v>42</v>
      </c>
      <c r="B43" s="39">
        <f>B34/B30*100</f>
        <v>19.788733710457652</v>
      </c>
      <c r="C43" s="39">
        <f>C34/C30*100</f>
        <v>19.443194274965233</v>
      </c>
      <c r="D43" s="39">
        <f>D34/D30*100</f>
        <v>13.646791385581489</v>
      </c>
      <c r="E43" s="29"/>
      <c r="F43" s="29"/>
      <c r="G43" s="29"/>
      <c r="H43" s="29"/>
      <c r="I43" s="29"/>
      <c r="J43" s="30"/>
    </row>
    <row r="44" spans="1:10" x14ac:dyDescent="0.2">
      <c r="A44" s="40" t="s">
        <v>43</v>
      </c>
      <c r="B44" s="39">
        <f>(B37+B35)/B29*100</f>
        <v>19.397461192590892</v>
      </c>
      <c r="C44" s="39">
        <f>(C37+C35)/C29*100</f>
        <v>20.433484643235968</v>
      </c>
      <c r="D44" s="39">
        <f>(D37+D35)/D29*100</f>
        <v>16.931796197853977</v>
      </c>
      <c r="E44" s="29"/>
      <c r="F44" s="29"/>
      <c r="G44" s="29"/>
      <c r="H44" s="29"/>
      <c r="I44" s="29"/>
      <c r="J44" s="30"/>
    </row>
    <row r="45" spans="1:10" x14ac:dyDescent="0.2">
      <c r="A45" s="27" t="s">
        <v>44</v>
      </c>
      <c r="B45" s="39">
        <f>B31/B30*100</f>
        <v>13.204775630197737</v>
      </c>
      <c r="C45" s="39">
        <f>C31/C30*100</f>
        <v>10.521550455778641</v>
      </c>
      <c r="D45" s="39">
        <f>D31/D30*100</f>
        <v>10.452928417182788</v>
      </c>
      <c r="E45" s="29"/>
      <c r="F45" s="29"/>
      <c r="G45" s="29"/>
      <c r="H45" s="29"/>
      <c r="I45" s="29"/>
      <c r="J45" s="30"/>
    </row>
    <row r="46" spans="1:10" x14ac:dyDescent="0.2">
      <c r="A46" s="27" t="s">
        <v>45</v>
      </c>
      <c r="B46" s="28">
        <v>37.180824605043618</v>
      </c>
      <c r="C46" s="28">
        <v>38.319771748657914</v>
      </c>
      <c r="D46" s="28">
        <v>38.706534598655345</v>
      </c>
      <c r="E46" s="29"/>
      <c r="F46" s="29"/>
      <c r="G46" s="29"/>
      <c r="H46" s="29"/>
      <c r="I46" s="29"/>
      <c r="J46" s="30"/>
    </row>
    <row r="47" spans="1:10" x14ac:dyDescent="0.2">
      <c r="A47" s="41"/>
      <c r="B47" s="42"/>
      <c r="C47" s="42"/>
      <c r="D47" s="42"/>
      <c r="E47" s="43"/>
      <c r="F47" s="43"/>
      <c r="G47" s="43"/>
      <c r="H47" s="43"/>
      <c r="I47" s="43"/>
      <c r="J47" s="44"/>
    </row>
    <row r="48" spans="1:10" s="47" customFormat="1" x14ac:dyDescent="0.2">
      <c r="A48" s="45"/>
      <c r="B48" s="45"/>
      <c r="C48" s="45"/>
      <c r="D48" s="46"/>
    </row>
    <row r="49" spans="1:20" s="51" customFormat="1" x14ac:dyDescent="0.2">
      <c r="A49" s="48" t="s">
        <v>46</v>
      </c>
      <c r="B49" s="48"/>
      <c r="C49" s="48"/>
      <c r="D49" s="49"/>
      <c r="E49" s="50"/>
      <c r="F49" s="50"/>
      <c r="G49" s="50"/>
      <c r="H49" s="50"/>
      <c r="I49" s="50"/>
    </row>
    <row r="50" spans="1:20" s="54" customFormat="1" ht="17.25" customHeight="1" x14ac:dyDescent="0.25">
      <c r="A50" s="48" t="s">
        <v>47</v>
      </c>
      <c r="B50" s="49"/>
      <c r="C50" s="49"/>
      <c r="D50" s="49"/>
      <c r="E50" s="52"/>
      <c r="F50" s="52"/>
      <c r="G50" s="52"/>
      <c r="H50" s="52"/>
      <c r="I50" s="52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</row>
    <row r="51" spans="1:20" s="54" customFormat="1" ht="15" customHeight="1" x14ac:dyDescent="0.2">
      <c r="A51" s="48" t="s">
        <v>48</v>
      </c>
      <c r="B51" s="49"/>
      <c r="C51" s="49"/>
      <c r="D51" s="49"/>
      <c r="E51" s="49"/>
      <c r="F51" s="49"/>
      <c r="G51" s="49"/>
      <c r="H51" s="49"/>
      <c r="I51" s="49"/>
    </row>
    <row r="52" spans="1:20" ht="16.5" x14ac:dyDescent="0.2">
      <c r="A52" s="55" t="s">
        <v>49</v>
      </c>
      <c r="B52" s="56"/>
      <c r="C52" s="56"/>
      <c r="D52" s="56"/>
      <c r="E52" s="56"/>
      <c r="F52" s="56"/>
      <c r="G52" s="56"/>
      <c r="H52" s="56"/>
      <c r="I52" s="56"/>
    </row>
    <row r="53" spans="1:20" x14ac:dyDescent="0.2">
      <c r="A53" s="55" t="s">
        <v>50</v>
      </c>
      <c r="B53" s="56"/>
      <c r="C53" s="56"/>
      <c r="D53" s="56"/>
      <c r="E53" s="56"/>
      <c r="F53" s="56"/>
      <c r="G53" s="56"/>
      <c r="H53" s="56"/>
      <c r="I53" s="56"/>
    </row>
    <row r="54" spans="1:20" x14ac:dyDescent="0.2">
      <c r="A54" s="57" t="s">
        <v>51</v>
      </c>
      <c r="B54" s="56"/>
      <c r="C54" s="56"/>
      <c r="D54" s="56"/>
      <c r="E54" s="56"/>
      <c r="F54" s="56"/>
      <c r="G54" s="56"/>
      <c r="H54" s="56"/>
      <c r="I54" s="56"/>
    </row>
  </sheetData>
  <mergeCells count="9">
    <mergeCell ref="A1:J1"/>
    <mergeCell ref="A2:J2"/>
    <mergeCell ref="A3:J3"/>
    <mergeCell ref="A5:A6"/>
    <mergeCell ref="B5:B6"/>
    <mergeCell ref="C5:C6"/>
    <mergeCell ref="D5:D6"/>
    <mergeCell ref="E5:G5"/>
    <mergeCell ref="H5:J5"/>
  </mergeCells>
  <printOptions horizontalCentered="1"/>
  <pageMargins left="0.31496062992126" right="0.31496062992126" top="0.74803149606299202" bottom="0.74803149606299202" header="0.31496062992126" footer="0.31496062992126"/>
  <pageSetup paperSize="9" scale="6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nerry</dc:creator>
  <cp:lastModifiedBy>nerry</cp:lastModifiedBy>
  <dcterms:created xsi:type="dcterms:W3CDTF">2021-03-08T23:39:55Z</dcterms:created>
  <dcterms:modified xsi:type="dcterms:W3CDTF">2021-03-08T23:40:59Z</dcterms:modified>
</cp:coreProperties>
</file>