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rry\Desktop\FINAL TABLES FOR UPLOADING\"/>
    </mc:Choice>
  </mc:AlternateContent>
  <xr:revisionPtr revIDLastSave="0" documentId="8_{BAA67516-128C-4309-8BEB-254C4E9A2318}" xr6:coauthVersionLast="46" xr6:coauthVersionMax="46" xr10:uidLastSave="{00000000-0000-0000-0000-000000000000}"/>
  <bookViews>
    <workbookView xWindow="-120" yWindow="-120" windowWidth="29040" windowHeight="15840" xr2:uid="{1ED56F5D-BE14-49DB-AA79-C6B7740CF708}"/>
  </bookViews>
  <sheets>
    <sheet name="Table D" sheetId="2" r:id="rId1"/>
  </sheets>
  <definedNames>
    <definedName name="_xlnm.Print_Area" localSheetId="0">'Table D'!$A$1:$J$42</definedName>
    <definedName name="_xlnm.Print_Titles" localSheetId="0">'Table D'!$5:$6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2" l="1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J22" i="2"/>
  <c r="I22" i="2"/>
  <c r="H22" i="2"/>
  <c r="G22" i="2"/>
  <c r="F22" i="2"/>
  <c r="E22" i="2"/>
  <c r="J21" i="2"/>
  <c r="I21" i="2"/>
  <c r="H21" i="2"/>
  <c r="G21" i="2"/>
  <c r="F21" i="2"/>
  <c r="E21" i="2"/>
  <c r="J20" i="2"/>
  <c r="I20" i="2"/>
  <c r="H20" i="2"/>
  <c r="G20" i="2"/>
  <c r="F20" i="2"/>
  <c r="E20" i="2"/>
  <c r="J19" i="2"/>
  <c r="I19" i="2"/>
  <c r="H19" i="2"/>
  <c r="G19" i="2"/>
  <c r="F19" i="2"/>
  <c r="E19" i="2"/>
  <c r="J18" i="2"/>
  <c r="I18" i="2"/>
  <c r="H18" i="2"/>
  <c r="G18" i="2"/>
  <c r="F18" i="2"/>
  <c r="E18" i="2"/>
  <c r="J17" i="2"/>
  <c r="I17" i="2"/>
  <c r="H17" i="2"/>
  <c r="G17" i="2"/>
  <c r="F17" i="2"/>
  <c r="E17" i="2"/>
  <c r="J16" i="2"/>
  <c r="I16" i="2"/>
  <c r="H16" i="2"/>
  <c r="G16" i="2"/>
  <c r="F16" i="2"/>
  <c r="E16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J12" i="2"/>
  <c r="I12" i="2"/>
  <c r="H12" i="2"/>
  <c r="G12" i="2"/>
  <c r="F12" i="2"/>
  <c r="E12" i="2"/>
  <c r="J11" i="2"/>
  <c r="I11" i="2"/>
  <c r="H11" i="2"/>
  <c r="G11" i="2"/>
  <c r="F11" i="2"/>
  <c r="E11" i="2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</calcChain>
</file>

<file path=xl/sharedStrings.xml><?xml version="1.0" encoding="utf-8"?>
<sst xmlns="http://schemas.openxmlformats.org/spreadsheetml/2006/main" count="46" uniqueCount="37">
  <si>
    <t>TABLE D   Key Employment Indicators by Sex, Philippines</t>
  </si>
  <si>
    <r>
      <t>January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October 2020</t>
    </r>
    <r>
      <rPr>
        <b/>
        <vertAlign val="superscript"/>
        <sz val="12"/>
        <rFont val="Arial"/>
        <family val="2"/>
      </rPr>
      <t xml:space="preserve">p </t>
    </r>
    <r>
      <rPr>
        <b/>
        <sz val="12"/>
        <rFont val="Arial"/>
        <family val="2"/>
      </rPr>
      <t>and January 2020</t>
    </r>
  </si>
  <si>
    <t>(In Thousands except Rates)</t>
  </si>
  <si>
    <t>INDICATOR</t>
  </si>
  <si>
    <r>
      <t>January 2021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 xml:space="preserve">                           </t>
    </r>
  </si>
  <si>
    <r>
      <t>October 2020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 xml:space="preserve">                           </t>
    </r>
  </si>
  <si>
    <t>January 2020</t>
  </si>
  <si>
    <t>Increment</t>
  </si>
  <si>
    <t>Growth Rate (%)</t>
  </si>
  <si>
    <t>Jan 2021 - Oct 2020</t>
  </si>
  <si>
    <t>Oct 2020 - Jan 2020</t>
  </si>
  <si>
    <t>Jan 2021 - Jan 2020</t>
  </si>
  <si>
    <t>Total Population 15 Years Old and Over</t>
  </si>
  <si>
    <t>Male 15 Years Old and Over</t>
  </si>
  <si>
    <t>Female 15 Years Old and Over</t>
  </si>
  <si>
    <t>Labor Force</t>
  </si>
  <si>
    <t>Male</t>
  </si>
  <si>
    <t>Female</t>
  </si>
  <si>
    <t>Employed</t>
  </si>
  <si>
    <t>Underemployed</t>
  </si>
  <si>
    <t>Unemployed</t>
  </si>
  <si>
    <t xml:space="preserve">  Labor Force Participation Rate (%)</t>
  </si>
  <si>
    <t>Male Labor Force Participation Rate (%)</t>
  </si>
  <si>
    <t>Female Labor Force Participation Rate (%)</t>
  </si>
  <si>
    <t xml:space="preserve">  Employment Rate(%)</t>
  </si>
  <si>
    <t xml:space="preserve">  Male Employment Rate(%)</t>
  </si>
  <si>
    <t xml:space="preserve">  Female Employment Rate(%)</t>
  </si>
  <si>
    <t>Underemployment Rate (%)</t>
  </si>
  <si>
    <t>Male Underemployment Rate (%)</t>
  </si>
  <si>
    <t>Female Underemployment Rate (%)</t>
  </si>
  <si>
    <t xml:space="preserve">  Unemployment Rate (%)</t>
  </si>
  <si>
    <t xml:space="preserve">  Male Unemployment Rate(%)</t>
  </si>
  <si>
    <t xml:space="preserve">  Female Unemployment Rate(%)</t>
  </si>
  <si>
    <t>Notes: p - Estimates for January 2021 and October 2020 are preliminary and may change.</t>
  </si>
  <si>
    <t xml:space="preserve">   Details may not add up to totals due to rounding.</t>
  </si>
  <si>
    <r>
      <rPr>
        <vertAlign val="superscript"/>
        <sz val="11"/>
        <rFont val="Arial"/>
        <family val="2"/>
      </rPr>
      <t xml:space="preserve">   1</t>
    </r>
    <r>
      <rPr>
        <sz val="11"/>
        <rFont val="Arial"/>
        <family val="2"/>
      </rPr>
      <t xml:space="preserve"> Includes number of underemployed persons who were with jobs but did not work during the reference period. </t>
    </r>
  </si>
  <si>
    <r>
      <t>Source:  Philippine Statistics Authority,</t>
    </r>
    <r>
      <rPr>
        <i/>
        <sz val="11"/>
        <rFont val="Arial"/>
        <family val="2"/>
      </rPr>
      <t xml:space="preserve"> Labor Force Survey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</si>
</sst>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mm\ yyyy"/>
    <numFmt numFmtId="165" formatCode="#,##0.0"/>
    <numFmt numFmtId="166" formatCode="#,##0.0\ \ _);\(#,##0.0\ \ \)"/>
    <numFmt numFmtId="167" formatCode="#,##0.0_);\(#,##0.0\)"/>
  </numFmts>
  <fonts count="11" x14ac:knownFonts="1">
    <font>
      <sz val="11"/>
      <color theme="1"/>
      <name val="Calibri"/>
      <family val="2"/>
      <scheme val="minor"/>
    </font>
    <font>
      <sz val="10"/>
      <name val="Courier"/>
    </font>
    <font>
      <b/>
      <sz val="12"/>
      <name val="Arial"/>
      <family val="2"/>
    </font>
    <font>
      <sz val="12"/>
      <name val="Arial"/>
      <family val="2"/>
    </font>
    <font>
      <b/>
      <vertAlign val="superscript"/>
      <sz val="12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1"/>
      <name val="Arial"/>
      <family val="2"/>
    </font>
    <font>
      <b/>
      <i/>
      <sz val="11"/>
      <name val="Arial"/>
      <family val="2"/>
    </font>
    <font>
      <vertAlign val="superscript"/>
      <sz val="11"/>
      <name val="Arial"/>
      <family val="2"/>
    </font>
    <font>
      <i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lightUp"/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DashDotDot">
        <color indexed="64"/>
      </top>
      <bottom/>
      <diagonal/>
    </border>
    <border>
      <left style="thin">
        <color indexed="64"/>
      </left>
      <right style="thin">
        <color indexed="64"/>
      </right>
      <top style="mediumDashDotDot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mediumDashDotDot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37" fontId="1" fillId="0" borderId="0"/>
    <xf numFmtId="43" fontId="5" fillId="0" borderId="0" applyFont="0" applyFill="0" applyBorder="0" applyAlignment="0" applyProtection="0"/>
    <xf numFmtId="37" fontId="6" fillId="0" borderId="0"/>
  </cellStyleXfs>
  <cellXfs count="49">
    <xf numFmtId="0" fontId="0" fillId="0" borderId="0" xfId="0"/>
    <xf numFmtId="0" fontId="2" fillId="0" borderId="0" xfId="1" applyNumberFormat="1" applyFont="1" applyAlignment="1">
      <alignment horizontal="center" vertical="center"/>
    </xf>
    <xf numFmtId="0" fontId="3" fillId="0" borderId="0" xfId="1" applyNumberFormat="1" applyFont="1"/>
    <xf numFmtId="0" fontId="2" fillId="0" borderId="0" xfId="1" applyNumberFormat="1" applyFont="1" applyAlignment="1">
      <alignment horizontal="center"/>
    </xf>
    <xf numFmtId="0" fontId="2" fillId="0" borderId="1" xfId="1" applyNumberFormat="1" applyFont="1" applyBorder="1" applyAlignment="1">
      <alignment horizontal="center" vertical="center"/>
    </xf>
    <xf numFmtId="37" fontId="2" fillId="0" borderId="2" xfId="1" applyFont="1" applyBorder="1" applyAlignment="1">
      <alignment horizontal="center" vertical="center" wrapText="1"/>
    </xf>
    <xf numFmtId="37" fontId="2" fillId="0" borderId="2" xfId="1" quotePrefix="1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164" fontId="2" fillId="0" borderId="4" xfId="1" applyNumberFormat="1" applyFont="1" applyBorder="1" applyAlignment="1">
      <alignment horizontal="center" vertical="center" wrapText="1"/>
    </xf>
    <xf numFmtId="0" fontId="2" fillId="0" borderId="5" xfId="1" applyNumberFormat="1" applyFont="1" applyBorder="1" applyAlignment="1">
      <alignment horizontal="center" vertical="center"/>
    </xf>
    <xf numFmtId="37" fontId="2" fillId="0" borderId="6" xfId="1" applyFont="1" applyBorder="1" applyAlignment="1">
      <alignment horizontal="center" vertical="center" wrapText="1"/>
    </xf>
    <xf numFmtId="0" fontId="2" fillId="0" borderId="7" xfId="1" quotePrefix="1" applyNumberFormat="1" applyFont="1" applyBorder="1" applyAlignment="1">
      <alignment horizontal="center" vertical="center" wrapText="1"/>
    </xf>
    <xf numFmtId="0" fontId="2" fillId="0" borderId="3" xfId="1" quotePrefix="1" applyNumberFormat="1" applyFont="1" applyBorder="1" applyAlignment="1">
      <alignment horizontal="center" vertical="center" wrapText="1"/>
    </xf>
    <xf numFmtId="0" fontId="2" fillId="0" borderId="4" xfId="1" quotePrefix="1" applyNumberFormat="1" applyFont="1" applyBorder="1" applyAlignment="1">
      <alignment horizontal="center" vertical="center" wrapText="1"/>
    </xf>
    <xf numFmtId="49" fontId="3" fillId="0" borderId="8" xfId="1" applyNumberFormat="1" applyFont="1" applyBorder="1" applyAlignment="1">
      <alignment horizontal="left" indent="2"/>
    </xf>
    <xf numFmtId="165" fontId="3" fillId="0" borderId="9" xfId="2" applyNumberFormat="1" applyFont="1" applyFill="1" applyBorder="1" applyAlignment="1"/>
    <xf numFmtId="37" fontId="2" fillId="0" borderId="10" xfId="1" applyFont="1" applyBorder="1" applyAlignment="1">
      <alignment vertical="center" wrapText="1"/>
    </xf>
    <xf numFmtId="166" fontId="3" fillId="0" borderId="9" xfId="2" applyNumberFormat="1" applyFont="1" applyFill="1" applyBorder="1" applyAlignment="1">
      <alignment horizontal="left" vertical="justify" indent="2"/>
    </xf>
    <xf numFmtId="166" fontId="3" fillId="0" borderId="11" xfId="2" applyNumberFormat="1" applyFont="1" applyFill="1" applyBorder="1" applyAlignment="1">
      <alignment horizontal="left" vertical="justify" indent="2"/>
    </xf>
    <xf numFmtId="49" fontId="3" fillId="0" borderId="12" xfId="1" applyNumberFormat="1" applyFont="1" applyBorder="1" applyAlignment="1">
      <alignment horizontal="left" indent="1"/>
    </xf>
    <xf numFmtId="3" fontId="3" fillId="0" borderId="10" xfId="2" applyNumberFormat="1" applyFont="1" applyFill="1" applyBorder="1" applyAlignment="1"/>
    <xf numFmtId="37" fontId="3" fillId="0" borderId="10" xfId="1" applyFont="1" applyBorder="1"/>
    <xf numFmtId="167" fontId="3" fillId="0" borderId="10" xfId="2" applyNumberFormat="1" applyFont="1" applyFill="1" applyBorder="1" applyAlignment="1"/>
    <xf numFmtId="167" fontId="3" fillId="0" borderId="13" xfId="2" applyNumberFormat="1" applyFont="1" applyFill="1" applyBorder="1" applyAlignment="1"/>
    <xf numFmtId="49" fontId="3" fillId="0" borderId="12" xfId="1" applyNumberFormat="1" applyFont="1" applyBorder="1" applyAlignment="1">
      <alignment horizontal="left" indent="4"/>
    </xf>
    <xf numFmtId="49" fontId="3" fillId="0" borderId="12" xfId="1" applyNumberFormat="1" applyFont="1" applyBorder="1" applyAlignment="1">
      <alignment horizontal="left" indent="3"/>
    </xf>
    <xf numFmtId="49" fontId="3" fillId="0" borderId="12" xfId="1" applyNumberFormat="1" applyFont="1" applyBorder="1" applyAlignment="1">
      <alignment horizontal="left" indent="5"/>
    </xf>
    <xf numFmtId="49" fontId="3" fillId="0" borderId="12" xfId="1" applyNumberFormat="1" applyFont="1" applyBorder="1" applyAlignment="1">
      <alignment horizontal="left" indent="6"/>
    </xf>
    <xf numFmtId="49" fontId="3" fillId="0" borderId="12" xfId="1" applyNumberFormat="1" applyFont="1" applyBorder="1" applyAlignment="1">
      <alignment horizontal="left" indent="7"/>
    </xf>
    <xf numFmtId="49" fontId="3" fillId="0" borderId="12" xfId="1" applyNumberFormat="1" applyFont="1" applyBorder="1" applyAlignment="1">
      <alignment horizontal="left" indent="8"/>
    </xf>
    <xf numFmtId="49" fontId="3" fillId="0" borderId="12" xfId="1" applyNumberFormat="1" applyFont="1" applyBorder="1" applyAlignment="1">
      <alignment horizontal="left" indent="2"/>
    </xf>
    <xf numFmtId="165" fontId="3" fillId="0" borderId="10" xfId="2" applyNumberFormat="1" applyFont="1" applyFill="1" applyBorder="1" applyAlignment="1"/>
    <xf numFmtId="166" fontId="3" fillId="2" borderId="10" xfId="2" applyNumberFormat="1" applyFont="1" applyFill="1" applyBorder="1" applyAlignment="1">
      <alignment horizontal="left" vertical="justify" indent="2"/>
    </xf>
    <xf numFmtId="166" fontId="3" fillId="2" borderId="13" xfId="2" applyNumberFormat="1" applyFont="1" applyFill="1" applyBorder="1" applyAlignment="1">
      <alignment horizontal="left" vertical="justify" indent="2"/>
    </xf>
    <xf numFmtId="0" fontId="3" fillId="0" borderId="5" xfId="1" applyNumberFormat="1" applyFont="1" applyBorder="1"/>
    <xf numFmtId="0" fontId="3" fillId="0" borderId="6" xfId="1" applyNumberFormat="1" applyFont="1" applyBorder="1"/>
    <xf numFmtId="166" fontId="3" fillId="3" borderId="6" xfId="2" applyNumberFormat="1" applyFont="1" applyFill="1" applyBorder="1" applyAlignment="1">
      <alignment horizontal="left" vertical="justify" indent="2"/>
    </xf>
    <xf numFmtId="166" fontId="3" fillId="3" borderId="14" xfId="2" applyNumberFormat="1" applyFont="1" applyFill="1" applyBorder="1" applyAlignment="1">
      <alignment horizontal="left" vertical="justify" indent="2"/>
    </xf>
    <xf numFmtId="37" fontId="7" fillId="0" borderId="0" xfId="3" applyFont="1" applyAlignment="1">
      <alignment horizontal="left" vertical="center" indent="2"/>
    </xf>
    <xf numFmtId="37" fontId="7" fillId="0" borderId="0" xfId="1" applyFont="1" applyAlignment="1">
      <alignment horizontal="left" indent="2"/>
    </xf>
    <xf numFmtId="37" fontId="7" fillId="0" borderId="0" xfId="1" applyFont="1" applyAlignment="1">
      <alignment horizontal="left" vertical="center" indent="2"/>
    </xf>
    <xf numFmtId="37" fontId="3" fillId="0" borderId="0" xfId="1" applyFont="1" applyAlignment="1">
      <alignment horizontal="left" vertical="center" indent="2"/>
    </xf>
    <xf numFmtId="37" fontId="7" fillId="0" borderId="0" xfId="3" applyFont="1" applyAlignment="1">
      <alignment vertical="center"/>
    </xf>
    <xf numFmtId="37" fontId="7" fillId="0" borderId="0" xfId="1" applyFont="1"/>
    <xf numFmtId="37" fontId="7" fillId="0" borderId="0" xfId="1" applyFont="1" applyAlignment="1">
      <alignment vertical="center"/>
    </xf>
    <xf numFmtId="37" fontId="3" fillId="0" borderId="0" xfId="1" applyFont="1" applyAlignment="1">
      <alignment vertical="center"/>
    </xf>
    <xf numFmtId="37" fontId="7" fillId="0" borderId="0" xfId="1" applyFont="1" applyAlignment="1">
      <alignment horizontal="left" vertical="center"/>
    </xf>
    <xf numFmtId="37" fontId="8" fillId="0" borderId="0" xfId="1" applyFont="1" applyAlignment="1">
      <alignment horizontal="left" vertical="center"/>
    </xf>
    <xf numFmtId="0" fontId="7" fillId="0" borderId="0" xfId="1" applyNumberFormat="1" applyFont="1"/>
  </cellXfs>
  <cellStyles count="4">
    <cellStyle name="Comma 2" xfId="2" xr:uid="{3ECB0645-D685-4560-A833-9A482438C3CE}"/>
    <cellStyle name="Normal" xfId="0" builtinId="0"/>
    <cellStyle name="Normal 2" xfId="1" xr:uid="{BDE91018-879C-4821-B284-CB39482A879E}"/>
    <cellStyle name="Normal 7" xfId="3" xr:uid="{8D84BAB3-99C9-4BE0-B60E-85ABAD0434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03E4-2C25-49D5-B3D3-79BB5F9EC2F1}">
  <sheetPr>
    <pageSetUpPr fitToPage="1"/>
  </sheetPr>
  <dimension ref="A1:J42"/>
  <sheetViews>
    <sheetView tabSelected="1" zoomScaleNormal="100" zoomScaleSheetLayoutView="54" workbookViewId="0">
      <selection activeCell="H38" sqref="H38"/>
    </sheetView>
  </sheetViews>
  <sheetFormatPr defaultColWidth="10.28515625" defaultRowHeight="15" x14ac:dyDescent="0.2"/>
  <cols>
    <col min="1" max="1" width="66.42578125" style="2" customWidth="1"/>
    <col min="2" max="2" width="13.140625" style="2" customWidth="1"/>
    <col min="3" max="3" width="12.85546875" style="2" customWidth="1"/>
    <col min="4" max="4" width="14.140625" style="2" customWidth="1"/>
    <col min="5" max="9" width="16.28515625" style="2" customWidth="1"/>
    <col min="10" max="10" width="15.28515625" style="2" customWidth="1"/>
    <col min="11" max="16384" width="10.28515625" style="2"/>
  </cols>
  <sheetData>
    <row r="1" spans="1:10" ht="15.7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8.75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15.75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</row>
    <row r="5" spans="1:10" ht="13.5" customHeight="1" x14ac:dyDescent="0.2">
      <c r="A5" s="4" t="s">
        <v>3</v>
      </c>
      <c r="B5" s="5" t="s">
        <v>4</v>
      </c>
      <c r="C5" s="5" t="s">
        <v>5</v>
      </c>
      <c r="D5" s="6" t="s">
        <v>6</v>
      </c>
      <c r="E5" s="7" t="s">
        <v>7</v>
      </c>
      <c r="F5" s="7"/>
      <c r="G5" s="7"/>
      <c r="H5" s="7" t="s">
        <v>8</v>
      </c>
      <c r="I5" s="7"/>
      <c r="J5" s="8"/>
    </row>
    <row r="6" spans="1:10" ht="32.25" thickBot="1" x14ac:dyDescent="0.25">
      <c r="A6" s="9"/>
      <c r="B6" s="10"/>
      <c r="C6" s="10"/>
      <c r="D6" s="10"/>
      <c r="E6" s="11" t="s">
        <v>9</v>
      </c>
      <c r="F6" s="11" t="s">
        <v>10</v>
      </c>
      <c r="G6" s="12" t="s">
        <v>11</v>
      </c>
      <c r="H6" s="11" t="s">
        <v>9</v>
      </c>
      <c r="I6" s="11" t="s">
        <v>10</v>
      </c>
      <c r="J6" s="13" t="s">
        <v>11</v>
      </c>
    </row>
    <row r="7" spans="1:10" ht="5.0999999999999996" customHeight="1" x14ac:dyDescent="0.2">
      <c r="A7" s="14"/>
      <c r="B7" s="15"/>
      <c r="C7" s="15"/>
      <c r="D7" s="15"/>
      <c r="E7" s="16"/>
      <c r="F7" s="16"/>
      <c r="G7" s="17"/>
      <c r="H7" s="17"/>
      <c r="I7" s="17"/>
      <c r="J7" s="18"/>
    </row>
    <row r="8" spans="1:10" x14ac:dyDescent="0.2">
      <c r="A8" s="19" t="s">
        <v>12</v>
      </c>
      <c r="B8" s="20">
        <v>74732.578000000009</v>
      </c>
      <c r="C8" s="20">
        <v>74306.668000000005</v>
      </c>
      <c r="D8" s="20">
        <v>72840.631000000008</v>
      </c>
      <c r="E8" s="21">
        <f>B8-C8</f>
        <v>425.91000000000349</v>
      </c>
      <c r="F8" s="21">
        <f>C8-D8</f>
        <v>1466.0369999999966</v>
      </c>
      <c r="G8" s="21">
        <f t="shared" ref="G8:G22" si="0">B8-D8</f>
        <v>1891.9470000000001</v>
      </c>
      <c r="H8" s="22">
        <f>((B8/C8)-1)*100</f>
        <v>0.57317870853796915</v>
      </c>
      <c r="I8" s="22">
        <f>((C8/D8)-1)*100</f>
        <v>2.0126637837610151</v>
      </c>
      <c r="J8" s="23">
        <f t="shared" ref="J8:J22" si="1">((B8/D8)-1)*100</f>
        <v>2.5973786525819609</v>
      </c>
    </row>
    <row r="9" spans="1:10" x14ac:dyDescent="0.2">
      <c r="A9" s="24" t="s">
        <v>13</v>
      </c>
      <c r="B9" s="20">
        <v>37532.909</v>
      </c>
      <c r="C9" s="20">
        <v>37397.268000000004</v>
      </c>
      <c r="D9" s="20">
        <v>36570.623</v>
      </c>
      <c r="E9" s="21">
        <f t="shared" ref="E9:F22" si="2">B9-C9</f>
        <v>135.64099999999598</v>
      </c>
      <c r="F9" s="21">
        <f t="shared" si="2"/>
        <v>826.64500000000407</v>
      </c>
      <c r="G9" s="21">
        <f t="shared" si="0"/>
        <v>962.28600000000006</v>
      </c>
      <c r="H9" s="22">
        <f t="shared" ref="H9:I22" si="3">((B9/C9)-1)*100</f>
        <v>0.36270296536098368</v>
      </c>
      <c r="I9" s="22">
        <f t="shared" si="3"/>
        <v>2.2604072126416908</v>
      </c>
      <c r="J9" s="23">
        <f t="shared" si="1"/>
        <v>2.6313087419921777</v>
      </c>
    </row>
    <row r="10" spans="1:10" x14ac:dyDescent="0.2">
      <c r="A10" s="24" t="s">
        <v>14</v>
      </c>
      <c r="B10" s="20">
        <v>37199.667999999998</v>
      </c>
      <c r="C10" s="20">
        <v>36909.4</v>
      </c>
      <c r="D10" s="20">
        <v>36270.008000000002</v>
      </c>
      <c r="E10" s="21">
        <f t="shared" si="2"/>
        <v>290.26799999999639</v>
      </c>
      <c r="F10" s="21">
        <f t="shared" si="2"/>
        <v>639.39199999999983</v>
      </c>
      <c r="G10" s="21">
        <f t="shared" si="0"/>
        <v>929.65999999999622</v>
      </c>
      <c r="H10" s="22">
        <f t="shared" si="3"/>
        <v>0.78643380818976816</v>
      </c>
      <c r="I10" s="22">
        <f t="shared" si="3"/>
        <v>1.7628669946805564</v>
      </c>
      <c r="J10" s="23">
        <f t="shared" si="1"/>
        <v>2.5631645849099272</v>
      </c>
    </row>
    <row r="11" spans="1:10" x14ac:dyDescent="0.2">
      <c r="A11" s="25" t="s">
        <v>15</v>
      </c>
      <c r="B11" s="20">
        <v>45200.828999999998</v>
      </c>
      <c r="C11" s="20">
        <v>43648.955000000002</v>
      </c>
      <c r="D11" s="20">
        <v>44934.226000000002</v>
      </c>
      <c r="E11" s="21">
        <f t="shared" si="2"/>
        <v>1551.8739999999962</v>
      </c>
      <c r="F11" s="21">
        <f t="shared" si="2"/>
        <v>-1285.2710000000006</v>
      </c>
      <c r="G11" s="21">
        <f t="shared" si="0"/>
        <v>266.60299999999552</v>
      </c>
      <c r="H11" s="22">
        <f t="shared" si="3"/>
        <v>3.5553520124364857</v>
      </c>
      <c r="I11" s="22">
        <f t="shared" si="3"/>
        <v>-2.8603385757662747</v>
      </c>
      <c r="J11" s="23">
        <f t="shared" si="1"/>
        <v>0.59331833155420455</v>
      </c>
    </row>
    <row r="12" spans="1:10" x14ac:dyDescent="0.2">
      <c r="A12" s="24" t="s">
        <v>16</v>
      </c>
      <c r="B12" s="20">
        <v>27745.768</v>
      </c>
      <c r="C12" s="20">
        <v>27044.904000000002</v>
      </c>
      <c r="D12" s="20">
        <v>27371.886999999999</v>
      </c>
      <c r="E12" s="21">
        <f t="shared" si="2"/>
        <v>700.86399999999776</v>
      </c>
      <c r="F12" s="21">
        <f t="shared" si="2"/>
        <v>-326.98299999999654</v>
      </c>
      <c r="G12" s="21">
        <f t="shared" si="0"/>
        <v>373.88100000000122</v>
      </c>
      <c r="H12" s="22">
        <f t="shared" si="3"/>
        <v>2.5914826689715564</v>
      </c>
      <c r="I12" s="22">
        <f t="shared" si="3"/>
        <v>-1.1945942930423392</v>
      </c>
      <c r="J12" s="23">
        <f t="shared" si="1"/>
        <v>1.3659306718605269</v>
      </c>
    </row>
    <row r="13" spans="1:10" x14ac:dyDescent="0.2">
      <c r="A13" s="24" t="s">
        <v>17</v>
      </c>
      <c r="B13" s="20">
        <v>17455.061000000002</v>
      </c>
      <c r="C13" s="20">
        <v>16604.050999999999</v>
      </c>
      <c r="D13" s="20">
        <v>17562.339</v>
      </c>
      <c r="E13" s="21">
        <f t="shared" si="2"/>
        <v>851.01000000000204</v>
      </c>
      <c r="F13" s="21">
        <f t="shared" si="2"/>
        <v>-958.28800000000047</v>
      </c>
      <c r="G13" s="21">
        <f t="shared" si="0"/>
        <v>-107.27799999999843</v>
      </c>
      <c r="H13" s="22">
        <f t="shared" si="3"/>
        <v>5.1253155028252007</v>
      </c>
      <c r="I13" s="22">
        <f t="shared" si="3"/>
        <v>-5.4564941492132757</v>
      </c>
      <c r="J13" s="23">
        <f t="shared" si="1"/>
        <v>-0.6108411869284569</v>
      </c>
    </row>
    <row r="14" spans="1:10" x14ac:dyDescent="0.2">
      <c r="A14" s="26" t="s">
        <v>18</v>
      </c>
      <c r="B14" s="20">
        <v>41247.771000000001</v>
      </c>
      <c r="C14" s="20">
        <v>39836.277999999998</v>
      </c>
      <c r="D14" s="20">
        <v>42542.940999999999</v>
      </c>
      <c r="E14" s="21">
        <f t="shared" si="2"/>
        <v>1411.4930000000022</v>
      </c>
      <c r="F14" s="21">
        <f t="shared" si="2"/>
        <v>-2706.6630000000005</v>
      </c>
      <c r="G14" s="21">
        <f t="shared" si="0"/>
        <v>-1295.1699999999983</v>
      </c>
      <c r="H14" s="22">
        <f t="shared" si="3"/>
        <v>3.5432351385839889</v>
      </c>
      <c r="I14" s="22">
        <f t="shared" si="3"/>
        <v>-6.3621906158297765</v>
      </c>
      <c r="J14" s="23">
        <f t="shared" si="1"/>
        <v>-3.0443828507295656</v>
      </c>
    </row>
    <row r="15" spans="1:10" x14ac:dyDescent="0.2">
      <c r="A15" s="27" t="s">
        <v>16</v>
      </c>
      <c r="B15" s="20">
        <v>25323.004000000001</v>
      </c>
      <c r="C15" s="20">
        <v>24705.431</v>
      </c>
      <c r="D15" s="20">
        <v>25859.698</v>
      </c>
      <c r="E15" s="21">
        <f t="shared" si="2"/>
        <v>617.57300000000032</v>
      </c>
      <c r="F15" s="21">
        <f t="shared" si="2"/>
        <v>-1154.2669999999998</v>
      </c>
      <c r="G15" s="21">
        <f t="shared" si="0"/>
        <v>-536.69399999999951</v>
      </c>
      <c r="H15" s="22">
        <f t="shared" si="3"/>
        <v>2.499745906072226</v>
      </c>
      <c r="I15" s="22">
        <f t="shared" si="3"/>
        <v>-4.4635749419811521</v>
      </c>
      <c r="J15" s="23">
        <f t="shared" si="1"/>
        <v>-2.0754070677855507</v>
      </c>
    </row>
    <row r="16" spans="1:10" x14ac:dyDescent="0.2">
      <c r="A16" s="27" t="s">
        <v>17</v>
      </c>
      <c r="B16" s="20">
        <v>15924.767</v>
      </c>
      <c r="C16" s="20">
        <v>15130.847</v>
      </c>
      <c r="D16" s="20">
        <v>16683.242999999999</v>
      </c>
      <c r="E16" s="21">
        <f t="shared" si="2"/>
        <v>793.92000000000007</v>
      </c>
      <c r="F16" s="21">
        <f t="shared" si="2"/>
        <v>-1552.3959999999988</v>
      </c>
      <c r="G16" s="21">
        <f t="shared" si="0"/>
        <v>-758.47599999999875</v>
      </c>
      <c r="H16" s="22">
        <f t="shared" si="3"/>
        <v>5.2470294623955915</v>
      </c>
      <c r="I16" s="22">
        <f t="shared" si="3"/>
        <v>-9.3051213124450634</v>
      </c>
      <c r="J16" s="23">
        <f t="shared" si="1"/>
        <v>-4.5463343068251056</v>
      </c>
    </row>
    <row r="17" spans="1:10" x14ac:dyDescent="0.2">
      <c r="A17" s="28" t="s">
        <v>19</v>
      </c>
      <c r="B17" s="20">
        <v>6588.6729999999998</v>
      </c>
      <c r="C17" s="20">
        <v>5747.4279999999999</v>
      </c>
      <c r="D17" s="20">
        <v>6298.9040000000005</v>
      </c>
      <c r="E17" s="21">
        <f t="shared" si="2"/>
        <v>841.24499999999989</v>
      </c>
      <c r="F17" s="21">
        <f t="shared" si="2"/>
        <v>-551.47600000000057</v>
      </c>
      <c r="G17" s="21">
        <f t="shared" si="0"/>
        <v>289.76899999999932</v>
      </c>
      <c r="H17" s="22">
        <f t="shared" si="3"/>
        <v>14.636894972846992</v>
      </c>
      <c r="I17" s="22">
        <f t="shared" si="3"/>
        <v>-8.7551104128591355</v>
      </c>
      <c r="J17" s="23">
        <f t="shared" si="1"/>
        <v>4.6003082441008702</v>
      </c>
    </row>
    <row r="18" spans="1:10" x14ac:dyDescent="0.2">
      <c r="A18" s="29" t="s">
        <v>16</v>
      </c>
      <c r="B18" s="20">
        <v>4453.5309999999999</v>
      </c>
      <c r="C18" s="20">
        <v>3933.7359999999999</v>
      </c>
      <c r="D18" s="20">
        <v>4211.05</v>
      </c>
      <c r="E18" s="21">
        <f t="shared" si="2"/>
        <v>519.79500000000007</v>
      </c>
      <c r="F18" s="21">
        <f t="shared" si="2"/>
        <v>-277.31400000000031</v>
      </c>
      <c r="G18" s="21">
        <f t="shared" si="0"/>
        <v>242.48099999999977</v>
      </c>
      <c r="H18" s="22">
        <f t="shared" si="3"/>
        <v>13.213774386486543</v>
      </c>
      <c r="I18" s="22">
        <f t="shared" si="3"/>
        <v>-6.5853884423124898</v>
      </c>
      <c r="J18" s="23">
        <f t="shared" si="1"/>
        <v>5.758207572933105</v>
      </c>
    </row>
    <row r="19" spans="1:10" x14ac:dyDescent="0.2">
      <c r="A19" s="29" t="s">
        <v>17</v>
      </c>
      <c r="B19" s="20">
        <v>2135.1419999999998</v>
      </c>
      <c r="C19" s="20">
        <v>1813.692</v>
      </c>
      <c r="D19" s="20">
        <v>2087.8540000000003</v>
      </c>
      <c r="E19" s="21">
        <f t="shared" si="2"/>
        <v>321.44999999999982</v>
      </c>
      <c r="F19" s="21">
        <f t="shared" si="2"/>
        <v>-274.16200000000026</v>
      </c>
      <c r="G19" s="21">
        <f t="shared" si="0"/>
        <v>47.287999999999556</v>
      </c>
      <c r="H19" s="22">
        <f t="shared" si="3"/>
        <v>17.723516451525391</v>
      </c>
      <c r="I19" s="22">
        <f t="shared" si="3"/>
        <v>-13.1312821681976</v>
      </c>
      <c r="J19" s="23">
        <f t="shared" si="1"/>
        <v>2.2649093279510701</v>
      </c>
    </row>
    <row r="20" spans="1:10" x14ac:dyDescent="0.2">
      <c r="A20" s="26" t="s">
        <v>20</v>
      </c>
      <c r="B20" s="20">
        <v>3953.058</v>
      </c>
      <c r="C20" s="20">
        <v>3812.6770000000001</v>
      </c>
      <c r="D20" s="20">
        <v>2391.2849999999999</v>
      </c>
      <c r="E20" s="21">
        <f t="shared" si="2"/>
        <v>140.38099999999986</v>
      </c>
      <c r="F20" s="21">
        <f t="shared" si="2"/>
        <v>1421.3920000000003</v>
      </c>
      <c r="G20" s="21">
        <f t="shared" si="0"/>
        <v>1561.7730000000001</v>
      </c>
      <c r="H20" s="22">
        <f t="shared" si="3"/>
        <v>3.6819536509386852</v>
      </c>
      <c r="I20" s="22">
        <f t="shared" si="3"/>
        <v>59.440510018671986</v>
      </c>
      <c r="J20" s="23">
        <f t="shared" si="1"/>
        <v>65.311035698379754</v>
      </c>
    </row>
    <row r="21" spans="1:10" x14ac:dyDescent="0.2">
      <c r="A21" s="27" t="s">
        <v>16</v>
      </c>
      <c r="B21" s="20">
        <v>2422.7629999999999</v>
      </c>
      <c r="C21" s="20">
        <v>2339.473</v>
      </c>
      <c r="D21" s="20">
        <v>1512.1890000000001</v>
      </c>
      <c r="E21" s="21">
        <f t="shared" si="2"/>
        <v>83.289999999999964</v>
      </c>
      <c r="F21" s="21">
        <f t="shared" si="2"/>
        <v>827.28399999999988</v>
      </c>
      <c r="G21" s="21">
        <f t="shared" si="0"/>
        <v>910.57399999999984</v>
      </c>
      <c r="H21" s="22">
        <f t="shared" si="3"/>
        <v>3.5602035159200351</v>
      </c>
      <c r="I21" s="22">
        <f t="shared" si="3"/>
        <v>54.70771180057519</v>
      </c>
      <c r="J21" s="23">
        <f t="shared" si="1"/>
        <v>60.215621195498706</v>
      </c>
    </row>
    <row r="22" spans="1:10" x14ac:dyDescent="0.2">
      <c r="A22" s="27" t="s">
        <v>17</v>
      </c>
      <c r="B22" s="20">
        <v>1530.2940000000001</v>
      </c>
      <c r="C22" s="20">
        <v>1473.204</v>
      </c>
      <c r="D22" s="20">
        <v>879.096</v>
      </c>
      <c r="E22" s="21">
        <f t="shared" si="2"/>
        <v>57.090000000000146</v>
      </c>
      <c r="F22" s="21">
        <f t="shared" si="2"/>
        <v>594.10799999999995</v>
      </c>
      <c r="G22" s="21">
        <f t="shared" si="0"/>
        <v>651.19800000000009</v>
      </c>
      <c r="H22" s="22">
        <f t="shared" si="3"/>
        <v>3.8752270561307256</v>
      </c>
      <c r="I22" s="22">
        <f t="shared" si="3"/>
        <v>67.581697562041001</v>
      </c>
      <c r="J22" s="23">
        <f t="shared" si="1"/>
        <v>74.075868847088387</v>
      </c>
    </row>
    <row r="23" spans="1:10" x14ac:dyDescent="0.2">
      <c r="A23" s="29"/>
      <c r="B23" s="20"/>
      <c r="C23" s="20"/>
      <c r="D23" s="20"/>
      <c r="E23" s="21"/>
      <c r="F23" s="21"/>
      <c r="G23" s="21"/>
      <c r="H23" s="22"/>
      <c r="I23" s="22"/>
      <c r="J23" s="23"/>
    </row>
    <row r="24" spans="1:10" x14ac:dyDescent="0.2">
      <c r="A24" s="30" t="s">
        <v>21</v>
      </c>
      <c r="B24" s="31">
        <f>B11/B8*100</f>
        <v>60.483433342818707</v>
      </c>
      <c r="C24" s="31">
        <f>C11/C8*100</f>
        <v>58.741639444793833</v>
      </c>
      <c r="D24" s="31">
        <f>D11/D8*100</f>
        <v>61.688408492781996</v>
      </c>
      <c r="E24" s="32"/>
      <c r="F24" s="32"/>
      <c r="G24" s="32"/>
      <c r="H24" s="32"/>
      <c r="I24" s="32"/>
      <c r="J24" s="33"/>
    </row>
    <row r="25" spans="1:10" x14ac:dyDescent="0.2">
      <c r="A25" s="24" t="s">
        <v>22</v>
      </c>
      <c r="B25" s="31">
        <f>(B12/B9)*100</f>
        <v>73.923841075041636</v>
      </c>
      <c r="C25" s="31">
        <f>(C12/C9)*100</f>
        <v>72.317860224442072</v>
      </c>
      <c r="D25" s="31">
        <f t="shared" ref="D25:D26" si="4">(D12/D9)*100</f>
        <v>74.846652188561293</v>
      </c>
      <c r="E25" s="32"/>
      <c r="F25" s="32"/>
      <c r="G25" s="32"/>
      <c r="H25" s="32"/>
      <c r="I25" s="32"/>
      <c r="J25" s="33"/>
    </row>
    <row r="26" spans="1:10" x14ac:dyDescent="0.2">
      <c r="A26" s="24" t="s">
        <v>23</v>
      </c>
      <c r="B26" s="31">
        <f>(B13/B10)*100</f>
        <v>46.922625761068623</v>
      </c>
      <c r="C26" s="31">
        <f>(C13/C10)*100</f>
        <v>44.985968344107455</v>
      </c>
      <c r="D26" s="31">
        <f t="shared" si="4"/>
        <v>48.421105945165493</v>
      </c>
      <c r="E26" s="32"/>
      <c r="F26" s="32"/>
      <c r="G26" s="32"/>
      <c r="H26" s="32"/>
      <c r="I26" s="32"/>
      <c r="J26" s="33"/>
    </row>
    <row r="27" spans="1:10" x14ac:dyDescent="0.2">
      <c r="A27" s="24" t="s">
        <v>24</v>
      </c>
      <c r="B27" s="31">
        <f>B14/B11*100</f>
        <v>91.254456859629727</v>
      </c>
      <c r="C27" s="31">
        <f>C14/C11*100</f>
        <v>91.265135671632919</v>
      </c>
      <c r="D27" s="31">
        <f>D14/D11*100</f>
        <v>94.678254834076796</v>
      </c>
      <c r="E27" s="32"/>
      <c r="F27" s="32"/>
      <c r="G27" s="32"/>
      <c r="H27" s="32"/>
      <c r="I27" s="32"/>
      <c r="J27" s="33"/>
    </row>
    <row r="28" spans="1:10" x14ac:dyDescent="0.2">
      <c r="A28" s="26" t="s">
        <v>25</v>
      </c>
      <c r="B28" s="31">
        <f>(B15/B12)*100</f>
        <v>91.267987247640789</v>
      </c>
      <c r="C28" s="31">
        <f>(C15/C12)*100</f>
        <v>91.349671642391471</v>
      </c>
      <c r="D28" s="31">
        <f t="shared" ref="D28:D29" si="5">(D15/D12)*100</f>
        <v>94.475393676731173</v>
      </c>
      <c r="E28" s="32"/>
      <c r="F28" s="32"/>
      <c r="G28" s="32"/>
      <c r="H28" s="32"/>
      <c r="I28" s="32"/>
      <c r="J28" s="33"/>
    </row>
    <row r="29" spans="1:10" x14ac:dyDescent="0.2">
      <c r="A29" s="26" t="s">
        <v>26</v>
      </c>
      <c r="B29" s="31">
        <f>(B16/B13)*100</f>
        <v>91.232949572619646</v>
      </c>
      <c r="C29" s="31">
        <f>(C16/C13)*100</f>
        <v>91.127442333199298</v>
      </c>
      <c r="D29" s="31">
        <f t="shared" si="5"/>
        <v>94.994425286973438</v>
      </c>
      <c r="E29" s="32"/>
      <c r="F29" s="32"/>
      <c r="G29" s="32"/>
      <c r="H29" s="32"/>
      <c r="I29" s="32"/>
      <c r="J29" s="33"/>
    </row>
    <row r="30" spans="1:10" x14ac:dyDescent="0.2">
      <c r="A30" s="27" t="s">
        <v>27</v>
      </c>
      <c r="B30" s="31">
        <f t="shared" ref="B30:D32" si="6">B17/B14*100</f>
        <v>15.973403750714187</v>
      </c>
      <c r="C30" s="31">
        <f t="shared" si="6"/>
        <v>14.427622982247486</v>
      </c>
      <c r="D30" s="31">
        <f t="shared" si="6"/>
        <v>14.805990963342191</v>
      </c>
      <c r="E30" s="32"/>
      <c r="F30" s="32"/>
      <c r="G30" s="32"/>
      <c r="H30" s="32"/>
      <c r="I30" s="32"/>
      <c r="J30" s="33"/>
    </row>
    <row r="31" spans="1:10" x14ac:dyDescent="0.2">
      <c r="A31" s="28" t="s">
        <v>28</v>
      </c>
      <c r="B31" s="31">
        <f t="shared" si="6"/>
        <v>17.586898458018645</v>
      </c>
      <c r="C31" s="31">
        <f t="shared" si="6"/>
        <v>15.922555651832182</v>
      </c>
      <c r="D31" s="31">
        <f t="shared" si="6"/>
        <v>16.284219560491387</v>
      </c>
      <c r="E31" s="32"/>
      <c r="F31" s="32"/>
      <c r="G31" s="32"/>
      <c r="H31" s="32"/>
      <c r="I31" s="32"/>
      <c r="J31" s="33"/>
    </row>
    <row r="32" spans="1:10" x14ac:dyDescent="0.2">
      <c r="A32" s="28" t="s">
        <v>29</v>
      </c>
      <c r="B32" s="31">
        <f t="shared" si="6"/>
        <v>13.407681255242226</v>
      </c>
      <c r="C32" s="31">
        <f t="shared" si="6"/>
        <v>11.986718258402851</v>
      </c>
      <c r="D32" s="31">
        <f t="shared" si="6"/>
        <v>12.514677152397772</v>
      </c>
      <c r="E32" s="32"/>
      <c r="F32" s="32"/>
      <c r="G32" s="32"/>
      <c r="H32" s="32"/>
      <c r="I32" s="32"/>
      <c r="J32" s="33"/>
    </row>
    <row r="33" spans="1:10" x14ac:dyDescent="0.2">
      <c r="A33" s="24" t="s">
        <v>30</v>
      </c>
      <c r="B33" s="31">
        <f>B20/B11*100</f>
        <v>8.7455431403702786</v>
      </c>
      <c r="C33" s="31">
        <f>C20/C11*100</f>
        <v>8.7348643283670828</v>
      </c>
      <c r="D33" s="31">
        <f>D20/D11*100</f>
        <v>5.3217451659231871</v>
      </c>
      <c r="E33" s="32"/>
      <c r="F33" s="32"/>
      <c r="G33" s="32"/>
      <c r="H33" s="32"/>
      <c r="I33" s="32"/>
      <c r="J33" s="33"/>
    </row>
    <row r="34" spans="1:10" x14ac:dyDescent="0.2">
      <c r="A34" s="26" t="s">
        <v>31</v>
      </c>
      <c r="B34" s="31">
        <f>(B21/B12)*100</f>
        <v>8.7320091482059539</v>
      </c>
      <c r="C34" s="31">
        <f>(C21/C12)*100</f>
        <v>8.6503283576085153</v>
      </c>
      <c r="D34" s="31">
        <f t="shared" ref="D34:D35" si="7">(D21/D12)*100</f>
        <v>5.5246063232688343</v>
      </c>
      <c r="E34" s="32"/>
      <c r="F34" s="32"/>
      <c r="G34" s="32"/>
      <c r="H34" s="32"/>
      <c r="I34" s="32"/>
      <c r="J34" s="33"/>
    </row>
    <row r="35" spans="1:10" x14ac:dyDescent="0.2">
      <c r="A35" s="26" t="s">
        <v>32</v>
      </c>
      <c r="B35" s="31">
        <f>(B22/B13)*100</f>
        <v>8.7670504273803456</v>
      </c>
      <c r="C35" s="31">
        <f>(C22/C13)*100</f>
        <v>8.8725576668007111</v>
      </c>
      <c r="D35" s="31">
        <f t="shared" si="7"/>
        <v>5.0055747130265509</v>
      </c>
      <c r="E35" s="32"/>
      <c r="F35" s="32"/>
      <c r="G35" s="32"/>
      <c r="H35" s="32"/>
      <c r="I35" s="32"/>
      <c r="J35" s="33"/>
    </row>
    <row r="36" spans="1:10" x14ac:dyDescent="0.2">
      <c r="A36" s="34"/>
      <c r="B36" s="35"/>
      <c r="C36" s="35"/>
      <c r="D36" s="35"/>
      <c r="E36" s="36"/>
      <c r="F36" s="36"/>
      <c r="G36" s="36"/>
      <c r="H36" s="36"/>
      <c r="I36" s="36"/>
      <c r="J36" s="37"/>
    </row>
    <row r="38" spans="1:10" s="41" customFormat="1" x14ac:dyDescent="0.2">
      <c r="A38" s="38"/>
      <c r="B38" s="38"/>
      <c r="C38" s="38"/>
      <c r="D38" s="39"/>
      <c r="E38" s="40"/>
      <c r="F38" s="40"/>
    </row>
    <row r="39" spans="1:10" s="45" customFormat="1" x14ac:dyDescent="0.2">
      <c r="A39" s="42" t="s">
        <v>33</v>
      </c>
      <c r="B39" s="42"/>
      <c r="C39" s="42"/>
      <c r="D39" s="43"/>
      <c r="E39" s="44"/>
      <c r="F39" s="44"/>
    </row>
    <row r="40" spans="1:10" x14ac:dyDescent="0.2">
      <c r="A40" s="46" t="s">
        <v>34</v>
      </c>
      <c r="B40" s="47"/>
      <c r="C40" s="47"/>
      <c r="D40" s="48"/>
      <c r="E40" s="48"/>
      <c r="F40" s="48"/>
    </row>
    <row r="41" spans="1:10" ht="16.5" x14ac:dyDescent="0.2">
      <c r="A41" s="46" t="s">
        <v>35</v>
      </c>
      <c r="B41" s="47"/>
      <c r="C41" s="47"/>
      <c r="D41" s="48"/>
      <c r="E41" s="48"/>
      <c r="F41" s="48"/>
    </row>
    <row r="42" spans="1:10" x14ac:dyDescent="0.2">
      <c r="A42" s="46" t="s">
        <v>36</v>
      </c>
      <c r="B42" s="47"/>
      <c r="C42" s="47"/>
      <c r="D42" s="48"/>
      <c r="E42" s="48"/>
      <c r="F42" s="48"/>
    </row>
  </sheetData>
  <mergeCells count="9">
    <mergeCell ref="A1:J1"/>
    <mergeCell ref="A2:J2"/>
    <mergeCell ref="A3:J3"/>
    <mergeCell ref="A5:A6"/>
    <mergeCell ref="B5:B6"/>
    <mergeCell ref="C5:C6"/>
    <mergeCell ref="D5:D6"/>
    <mergeCell ref="E5:G5"/>
    <mergeCell ref="H5:J5"/>
  </mergeCells>
  <printOptions horizontalCentered="1"/>
  <pageMargins left="0.31496062992126" right="0.23622047244094499" top="0.511811023622047" bottom="0.23622047244094499" header="0.31496062992126" footer="0.31496062992126"/>
  <pageSetup paperSize="9"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D</vt:lpstr>
      <vt:lpstr>'Table D'!Print_Area</vt:lpstr>
      <vt:lpstr>'Table 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nerry</dc:creator>
  <cp:lastModifiedBy>nerry</cp:lastModifiedBy>
  <dcterms:created xsi:type="dcterms:W3CDTF">2021-03-08T23:45:18Z</dcterms:created>
  <dcterms:modified xsi:type="dcterms:W3CDTF">2021-03-08T23:47:31Z</dcterms:modified>
</cp:coreProperties>
</file>