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6e6b124acc9753/Documents/Indicators/Data/Labor and Employment/"/>
    </mc:Choice>
  </mc:AlternateContent>
  <xr:revisionPtr revIDLastSave="244" documentId="13_ncr:1_{85DBF4F0-5185-421B-9520-433A039ECCCE}" xr6:coauthVersionLast="47" xr6:coauthVersionMax="47" xr10:uidLastSave="{F1D9B084-4F75-487E-B7AD-C8D098F2F362}"/>
  <bookViews>
    <workbookView xWindow="-120" yWindow="-120" windowWidth="29040" windowHeight="15840" activeTab="2" xr2:uid="{DAAD9588-C85E-4EED-B6EC-CB5916F347A0}"/>
  </bookViews>
  <sheets>
    <sheet name="Compiled" sheetId="3" r:id="rId1"/>
    <sheet name="Annual" sheetId="4" r:id="rId2"/>
    <sheet name="LFS Reports" sheetId="1" r:id="rId3"/>
    <sheet name="Other Repor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7" i="3" l="1"/>
  <c r="G137" i="3"/>
  <c r="H137" i="3"/>
  <c r="I137" i="3"/>
  <c r="F136" i="3"/>
  <c r="G136" i="3"/>
  <c r="H136" i="3"/>
  <c r="I136" i="3"/>
  <c r="F135" i="3"/>
  <c r="G135" i="3"/>
  <c r="H135" i="3"/>
  <c r="I135" i="3"/>
  <c r="F134" i="3"/>
  <c r="G134" i="3"/>
  <c r="H134" i="3"/>
  <c r="I134" i="3"/>
  <c r="I54" i="3"/>
  <c r="H54" i="3"/>
  <c r="G54" i="3"/>
  <c r="F54" i="3"/>
  <c r="I56" i="3"/>
  <c r="H56" i="3"/>
  <c r="G56" i="3"/>
  <c r="F56" i="3"/>
  <c r="I44" i="3"/>
  <c r="H44" i="3"/>
  <c r="G44" i="3"/>
  <c r="F44" i="3"/>
  <c r="I45" i="3"/>
  <c r="H45" i="3"/>
  <c r="G45" i="3"/>
  <c r="F45" i="3"/>
  <c r="I20" i="3"/>
  <c r="H20" i="3"/>
  <c r="G20" i="3"/>
  <c r="F20" i="3"/>
  <c r="I19" i="3"/>
  <c r="H19" i="3"/>
  <c r="G19" i="3"/>
  <c r="F19" i="3"/>
  <c r="I21" i="3"/>
  <c r="H21" i="3"/>
  <c r="G21" i="3"/>
  <c r="F21" i="3"/>
  <c r="I22" i="3"/>
  <c r="H22" i="3"/>
  <c r="G22" i="3"/>
  <c r="F22" i="3"/>
  <c r="I102" i="3"/>
  <c r="H102" i="3"/>
  <c r="G102" i="3"/>
  <c r="F102" i="3"/>
  <c r="I101" i="3"/>
  <c r="H101" i="3"/>
  <c r="G101" i="3"/>
  <c r="F101" i="3"/>
  <c r="I103" i="3"/>
  <c r="H103" i="3"/>
  <c r="G103" i="3"/>
  <c r="F103" i="3"/>
  <c r="I123" i="3"/>
  <c r="H123" i="3"/>
  <c r="G123" i="3"/>
  <c r="F123" i="3"/>
  <c r="F133" i="3"/>
  <c r="G133" i="3"/>
  <c r="H133" i="3"/>
  <c r="I133" i="3"/>
  <c r="I129" i="3"/>
  <c r="I124" i="3" l="1"/>
  <c r="K129" i="3"/>
  <c r="N129" i="3" s="1"/>
  <c r="K124" i="3"/>
  <c r="N124" i="3" s="1"/>
  <c r="H124" i="3" l="1"/>
  <c r="G124" i="3"/>
  <c r="F124" i="3"/>
  <c r="H129" i="3"/>
  <c r="G129" i="3"/>
  <c r="F129" i="3"/>
  <c r="I132" i="3"/>
  <c r="H132" i="3"/>
  <c r="G132" i="3"/>
  <c r="I131" i="3"/>
  <c r="H131" i="3"/>
  <c r="G131" i="3"/>
  <c r="I130" i="3"/>
  <c r="H130" i="3"/>
  <c r="G130" i="3"/>
  <c r="F130" i="3"/>
  <c r="I128" i="3"/>
  <c r="H128" i="3"/>
  <c r="G128" i="3"/>
  <c r="F128" i="3"/>
  <c r="J132" i="3"/>
  <c r="F132" i="3" s="1"/>
  <c r="J131" i="3"/>
  <c r="F131" i="3" s="1"/>
  <c r="F2" i="3"/>
  <c r="G2" i="3"/>
  <c r="H2" i="3"/>
  <c r="I2" i="3"/>
  <c r="F3" i="3"/>
  <c r="G3" i="3"/>
  <c r="H3" i="3"/>
  <c r="I3" i="3"/>
  <c r="F4" i="3"/>
  <c r="G4" i="3"/>
  <c r="H4" i="3"/>
  <c r="I4" i="3"/>
  <c r="F5" i="3"/>
  <c r="G5" i="3"/>
  <c r="H5" i="3"/>
  <c r="I5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2" i="3"/>
  <c r="G12" i="3"/>
  <c r="H12" i="3"/>
  <c r="I12" i="3"/>
  <c r="F13" i="3"/>
  <c r="G13" i="3"/>
  <c r="H13" i="3"/>
  <c r="I13" i="3"/>
  <c r="F14" i="3"/>
  <c r="G14" i="3"/>
  <c r="H14" i="3"/>
  <c r="I14" i="3"/>
  <c r="I15" i="3"/>
  <c r="H15" i="3"/>
  <c r="G15" i="3"/>
  <c r="F15" i="3"/>
  <c r="I18" i="3"/>
  <c r="H18" i="3"/>
  <c r="G18" i="3"/>
  <c r="F18" i="3"/>
  <c r="I17" i="3"/>
  <c r="H17" i="3"/>
  <c r="G17" i="3"/>
  <c r="F17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9" i="3"/>
  <c r="G39" i="3"/>
  <c r="H39" i="3"/>
  <c r="I39" i="3"/>
  <c r="F40" i="3"/>
  <c r="G40" i="3"/>
  <c r="H40" i="3"/>
  <c r="I40" i="3"/>
  <c r="F41" i="3"/>
  <c r="G41" i="3"/>
  <c r="H41" i="3"/>
  <c r="I41" i="3"/>
  <c r="I42" i="3"/>
  <c r="H42" i="3"/>
  <c r="G42" i="3"/>
  <c r="F42" i="3"/>
  <c r="F46" i="3" l="1"/>
  <c r="G46" i="3"/>
  <c r="H46" i="3"/>
  <c r="I46" i="3"/>
  <c r="F47" i="3"/>
  <c r="G47" i="3"/>
  <c r="H47" i="3"/>
  <c r="I47" i="3"/>
  <c r="F49" i="3"/>
  <c r="G49" i="3"/>
  <c r="H49" i="3"/>
  <c r="I49" i="3"/>
  <c r="F50" i="3"/>
  <c r="G50" i="3"/>
  <c r="H50" i="3"/>
  <c r="I50" i="3"/>
  <c r="F51" i="3"/>
  <c r="G51" i="3"/>
  <c r="H51" i="3"/>
  <c r="I51" i="3"/>
  <c r="I52" i="3"/>
  <c r="H52" i="3"/>
  <c r="G52" i="3"/>
  <c r="F52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 l="1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 l="1"/>
  <c r="G74" i="3"/>
  <c r="H74" i="3"/>
  <c r="I74" i="3"/>
  <c r="F75" i="3"/>
  <c r="G75" i="3"/>
  <c r="H75" i="3"/>
  <c r="I75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 l="1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 l="1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13" i="3" l="1"/>
  <c r="G113" i="3"/>
  <c r="H113" i="3"/>
  <c r="I113" i="3"/>
  <c r="F114" i="3"/>
  <c r="G114" i="3"/>
  <c r="H114" i="3"/>
  <c r="I114" i="3"/>
  <c r="F115" i="3"/>
  <c r="G115" i="3"/>
  <c r="H115" i="3"/>
  <c r="I115" i="3"/>
  <c r="I116" i="3"/>
  <c r="H116" i="3"/>
  <c r="G116" i="3"/>
  <c r="F116" i="3"/>
</calcChain>
</file>

<file path=xl/sharedStrings.xml><?xml version="1.0" encoding="utf-8"?>
<sst xmlns="http://schemas.openxmlformats.org/spreadsheetml/2006/main" count="943" uniqueCount="405">
  <si>
    <t>https://psa.gov.ph/statistics/survey/labor-force/lfs-index</t>
  </si>
  <si>
    <t>LFS Results</t>
  </si>
  <si>
    <t>LFS Round</t>
  </si>
  <si>
    <t>Preliminary</t>
  </si>
  <si>
    <t>Employment Situation</t>
  </si>
  <si>
    <t>Statistical Tables</t>
  </si>
  <si>
    <t>2021 Feb</t>
  </si>
  <si>
    <t>2021 Jan</t>
  </si>
  <si>
    <t>2020 Oct</t>
  </si>
  <si>
    <t>2020 Apr</t>
  </si>
  <si>
    <t>2020 Jan</t>
  </si>
  <si>
    <t>https://psa.gov.ph/content/employment-situation-february-2021</t>
  </si>
  <si>
    <t>2020 Jul</t>
  </si>
  <si>
    <t>https://psa.gov.ph/content/july-2020-statistical-tables</t>
  </si>
  <si>
    <t>https://psa.gov.ph/content/employment-situation-january-2021</t>
  </si>
  <si>
    <t>2020 Annual</t>
  </si>
  <si>
    <t>https://psa.gov.ph/content/2020-annual-preliminary-estimates-labor-force-survey-lfs</t>
  </si>
  <si>
    <t>https://psa.gov.ph/content/employment-situation-july-2020-0</t>
  </si>
  <si>
    <t>https://psa.gov.ph/content/employment-situation-october-2020</t>
  </si>
  <si>
    <t>https://psa.gov.ph/content/employment-situation-july-2020</t>
  </si>
  <si>
    <t>https://psa.gov.ph/content/statistical-tables-labor-force-survey-lfs-april-2020</t>
  </si>
  <si>
    <t>https://psa.gov.ph/content/employment-situation-april-2020-0</t>
  </si>
  <si>
    <t>https://psa.gov.ph/content/statistical-tables-labor-force-survey-lfs-january-2020</t>
  </si>
  <si>
    <t>https://psa.gov.ph/content/employment-situation-january-2020-0</t>
  </si>
  <si>
    <t>https://psa.gov.ph/content/employment-situation-april-2020</t>
  </si>
  <si>
    <t>https://psa.gov.ph/content/employment-rate-january-2020-estimated-947-percent</t>
  </si>
  <si>
    <t>2019 Annual</t>
  </si>
  <si>
    <t>2019 Oct</t>
  </si>
  <si>
    <t>2019 Jul</t>
  </si>
  <si>
    <t>2019 Apr</t>
  </si>
  <si>
    <t>2019 Jan</t>
  </si>
  <si>
    <t>https://psa.gov.ph/content/2019-annual-estimates-tables</t>
  </si>
  <si>
    <t>https://psa.gov.ph/content/statistical-tables-labor-force-survey-lfs-october-2019</t>
  </si>
  <si>
    <t>https://psa.gov.ph/content/employment-situation-october-2019</t>
  </si>
  <si>
    <t>https://psa.gov.ph/content/employment-situation-july-2019</t>
  </si>
  <si>
    <t>https://psa.gov.ph/content/july-2019-statistical-tables</t>
  </si>
  <si>
    <t>https://psa.gov.ph/content/preliminary-results-2019-annual-estimates-labor-force-survey-lfs</t>
  </si>
  <si>
    <t>https://psa.gov.ph/content/employment-rate-october-2019-estimated-955-percent</t>
  </si>
  <si>
    <t>https://psa.gov.ph/content/employment-situation-april-2019</t>
  </si>
  <si>
    <t>https://psa.gov.ph/content/statistical-tables-labor-force-survey-lfs-april-2019</t>
  </si>
  <si>
    <t>https://psa.gov.ph/content/employment-rate-july-2019-estimated-946-percent</t>
  </si>
  <si>
    <t>https://psa.gov.ph/content/statistical-tables-labor-force-survey-lfs-january-2019</t>
  </si>
  <si>
    <t>https://psa.gov.ph/content/employment-situation-january-2019</t>
  </si>
  <si>
    <t>https://psa.gov.ph/content/employment-rate-april-2019-estimated-949-percent</t>
  </si>
  <si>
    <t>2018 Jan</t>
  </si>
  <si>
    <t>2018 Apr</t>
  </si>
  <si>
    <t>2018 Jul</t>
  </si>
  <si>
    <t>2018 Oct</t>
  </si>
  <si>
    <t>2018 Annual</t>
  </si>
  <si>
    <t>https://psa.gov.ph/content/2018-annual-estimates-tables</t>
  </si>
  <si>
    <t>https://psa.gov.ph/content/employment-situation-october-2018</t>
  </si>
  <si>
    <t>https://psa.gov.ph/content/statistical-tables-labor-force-survey-lfs-october-2018</t>
  </si>
  <si>
    <t>https://psa.gov.ph/content/employment-rate-january-2019-estimated-948-percent</t>
  </si>
  <si>
    <t>https://psa.gov.ph/content/employment-situation-july-2018</t>
  </si>
  <si>
    <t>https://psa.gov.ph/content/statistical-tables-labor-force-survey-lfs-july-2018</t>
  </si>
  <si>
    <t>https://psa.gov.ph/content/2018-annual-labor-and-employment-status</t>
  </si>
  <si>
    <t>https://psa.gov.ph/content/employment-rate-october-2018-was-estimated-949-percent</t>
  </si>
  <si>
    <t>https://psa.gov.ph/content/employment-situation-april-2018</t>
  </si>
  <si>
    <t>https://psa.gov.ph/content/statistical-tables-labor-force-survey-lfs-april-2018-0</t>
  </si>
  <si>
    <t>https://psa.gov.ph/content/employment-rate-july-2018-estimated-946-percent</t>
  </si>
  <si>
    <t>https://psa.gov.ph/content/statistical-tables-labor-force-survey-lfs-january-2018</t>
  </si>
  <si>
    <t>https://psa.gov.ph/content/employment-situation-january-2018-final-results</t>
  </si>
  <si>
    <t>https://psa.gov.ph/content/employment-rate-april-2018-estimated-945-percent</t>
  </si>
  <si>
    <t>2017 Jan</t>
  </si>
  <si>
    <t>2017 Apr</t>
  </si>
  <si>
    <t>2017 Jul</t>
  </si>
  <si>
    <t>2017 Oct</t>
  </si>
  <si>
    <t>2017 Annual</t>
  </si>
  <si>
    <t>https://psa.gov.ph/content/2017-annual-lfs-estimates-tables</t>
  </si>
  <si>
    <t>https://psa.gov.ph/content/statistical-tables-labor-force-survey-lfs-october-2017</t>
  </si>
  <si>
    <t>https://psa.gov.ph/content/employment-situation-october-2017</t>
  </si>
  <si>
    <t>https://psa.gov.ph/content/employment-rate-january-2018-estimated-947-percent</t>
  </si>
  <si>
    <t>https://psa.gov.ph/content/employment-situation-july-2017</t>
  </si>
  <si>
    <t>https://psa.gov.ph/content/statistical-tables-labor-force-survey-lfs-july-2017</t>
  </si>
  <si>
    <t>https://psa.gov.ph/content/2017-annual-labor-and-employment-status</t>
  </si>
  <si>
    <t>https://psa.gov.ph/content/statistical-tables-labor-force-survey-lfs-april-2017</t>
  </si>
  <si>
    <t>https://psa.gov.ph/content/employment-rate-october-2017-estimated-950-percent</t>
  </si>
  <si>
    <t>https://psa.gov.ph/content/employment-situation-april-2017-final-results</t>
  </si>
  <si>
    <t>https://psa.gov.ph/content/employment-situation-january-2017-final-results</t>
  </si>
  <si>
    <t>https://psa.gov.ph/content/statistical-tables-labor-force-survey-lfs-january-2017</t>
  </si>
  <si>
    <t>https://psa.gov.ph/content/employment-rate-july-2017-estimated-944-percent</t>
  </si>
  <si>
    <t>2016 Jan</t>
  </si>
  <si>
    <t>2016 Apr</t>
  </si>
  <si>
    <t>2016 Jul</t>
  </si>
  <si>
    <t>2016 Oct</t>
  </si>
  <si>
    <t>2016 Annual</t>
  </si>
  <si>
    <t>https://psa.gov.ph/content/2016-annual-lfs-estimates-tables</t>
  </si>
  <si>
    <t>https://psa.gov.ph/content/employment-situation-october-2016-final-results</t>
  </si>
  <si>
    <t>https://psa.gov.ph/content/employment-rate-april-2017-estimated-943-percent</t>
  </si>
  <si>
    <t>https://psa.gov.ph/content/statistical-tables-labor-force-survey-lfs-october-2016</t>
  </si>
  <si>
    <t>https://psa.gov.ph/content/statistical-tables-labor-force-survey-lfs-july-2016</t>
  </si>
  <si>
    <t>https://psa.gov.ph/content/employment-situation-july-2016-final-results</t>
  </si>
  <si>
    <t>https://psa.gov.ph/content/employment-rate-january-2017-estimated-934-percent</t>
  </si>
  <si>
    <t>https://psa.gov.ph/content/april-2016-statistical-tables</t>
  </si>
  <si>
    <t>https://psa.gov.ph/content/employment-situation-april-2016-final-results</t>
  </si>
  <si>
    <t>https://psa.gov.ph/content/2016-annual-labor-and-employment-status</t>
  </si>
  <si>
    <t>https://psa.gov.ph/content/employment-rate-october-2016-estimated-953-percent</t>
  </si>
  <si>
    <t>https://psa.gov.ph/content/january-2016-labor-force-statistical-tables</t>
  </si>
  <si>
    <t>https://psa.gov.ph/content/employment-rate-july-2016-estimated-946-percent</t>
  </si>
  <si>
    <t>https://psa.gov.ph/content/employment-rate-april-2016-estimated-939-percent</t>
  </si>
  <si>
    <t>2015 Jan</t>
  </si>
  <si>
    <t>2015 Apr</t>
  </si>
  <si>
    <t>2015 Jul</t>
  </si>
  <si>
    <t>2015 Oct</t>
  </si>
  <si>
    <t>2015 Annual</t>
  </si>
  <si>
    <t>https://psa.gov.ph/content/2015-annual-lfs-estimates-tables</t>
  </si>
  <si>
    <t>https://psa.gov.ph/content/statistical-tables-labor-force-survey-lfs-october-2015</t>
  </si>
  <si>
    <t>https://psa.gov.ph/content/employment-situation-october-2015-final-results</t>
  </si>
  <si>
    <t>https://psa.gov.ph/content/statistical-tables-labor-force-survey-lfs-july-2015</t>
  </si>
  <si>
    <t>https://psa.gov.ph/content/employment-rate-january-2016-estimated-942-percent</t>
  </si>
  <si>
    <t>https://psa.gov.ph/content/employment-situation-july-2015-final-results</t>
  </si>
  <si>
    <t>https://psa.gov.ph/content/employment-rate-estimated-944-percent-october-2015</t>
  </si>
  <si>
    <t>https://psa.gov.ph/content/statistical-tables-labor-force-survey-lfs-april-2015</t>
  </si>
  <si>
    <t>https://psa.gov.ph/content/employment-situation-april-2015-final-results</t>
  </si>
  <si>
    <t>https://psa.gov.ph/content/employment-rate-estimated-935-percent-july-2015</t>
  </si>
  <si>
    <t>https://psa.gov.ph/content/january-2015-labor-force-statistical-tables</t>
  </si>
  <si>
    <t>https://psa.gov.ph/content/employment-situation-january-2015%C3%83%C6%92%C3%A2%E2%82%AC%C5%A1%C3%83%E2%80%9A%C3%82%C2%B9-final-results</t>
  </si>
  <si>
    <t>2014 Jan</t>
  </si>
  <si>
    <t>2014 Apr</t>
  </si>
  <si>
    <t>2014 Jul</t>
  </si>
  <si>
    <t>2014 Oct</t>
  </si>
  <si>
    <t>2014 Annual</t>
  </si>
  <si>
    <t>https://psa.gov.ph/content/2014-annual-labor-force-estimates</t>
  </si>
  <si>
    <t>https://psa.gov.ph/content/employment-rate-estimated-936-percent-april-2015</t>
  </si>
  <si>
    <t>https://psa.gov.ph/content/statistical-tables-labor-force-survey-lfs-october-2014</t>
  </si>
  <si>
    <t>https://psa.gov.ph/content/employment-situation-october-2014-final-results</t>
  </si>
  <si>
    <t>https://psa.gov.ph/content/employment-rate-estimated-934-percent-january-2015</t>
  </si>
  <si>
    <t>https://psa.gov.ph/content/employment-situation-july-2014-final-results</t>
  </si>
  <si>
    <t>https://psa.gov.ph/content/2014-annual-labor-and-employment-status-comparative-annual-estimates-2014-and-2013</t>
  </si>
  <si>
    <t>https://psa.gov.ph/node/49445</t>
  </si>
  <si>
    <t>https://psa.gov.ph/content/employment-rate-october-2014-estimated-940-percent</t>
  </si>
  <si>
    <t>https://psa.gov.ph/content/statistical-tables-labor-force-survey-lfs-april-2014</t>
  </si>
  <si>
    <t>https://psa.gov.ph/content/employment-situation-april-2014-excludes-province-leyte-final-results</t>
  </si>
  <si>
    <t>https://psa.gov.ph/content/employment-rate-july-2014-estimated-933-percent</t>
  </si>
  <si>
    <t>https://psa.gov.ph/content/statistical-tables-labor-force-survey-lfs-january-2014</t>
  </si>
  <si>
    <t>https://psa.gov.ph/content/employment-situation-january-2014-region-viii-was-not-covered-round-final-results</t>
  </si>
  <si>
    <t>https://psa.gov.ph/content/employment-rate-april-2014-estimated-930-percent</t>
  </si>
  <si>
    <t>2013 Jan</t>
  </si>
  <si>
    <t>2013 Apr</t>
  </si>
  <si>
    <t>2013 Jul</t>
  </si>
  <si>
    <t>2013 Oct</t>
  </si>
  <si>
    <t>2013 Annual</t>
  </si>
  <si>
    <t>2012 Annual</t>
  </si>
  <si>
    <t>2012 Oct</t>
  </si>
  <si>
    <t>2012 Jul</t>
  </si>
  <si>
    <t>2012 Apr</t>
  </si>
  <si>
    <t>2012 Jan</t>
  </si>
  <si>
    <t>2011 Annual</t>
  </si>
  <si>
    <t>2011 Oct</t>
  </si>
  <si>
    <t>2011 Jul</t>
  </si>
  <si>
    <t>2011 Apr</t>
  </si>
  <si>
    <t>2011 Jan</t>
  </si>
  <si>
    <t>2010 Annual</t>
  </si>
  <si>
    <t>2010 Jan</t>
  </si>
  <si>
    <t>2010 Apr</t>
  </si>
  <si>
    <t>2010 Jul</t>
  </si>
  <si>
    <t>2010 Oct</t>
  </si>
  <si>
    <t>https://psa.gov.ph/content/2013-annual-lfs-estimates-tables</t>
  </si>
  <si>
    <t>https://psa.gov.ph/content/statistical-tables-labor-force-survey-lfs-october-2013</t>
  </si>
  <si>
    <t>https://psa.gov.ph/content/employment-situation-october-2013-final-results</t>
  </si>
  <si>
    <t>https://psa.gov.ph/content/employment-situation-july-2013-final-results</t>
  </si>
  <si>
    <t>https://psa.gov.ph/content/2013-annual-labor-and-employment-status-annual-estimates-2013</t>
  </si>
  <si>
    <t>https://psa.gov.ph/content/statistical-tables-labor-force-survey-lfs-july-2013</t>
  </si>
  <si>
    <t>https://psa.gov.ph/content/employment-situation-april-2013-final-results</t>
  </si>
  <si>
    <t>https://psa.gov.ph/content/statistical-tables-labor-force-survey-lfs-january-2012</t>
  </si>
  <si>
    <t>https://psa.gov.ph/content/statistical-tables-labor-force-survey-lfs-july-2012</t>
  </si>
  <si>
    <t>https://psa.gov.ph/content/statistical-tables-labor-force-survey-lfs-october-2012</t>
  </si>
  <si>
    <t>https://psa.gov.ph/content/statistical-tables-labor-force-survey-lfs-january-2013</t>
  </si>
  <si>
    <t>https://psa.gov.ph/content/statistical-tables-labor-force-survey-lfs-april-2013</t>
  </si>
  <si>
    <t>https://psa.gov.ph/content/statistical-tables-labor-force-survey-lfs-april-2012-0</t>
  </si>
  <si>
    <t>https://psa.gov.ph/content/statistical-tables-labor-force-survey-lfs-april-2011</t>
  </si>
  <si>
    <t>https://psa.gov.ph/content/statistical-tables-labor-force-survey-lfs-july-2011</t>
  </si>
  <si>
    <t>https://psa.gov.ph/content/statistical-tables-labor-force-survey-lfs-october-2011</t>
  </si>
  <si>
    <t>https://psa.gov.ph/content/employment-situation-january-2013-final-results</t>
  </si>
  <si>
    <t>https://psa.gov.ph/content/employment-rate-july-2013-estimated-927-percent</t>
  </si>
  <si>
    <t>https://psa.gov.ph/content/2012-annual-labor-and-employment-status-annual-estimates-2012</t>
  </si>
  <si>
    <t>https://psa.gov.ph/content/2012-annual-lfs-estimates-tables</t>
  </si>
  <si>
    <t>https://psa.gov.ph/content/employment-situation-october-2012-final-results</t>
  </si>
  <si>
    <t>https://psa.gov.ph/content/employment-situation-july-2012-final-results</t>
  </si>
  <si>
    <t>https://psa.gov.ph/content/employment-rate-estimated-925-percent-april-2013</t>
  </si>
  <si>
    <t>https://psa.gov.ph/content/employment-situation-january-2012-final-results</t>
  </si>
  <si>
    <t>https://psa.gov.ph/content/employment-situation-april-2012-final-results</t>
  </si>
  <si>
    <t>https://psa.gov.ph/content/employment-rate-january-2013-estimated-929-percent-results-january-2013-labor-force-survey</t>
  </si>
  <si>
    <t>https://psa.gov.ph/content/employment-rate-estimated-932-percent-october-2012-results-october-2012-labor-force-survey</t>
  </si>
  <si>
    <t>https://psa.gov.ph/content/employment-situation-october-2011-final-results</t>
  </si>
  <si>
    <t>https://psa.gov.ph/content/employment-rate-july-2012-estimated-930-percent</t>
  </si>
  <si>
    <t>https://psa.gov.ph/content/2011-annual-lfs-estimates-tables</t>
  </si>
  <si>
    <t>https://psa.gov.ph/content/employment-rate-april-2012-estimated-931-percent-results-april-2012-labor-force-survey</t>
  </si>
  <si>
    <t>https://psa.gov.ph/content/employment-rate-january-2012-estimated-928-percent-results-january-2012-labor-force-survey-0</t>
  </si>
  <si>
    <t>https://psa.gov.ph/content/employment-situation-july-2011</t>
  </si>
  <si>
    <t>https://psa.gov.ph/content/2011-annual-labor-and-employment-status-comparative-annual-estimates-2010-and-2011</t>
  </si>
  <si>
    <t>https://psa.gov.ph/content/employment-situation-april-2011</t>
  </si>
  <si>
    <t>https://psa.gov.ph/content/employment-situation-january-2011</t>
  </si>
  <si>
    <t>https://psa.gov.ph/content/employment-situation-july-2010</t>
  </si>
  <si>
    <t>https://psa.gov.ph/content/employment-situation-october-2010</t>
  </si>
  <si>
    <t>https://psa.gov.ph/content/employment-rate-estimated-936-percent-october-2011-results-october-2011-labor-force-survey</t>
  </si>
  <si>
    <t>https://psa.gov.ph/content/employment-situation-april-2010</t>
  </si>
  <si>
    <t>https://psa.gov.ph/content/employment-situation-january-2010</t>
  </si>
  <si>
    <t>2009 Jan</t>
  </si>
  <si>
    <t>2009 Apr</t>
  </si>
  <si>
    <t>2009 Jul</t>
  </si>
  <si>
    <t>2009 Oct</t>
  </si>
  <si>
    <t>2009 Annual</t>
  </si>
  <si>
    <t>2008 Jan</t>
  </si>
  <si>
    <t>2008 Apr</t>
  </si>
  <si>
    <t>2008 Jul</t>
  </si>
  <si>
    <t>2008 Oct</t>
  </si>
  <si>
    <t>2008 Annual</t>
  </si>
  <si>
    <t>2007 Jan</t>
  </si>
  <si>
    <t>2007 Apr</t>
  </si>
  <si>
    <t>2007 Jul</t>
  </si>
  <si>
    <t>2007 Oct</t>
  </si>
  <si>
    <t>2007 Annual</t>
  </si>
  <si>
    <t>2006 Jan</t>
  </si>
  <si>
    <t>2006 Apr</t>
  </si>
  <si>
    <t>2006 Jul</t>
  </si>
  <si>
    <t>2006 Oct</t>
  </si>
  <si>
    <t>2006 Annual</t>
  </si>
  <si>
    <t>2005 Jan</t>
  </si>
  <si>
    <t>2005 Apr</t>
  </si>
  <si>
    <t>2005 Jul</t>
  </si>
  <si>
    <t>2005 Oct</t>
  </si>
  <si>
    <t>2005 Annual</t>
  </si>
  <si>
    <t>2004 Jan</t>
  </si>
  <si>
    <t>2004 Apr</t>
  </si>
  <si>
    <t>2004 Jul</t>
  </si>
  <si>
    <t>2004 Oct</t>
  </si>
  <si>
    <t>2004 Annual</t>
  </si>
  <si>
    <t>2003 Jan</t>
  </si>
  <si>
    <t>2003 Apr</t>
  </si>
  <si>
    <t>2003 Jul</t>
  </si>
  <si>
    <t>2003 Oct</t>
  </si>
  <si>
    <t>2003 Annual</t>
  </si>
  <si>
    <t>2002 Jan</t>
  </si>
  <si>
    <t>2002 Apr</t>
  </si>
  <si>
    <t>2002 Jul</t>
  </si>
  <si>
    <t>2002 Oct</t>
  </si>
  <si>
    <t>2002 Annual</t>
  </si>
  <si>
    <t>https://psa.gov.ph/content/employment-situation-october-2009</t>
  </si>
  <si>
    <t>https://psa.gov.ph/content/employment-situation-july-2009</t>
  </si>
  <si>
    <t>https://psa.gov.ph/content/employment-situation-april-2009</t>
  </si>
  <si>
    <t>https://psa.gov.ph/content/employment-situation-january-2009</t>
  </si>
  <si>
    <t>https://psa.gov.ph/content/employment-situation-october-2008</t>
  </si>
  <si>
    <t>https://psa.gov.ph/content/employment-situation-july-2008-final-results</t>
  </si>
  <si>
    <t>https://psa.gov.ph/content/employment-situation-april-2008</t>
  </si>
  <si>
    <t>https://psa.gov.ph/content/employment-situation-january-2008</t>
  </si>
  <si>
    <t>https://psa.gov.ph/content/employment-rate-estimated-929-percent-july-2011-results-july-2011-labor-force-survey-lfs</t>
  </si>
  <si>
    <t>https://psa.gov.ph/content/2010-annual-lfs-estimates-tables</t>
  </si>
  <si>
    <t>https://psa.gov.ph/content/employment-rate-estimated-928-percent-april-2011-results-april-2011-labor-force-survey-lfs</t>
  </si>
  <si>
    <t>https://psa.gov.ph/content/employment-rate-recorded-926-percent-january-2011-results-january-2011-labor-force-survey</t>
  </si>
  <si>
    <t>https://psa.gov.ph/content/2010-annual-labor-and-employment-status</t>
  </si>
  <si>
    <t>https://psa.gov.ph/content/employment-rate-was-93-percent-october-2010-results-october-2010-labor-force-survey-lfs</t>
  </si>
  <si>
    <t>https://psa.gov.ph/content/employment-rate-estimated-931-percent-july-2010-results-july-2010-labor-force-survey-lfs</t>
  </si>
  <si>
    <t>https://psa.gov.ph/content/employment-rate-registered-920-percent-april-2010-results-april-2010-labor-force-survey-lfs</t>
  </si>
  <si>
    <t>https://psa.gov.ph/content/employment-rate-reported-927-percent-january-2010-results-january-2010-labor-force-survey</t>
  </si>
  <si>
    <t>https://psa.gov.ph/content/2009-annual-labor-and-employment-status</t>
  </si>
  <si>
    <t>https://psa.gov.ph/content/employment-rate-declined-929-percent-october-2009-results-october-2009-labor-force-survey</t>
  </si>
  <si>
    <t>https://psa.gov.ph/content/unemployment-rate-posted-76-percent-july-2009-results-july-2009-labor-force-survey-lfs</t>
  </si>
  <si>
    <t>https://psa.gov.ph/content/employment-rate-reported-925-percent-april-2009-results-april-2009-labor-force-survey-lfs</t>
  </si>
  <si>
    <t>https://psa.gov.ph/content/unemployment-rate-posted-77-percent-january-2009-results-january-2009-labor-force-survey-lfs</t>
  </si>
  <si>
    <t>https://psa.gov.ph/content/unemployment-rate-estimated-68-percent-october-2008-results-october-2008-labor-force-survey</t>
  </si>
  <si>
    <t>https://psa.gov.ph/content/employment-rate-reported-926-percent-july-2008-results-july-2008-labor-force-survey-lfs</t>
  </si>
  <si>
    <t>https://psa.gov.ph/content/employment-rate-recorded-920-percent-april-2008-results-april-2008-labor-force-survey-lfs</t>
  </si>
  <si>
    <t>https://psa.gov.ph/content/employment-rate-estimated-926-percent-january-2008-results-january-2008-labor-force-survey</t>
  </si>
  <si>
    <t>https://psa.gov.ph/content/lower-unemployment-rate-october-2007-compared-last-year-results-october-2007-labor-force</t>
  </si>
  <si>
    <t>https://psa.gov.ph/content/employment-rate-registered-922-percent-july-2007-results-july-2007-labor-force-survey-lfs</t>
  </si>
  <si>
    <t>https://psa.gov.ph/content/employment-rate-april-2007-higher-compared-rate-last-year-results-april-2007-labor-force</t>
  </si>
  <si>
    <t>https://psa.gov.ph/content/employment-rate-registered-922-percent-january-2007-results-january-2007-labor-force-survey</t>
  </si>
  <si>
    <t>https://psa.gov.ph/content/unemployment-rate-estimated-73-percent-october-2006-results-october-2006-labor-force-survey</t>
  </si>
  <si>
    <t>https://psa.gov.ph/content/employment-rate-july-year-was-920-percent-results-july-2006-labor-force-survey-lfs</t>
  </si>
  <si>
    <t>https://psa.gov.ph/content/philippine-labor-force-survey-april-2006-preliminary-results</t>
  </si>
  <si>
    <t>https://psa.gov.ph/content/philippine-labor-force-survey-january-2006-preliminary-results</t>
  </si>
  <si>
    <t>https://psa.gov.ph/content/philippine-labor-force-survey-october-2005-preliminary-results</t>
  </si>
  <si>
    <t>https://psa.gov.ph/content/philippine-labor-force-survey-july-2005-preliminary-results</t>
  </si>
  <si>
    <t>https://psa.gov.ph/content/philippine-labor-force-survey-april-2005-preliminary-results-0</t>
  </si>
  <si>
    <t>https://psa.gov.ph/content/philippine-labor-force-survey-january-2005-preliminary-results</t>
  </si>
  <si>
    <t>https://psa.gov.ph/content/philippine-labor-force-survey-october-2004-preliminary-results</t>
  </si>
  <si>
    <t>https://psa.gov.ph/content/philippine-labor-forcesurvey-july-2004-preliminary-results</t>
  </si>
  <si>
    <t>https://psa.gov.ph/content/philippine-labor-force-survey-april-2004-preliminary-results</t>
  </si>
  <si>
    <t>https://psa.gov.ph/content/philippine-labor-force-survey-january-2004</t>
  </si>
  <si>
    <t>https://psa.gov.ph/content/philippine-labor-force-survey-october-2003</t>
  </si>
  <si>
    <t>https://psa.gov.ph/content/philippine-labor-force-survey-july-2003</t>
  </si>
  <si>
    <t>https://psa.gov.ph/content/philippine-labor-force-survey-april-2003</t>
  </si>
  <si>
    <t>https://psa.gov.ph/content/philippine-labor-force-survey-january-2003</t>
  </si>
  <si>
    <t>https://psa.gov.ph/content/philippine-labor-force-survey-october-2002</t>
  </si>
  <si>
    <t>https://psa.gov.ph/content/philippine-labor-force-survey-july-2002-preliminary-results</t>
  </si>
  <si>
    <t>https://psa.gov.ph/content/philippine-labor-force-survey-april-2002-preliminary-results</t>
  </si>
  <si>
    <t>https://psa.gov.ph/content/philippine-labor-force-survey-january-2002-preliminary-results</t>
  </si>
  <si>
    <t>2001 Jan</t>
  </si>
  <si>
    <t>2001 Apr</t>
  </si>
  <si>
    <t>2001 Jul</t>
  </si>
  <si>
    <t>2001 Oct</t>
  </si>
  <si>
    <t>2001 Annual</t>
  </si>
  <si>
    <t>2000 Jan</t>
  </si>
  <si>
    <t>2000 Apr</t>
  </si>
  <si>
    <t>2000 Jul</t>
  </si>
  <si>
    <t>2000 Oct</t>
  </si>
  <si>
    <t>2000 Annual</t>
  </si>
  <si>
    <t>1999 Jan</t>
  </si>
  <si>
    <t>1999 Apr</t>
  </si>
  <si>
    <t>1999 Jul</t>
  </si>
  <si>
    <t>1999 Oct</t>
  </si>
  <si>
    <t>1999 Annual</t>
  </si>
  <si>
    <t>1998 Jan</t>
  </si>
  <si>
    <t>1998 Apr</t>
  </si>
  <si>
    <t>1998 Jul</t>
  </si>
  <si>
    <t>1998 Oct</t>
  </si>
  <si>
    <t>1998 Annual</t>
  </si>
  <si>
    <t>https://psa.gov.ph/content/philippine-labor-force-survey-october-2001</t>
  </si>
  <si>
    <t>https://psa.gov.ph/content/philippine-labor-force-survey-july-2001</t>
  </si>
  <si>
    <t>https://psa.gov.ph/content/philippine-labor-force-survey-april-2001</t>
  </si>
  <si>
    <t>https://psa.gov.ph/content/philippine-labor-force-survey-january-2001</t>
  </si>
  <si>
    <t>https://psa.gov.ph/content/phillipine-labor-force-survey-october-2000</t>
  </si>
  <si>
    <t>https://psa.gov.ph/content/philippine-labor-force-survey-july-2000</t>
  </si>
  <si>
    <t>https://psa.gov.ph/content/philippine-labor-force-survey-april-2000</t>
  </si>
  <si>
    <t>https://psa.gov.ph/content/philippine-labor-force-survey-january-2000</t>
  </si>
  <si>
    <t>https://psa.gov.ph/content/philippine-labor-force-survey-october-1999</t>
  </si>
  <si>
    <t>https://psa.gov.ph/content/philippine-labor-force-survey-july-1999</t>
  </si>
  <si>
    <t>https://psa.gov.ph/content/philippine-labor-force-survey-april-1999</t>
  </si>
  <si>
    <t>https://psa.gov.ph/content/philippine-labor-force-survey-january-1999</t>
  </si>
  <si>
    <t>https://psa.gov.ph/content/philippine-labor-force-survey-october-1998</t>
  </si>
  <si>
    <t>https://psa.gov.ph/content/philippine-labor-force-survey-july-1998</t>
  </si>
  <si>
    <t>https://psa.gov.ph/content/philippine-labor-force-survey-april-1998-over-april-1997</t>
  </si>
  <si>
    <t>https://psa.gov.ph/content/january-1998-philippine-labor-force-survey-highlights-january-1998-over-january-1997</t>
  </si>
  <si>
    <t>1997 Jan</t>
  </si>
  <si>
    <t>1997 Apr</t>
  </si>
  <si>
    <t>1997 Jul</t>
  </si>
  <si>
    <t>1997 Oct</t>
  </si>
  <si>
    <t>1997 Annual</t>
  </si>
  <si>
    <t>https://psa.gov.ph/content/october-1997-philippine-labor-force-survey-highlights-october-1997-over-october-1996</t>
  </si>
  <si>
    <t>https://psa.gov.ph/content/july-1997-philippine-labor-force-survey-highlights-july-1997-over-july-1996</t>
  </si>
  <si>
    <t>https://psa.gov.ph/content/april-1997-philippine-labor-force-survey-highlights-april-1997-over-april-1996</t>
  </si>
  <si>
    <t>https://psa.gov.ph/content/employment-situation-january-1997-final-results</t>
  </si>
  <si>
    <t>https://psa.gov.ph/content/employment-situation-january-2016-final-results</t>
  </si>
  <si>
    <t>https://psa.gov.ph/content/2015-annual-labor-and-employment-status-preliminary-results-2015-annual-estimates</t>
  </si>
  <si>
    <t>https://psa.gov.ph/content/employment-rate-january-2014-estimated-925-percent</t>
  </si>
  <si>
    <t>https://psa.gov.ph/content/employment-rate-estimated-935-percent-october-2013</t>
  </si>
  <si>
    <t>https://psa.gov.ph/content/yearbook-labor-statistics-yls</t>
  </si>
  <si>
    <t>https://psa.gov.ph/content/labor-0</t>
  </si>
  <si>
    <t>https://psa.gov.ph/content/current-labor-statistics</t>
  </si>
  <si>
    <t>ISLE</t>
  </si>
  <si>
    <t>CLS</t>
  </si>
  <si>
    <t>PY</t>
  </si>
  <si>
    <t>YLS</t>
  </si>
  <si>
    <t>https://psa.gov.ph/content/integrated-survey-labor-and-employment-statistical-report</t>
  </si>
  <si>
    <t>PSY</t>
  </si>
  <si>
    <t>https://psa.gov.ph/products-and-services/publications/philippine-statistical-yearbook</t>
  </si>
  <si>
    <t>LFPR</t>
  </si>
  <si>
    <t>Year</t>
  </si>
  <si>
    <t>Labor Force (Persons)</t>
  </si>
  <si>
    <t>LFPR (Percent)</t>
  </si>
  <si>
    <t>Employment (Percent)</t>
  </si>
  <si>
    <t>Employed (Persons)</t>
  </si>
  <si>
    <t>Unemployment (Percent)</t>
  </si>
  <si>
    <t>Unemployed (Persons)</t>
  </si>
  <si>
    <t>Underemployment (Percent)</t>
  </si>
  <si>
    <t>Household population 15+ years old (Persons)</t>
  </si>
  <si>
    <t>Source</t>
  </si>
  <si>
    <t>Labor Force</t>
  </si>
  <si>
    <t>Employed</t>
  </si>
  <si>
    <t>Unemployed</t>
  </si>
  <si>
    <t>Pop 15YO+</t>
  </si>
  <si>
    <t>Not in LF</t>
  </si>
  <si>
    <t>Underemployed</t>
  </si>
  <si>
    <t>Employment</t>
  </si>
  <si>
    <t>Unemployment</t>
  </si>
  <si>
    <t>Underemployment</t>
  </si>
  <si>
    <t>Round</t>
  </si>
  <si>
    <t>Jan</t>
  </si>
  <si>
    <t>Apr</t>
  </si>
  <si>
    <t>Jul</t>
  </si>
  <si>
    <t>Oct</t>
  </si>
  <si>
    <t>Annual</t>
  </si>
  <si>
    <t>2000 CPH</t>
  </si>
  <si>
    <t>2010 CPH</t>
  </si>
  <si>
    <t>Population Projection</t>
  </si>
  <si>
    <t>1995 CPH</t>
  </si>
  <si>
    <t>Note</t>
  </si>
  <si>
    <t>New population projections</t>
  </si>
  <si>
    <t>New definition for unemployed</t>
  </si>
  <si>
    <t>1980 CPH</t>
  </si>
  <si>
    <t>https://psa.gov.ph/statistics/survey/labor-and-employment/labor-force-survey/table</t>
  </si>
  <si>
    <t>2021 Mar</t>
  </si>
  <si>
    <t>https://psa.gov.ph/content/employment-situation-march-2021</t>
  </si>
  <si>
    <t>Feb</t>
  </si>
  <si>
    <t>Mar</t>
  </si>
  <si>
    <t>p</t>
  </si>
  <si>
    <t>2021 Apr</t>
  </si>
  <si>
    <t>2021</t>
  </si>
  <si>
    <t>https://psa.gov.ph/content/unemployment-rate-april-2021-estimated-87-percent</t>
  </si>
  <si>
    <t>2015 CPH</t>
  </si>
  <si>
    <t>2021 May</t>
  </si>
  <si>
    <t>May</t>
  </si>
  <si>
    <t>Jun</t>
  </si>
  <si>
    <t>2021 Jun</t>
  </si>
  <si>
    <t>https://psa.gov.ph/content/unemployment-rate-june-2021-estimated-77-percent</t>
  </si>
  <si>
    <t>https://psa.gov.ph/content/unemployment-rate-may-2021-estimated-77-percent</t>
  </si>
  <si>
    <t>https://psa.gov.ph/content/employment-situation-october-2020-0</t>
  </si>
  <si>
    <t>2021 Jul</t>
  </si>
  <si>
    <t>https://psa.gov.ph/content/statistical-tables-labor-force-survey-lfs-october-2020</t>
  </si>
  <si>
    <t>https://psa.gov.ph/content/unemployment-rate-july-2021-estimated-69-percent</t>
  </si>
  <si>
    <t>Aug</t>
  </si>
  <si>
    <t>2022 Aug</t>
  </si>
  <si>
    <t>https://psa.gov.ph/content/unemployment-rate-august-2021-estimated-81-percent</t>
  </si>
  <si>
    <t>2021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</si>
</sst>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_(* #,##0.00_);_(* \(#,##0.00\);_(* &quot;-&quot;??_);_(@_)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3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3" borderId="0" xfId="0" applyFill="1" applyBorder="1"/>
    <xf numFmtId="49" fontId="0" fillId="4" borderId="0" xfId="0" applyNumberFormat="1" applyFill="1"/>
    <xf numFmtId="166" fontId="0" fillId="4" borderId="0" xfId="0" applyNumberFormat="1" applyFill="1"/>
    <xf numFmtId="3" fontId="0" fillId="4" borderId="0" xfId="0" applyNumberFormat="1" applyFill="1"/>
    <xf numFmtId="0" fontId="0" fillId="4" borderId="0" xfId="0" applyFill="1"/>
    <xf numFmtId="49" fontId="0" fillId="4" borderId="1" xfId="0" applyNumberFormat="1" applyFill="1" applyBorder="1"/>
    <xf numFmtId="166" fontId="0" fillId="4" borderId="1" xfId="0" applyNumberFormat="1" applyFill="1" applyBorder="1"/>
    <xf numFmtId="3" fontId="0" fillId="4" borderId="1" xfId="0" applyNumberFormat="1" applyFill="1" applyBorder="1"/>
    <xf numFmtId="0" fontId="0" fillId="4" borderId="1" xfId="0" applyFill="1" applyBorder="1"/>
    <xf numFmtId="49" fontId="0" fillId="4" borderId="0" xfId="0" applyNumberFormat="1" applyFill="1" applyBorder="1"/>
    <xf numFmtId="166" fontId="0" fillId="4" borderId="0" xfId="0" applyNumberFormat="1" applyFill="1" applyBorder="1"/>
    <xf numFmtId="3" fontId="0" fillId="4" borderId="0" xfId="0" applyNumberFormat="1" applyFill="1" applyBorder="1"/>
    <xf numFmtId="0" fontId="0" fillId="4" borderId="0" xfId="0" applyFill="1" applyBorder="1"/>
    <xf numFmtId="49" fontId="0" fillId="0" borderId="1" xfId="0" applyNumberFormat="1" applyFill="1" applyBorder="1"/>
    <xf numFmtId="166" fontId="0" fillId="0" borderId="1" xfId="0" applyNumberFormat="1" applyFill="1" applyBorder="1"/>
    <xf numFmtId="3" fontId="0" fillId="0" borderId="1" xfId="0" applyNumberFormat="1" applyFill="1" applyBorder="1"/>
    <xf numFmtId="49" fontId="0" fillId="0" borderId="0" xfId="0" applyNumberFormat="1" applyFill="1" applyBorder="1"/>
    <xf numFmtId="166" fontId="0" fillId="0" borderId="0" xfId="0" applyNumberFormat="1" applyFill="1"/>
    <xf numFmtId="3" fontId="0" fillId="0" borderId="0" xfId="0" applyNumberFormat="1" applyFill="1" applyBorder="1"/>
    <xf numFmtId="3" fontId="0" fillId="0" borderId="0" xfId="0" applyNumberFormat="1" applyFill="1"/>
    <xf numFmtId="0" fontId="4" fillId="4" borderId="0" xfId="2" applyFill="1" applyBorder="1"/>
  </cellXfs>
  <cellStyles count="3">
    <cellStyle name="Comma 3" xfId="1" xr:uid="{6086ED53-CF3B-48BB-8029-66830D3BE42D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sa.gov.ph/content/january-2016-labor-force-statistical-t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CAE5-AC4C-469D-A332-E8EB78C28CD8}">
  <dimension ref="A1:P137"/>
  <sheetViews>
    <sheetView workbookViewId="0">
      <pane xSplit="3" ySplit="1" topLeftCell="D107" activePane="bottomRight" state="frozen"/>
      <selection pane="topRight" activeCell="D1" sqref="D1"/>
      <selection pane="bottomLeft" activeCell="A2" sqref="A2"/>
      <selection pane="bottomRight" activeCell="P137" sqref="P137"/>
    </sheetView>
  </sheetViews>
  <sheetFormatPr defaultRowHeight="15" x14ac:dyDescent="0.25"/>
  <cols>
    <col min="1" max="1" width="12.85546875" style="1" customWidth="1"/>
    <col min="2" max="3" width="9.140625" style="1" customWidth="1"/>
    <col min="4" max="5" width="12.85546875" style="1" customWidth="1"/>
    <col min="10" max="14" width="9.140625" style="6"/>
  </cols>
  <sheetData>
    <row r="1" spans="1:16" x14ac:dyDescent="0.25">
      <c r="A1" s="1" t="s">
        <v>2</v>
      </c>
      <c r="B1" s="1" t="s">
        <v>348</v>
      </c>
      <c r="C1" s="1" t="s">
        <v>367</v>
      </c>
      <c r="D1" s="1" t="s">
        <v>375</v>
      </c>
      <c r="E1" s="1" t="s">
        <v>377</v>
      </c>
      <c r="F1" t="s">
        <v>347</v>
      </c>
      <c r="G1" t="s">
        <v>364</v>
      </c>
      <c r="H1" t="s">
        <v>365</v>
      </c>
      <c r="I1" t="s">
        <v>366</v>
      </c>
      <c r="J1" s="6" t="s">
        <v>361</v>
      </c>
      <c r="K1" s="6" t="s">
        <v>358</v>
      </c>
      <c r="L1" s="6" t="s">
        <v>359</v>
      </c>
      <c r="M1" s="6" t="s">
        <v>360</v>
      </c>
      <c r="N1" s="6" t="s">
        <v>362</v>
      </c>
      <c r="O1" t="s">
        <v>363</v>
      </c>
      <c r="P1" t="s">
        <v>357</v>
      </c>
    </row>
    <row r="2" spans="1:16" x14ac:dyDescent="0.25">
      <c r="A2" s="1" t="s">
        <v>324</v>
      </c>
      <c r="B2" s="1">
        <v>1997</v>
      </c>
      <c r="C2" s="1" t="s">
        <v>368</v>
      </c>
      <c r="D2" s="1" t="s">
        <v>380</v>
      </c>
      <c r="F2" s="7">
        <f t="shared" ref="F2:F14" si="0">K2/J2</f>
        <v>0.65371632801641411</v>
      </c>
      <c r="G2" s="7">
        <f t="shared" ref="G2:G14" si="1">L2/K2</f>
        <v>0.92251358374675174</v>
      </c>
      <c r="H2" s="7">
        <f t="shared" ref="H2:H14" si="2">M2/K2</f>
        <v>7.7486416253248286E-2</v>
      </c>
      <c r="I2" s="7">
        <f t="shared" ref="I2:I14" si="3">O2/L2</f>
        <v>0.21053594293030914</v>
      </c>
      <c r="J2" s="6">
        <v>45327</v>
      </c>
      <c r="K2" s="6">
        <v>29631</v>
      </c>
      <c r="L2" s="6">
        <v>27335</v>
      </c>
      <c r="M2" s="6">
        <v>2296</v>
      </c>
      <c r="N2" s="6">
        <v>15696</v>
      </c>
      <c r="O2" s="6">
        <v>5755</v>
      </c>
      <c r="P2" s="9" t="s">
        <v>332</v>
      </c>
    </row>
    <row r="3" spans="1:16" x14ac:dyDescent="0.25">
      <c r="A3" s="1" t="s">
        <v>325</v>
      </c>
      <c r="B3" s="1">
        <v>1997</v>
      </c>
      <c r="C3" s="1" t="s">
        <v>369</v>
      </c>
      <c r="D3" s="1" t="s">
        <v>380</v>
      </c>
      <c r="F3" s="7">
        <f t="shared" si="0"/>
        <v>0.68757808903794304</v>
      </c>
      <c r="G3" s="7">
        <f t="shared" si="1"/>
        <v>0.89597679163478705</v>
      </c>
      <c r="H3" s="7">
        <f t="shared" si="2"/>
        <v>0.10402320836521295</v>
      </c>
      <c r="I3" s="7">
        <f t="shared" si="3"/>
        <v>0.23401529976872443</v>
      </c>
      <c r="J3" s="6">
        <v>45621</v>
      </c>
      <c r="K3" s="6">
        <v>31368</v>
      </c>
      <c r="L3" s="6">
        <v>28105</v>
      </c>
      <c r="M3" s="6">
        <v>3263</v>
      </c>
      <c r="N3" s="6">
        <v>14253</v>
      </c>
      <c r="O3" s="6">
        <v>6577</v>
      </c>
      <c r="P3" s="9" t="s">
        <v>331</v>
      </c>
    </row>
    <row r="4" spans="1:16" x14ac:dyDescent="0.25">
      <c r="A4" s="1" t="s">
        <v>326</v>
      </c>
      <c r="B4" s="1">
        <v>1997</v>
      </c>
      <c r="C4" s="1" t="s">
        <v>370</v>
      </c>
      <c r="D4" s="1" t="s">
        <v>380</v>
      </c>
      <c r="F4" s="7">
        <f t="shared" si="0"/>
        <v>0.65669236465002834</v>
      </c>
      <c r="G4" s="7">
        <f t="shared" si="1"/>
        <v>0.91301319891225041</v>
      </c>
      <c r="H4" s="7">
        <f t="shared" si="2"/>
        <v>8.6986801087749546E-2</v>
      </c>
      <c r="I4" s="7">
        <f t="shared" si="3"/>
        <v>0.23057644110275688</v>
      </c>
      <c r="J4" s="6">
        <v>45918</v>
      </c>
      <c r="K4" s="6">
        <v>30154</v>
      </c>
      <c r="L4" s="6">
        <v>27531</v>
      </c>
      <c r="M4" s="6">
        <v>2623</v>
      </c>
      <c r="N4" s="6">
        <v>15764</v>
      </c>
      <c r="O4" s="6">
        <v>6348</v>
      </c>
      <c r="P4" s="9" t="s">
        <v>330</v>
      </c>
    </row>
    <row r="5" spans="1:16" x14ac:dyDescent="0.25">
      <c r="A5" s="1" t="s">
        <v>327</v>
      </c>
      <c r="B5" s="1">
        <v>1997</v>
      </c>
      <c r="C5" s="1" t="s">
        <v>371</v>
      </c>
      <c r="D5" s="1" t="s">
        <v>380</v>
      </c>
      <c r="F5" s="7">
        <f t="shared" si="0"/>
        <v>0.65488812913835637</v>
      </c>
      <c r="G5" s="7">
        <f t="shared" si="1"/>
        <v>0.92146043284321821</v>
      </c>
      <c r="H5" s="7">
        <f t="shared" si="2"/>
        <v>7.8539567156781759E-2</v>
      </c>
      <c r="I5" s="7">
        <f t="shared" si="3"/>
        <v>0.20815404475043028</v>
      </c>
      <c r="J5" s="6">
        <v>46214</v>
      </c>
      <c r="K5" s="6">
        <v>30265</v>
      </c>
      <c r="L5" s="6">
        <v>27888</v>
      </c>
      <c r="M5" s="6">
        <v>2377</v>
      </c>
      <c r="N5" s="6">
        <v>15949</v>
      </c>
      <c r="O5" s="6">
        <v>5805</v>
      </c>
      <c r="P5" s="9" t="s">
        <v>329</v>
      </c>
    </row>
    <row r="6" spans="1:16" x14ac:dyDescent="0.25">
      <c r="A6" s="1" t="s">
        <v>328</v>
      </c>
      <c r="B6" s="1">
        <v>1997</v>
      </c>
      <c r="C6" s="1" t="s">
        <v>372</v>
      </c>
      <c r="D6" s="1" t="s">
        <v>380</v>
      </c>
      <c r="F6" s="7"/>
      <c r="G6" s="7"/>
      <c r="H6" s="7"/>
      <c r="I6" s="7"/>
      <c r="O6" s="6"/>
    </row>
    <row r="7" spans="1:16" x14ac:dyDescent="0.25">
      <c r="A7" s="1" t="s">
        <v>303</v>
      </c>
      <c r="B7" s="1">
        <v>1998</v>
      </c>
      <c r="C7" s="1" t="s">
        <v>368</v>
      </c>
      <c r="D7" s="1" t="s">
        <v>380</v>
      </c>
      <c r="F7" s="7">
        <f t="shared" si="0"/>
        <v>0.65015479876160986</v>
      </c>
      <c r="G7" s="7">
        <f t="shared" si="1"/>
        <v>0.9156415343915344</v>
      </c>
      <c r="H7" s="7">
        <f t="shared" si="2"/>
        <v>8.4358465608465605E-2</v>
      </c>
      <c r="I7" s="7">
        <f t="shared" si="3"/>
        <v>0.21618693343927192</v>
      </c>
      <c r="J7" s="6">
        <v>46512</v>
      </c>
      <c r="K7" s="6">
        <v>30240</v>
      </c>
      <c r="L7" s="6">
        <v>27689</v>
      </c>
      <c r="M7" s="6">
        <v>2551</v>
      </c>
      <c r="N7" s="6">
        <v>16272</v>
      </c>
      <c r="O7" s="6">
        <v>5986</v>
      </c>
      <c r="P7" s="9" t="s">
        <v>323</v>
      </c>
    </row>
    <row r="8" spans="1:16" x14ac:dyDescent="0.25">
      <c r="A8" s="1" t="s">
        <v>304</v>
      </c>
      <c r="B8" s="1">
        <v>1998</v>
      </c>
      <c r="C8" s="1" t="s">
        <v>369</v>
      </c>
      <c r="D8" s="1" t="s">
        <v>380</v>
      </c>
      <c r="F8" s="7">
        <f t="shared" si="0"/>
        <v>0.68595659232675388</v>
      </c>
      <c r="G8" s="7">
        <f t="shared" si="1"/>
        <v>0.86689919342281463</v>
      </c>
      <c r="H8" s="7">
        <f t="shared" si="2"/>
        <v>0.1331008065771854</v>
      </c>
      <c r="I8" s="7">
        <f t="shared" si="3"/>
        <v>0.20968495168301182</v>
      </c>
      <c r="J8" s="6">
        <v>46812</v>
      </c>
      <c r="K8" s="6">
        <v>32111</v>
      </c>
      <c r="L8" s="6">
        <v>27837</v>
      </c>
      <c r="M8" s="6">
        <v>4274</v>
      </c>
      <c r="N8" s="6">
        <v>14701</v>
      </c>
      <c r="O8" s="6">
        <v>5837</v>
      </c>
      <c r="P8" s="9" t="s">
        <v>322</v>
      </c>
    </row>
    <row r="9" spans="1:16" x14ac:dyDescent="0.25">
      <c r="A9" s="1" t="s">
        <v>305</v>
      </c>
      <c r="B9" s="1">
        <v>1998</v>
      </c>
      <c r="C9" s="1" t="s">
        <v>370</v>
      </c>
      <c r="D9" s="1" t="s">
        <v>380</v>
      </c>
      <c r="F9" s="7">
        <f t="shared" si="0"/>
        <v>0.64933989896845945</v>
      </c>
      <c r="G9" s="7">
        <f t="shared" si="1"/>
        <v>0.91053508972640795</v>
      </c>
      <c r="H9" s="7">
        <f t="shared" si="2"/>
        <v>8.9464910273592005E-2</v>
      </c>
      <c r="I9" s="7">
        <f t="shared" si="3"/>
        <v>0.20832136703044227</v>
      </c>
      <c r="J9" s="6">
        <v>47114</v>
      </c>
      <c r="K9" s="6">
        <v>30593</v>
      </c>
      <c r="L9" s="6">
        <v>27856</v>
      </c>
      <c r="M9" s="6">
        <v>2737</v>
      </c>
      <c r="N9" s="6">
        <v>16521</v>
      </c>
      <c r="O9" s="6">
        <v>5803</v>
      </c>
      <c r="P9" s="9" t="s">
        <v>321</v>
      </c>
    </row>
    <row r="10" spans="1:16" x14ac:dyDescent="0.25">
      <c r="A10" s="1" t="s">
        <v>306</v>
      </c>
      <c r="B10" s="1">
        <v>1998</v>
      </c>
      <c r="C10" s="1" t="s">
        <v>371</v>
      </c>
      <c r="D10" s="1" t="s">
        <v>380</v>
      </c>
      <c r="F10" s="7">
        <f t="shared" si="0"/>
        <v>0.65966466308130334</v>
      </c>
      <c r="G10" s="7">
        <f t="shared" si="1"/>
        <v>0.90357439733998335</v>
      </c>
      <c r="H10" s="7">
        <f t="shared" si="2"/>
        <v>9.6425602660016624E-2</v>
      </c>
      <c r="I10" s="7">
        <f t="shared" si="3"/>
        <v>0.23710282357936452</v>
      </c>
      <c r="J10" s="6">
        <v>47415</v>
      </c>
      <c r="K10" s="6">
        <v>31278</v>
      </c>
      <c r="L10" s="6">
        <v>28262</v>
      </c>
      <c r="M10" s="6">
        <v>3016</v>
      </c>
      <c r="N10" s="6">
        <v>16137</v>
      </c>
      <c r="O10" s="6">
        <v>6701</v>
      </c>
      <c r="P10" s="9" t="s">
        <v>320</v>
      </c>
    </row>
    <row r="11" spans="1:16" x14ac:dyDescent="0.25">
      <c r="A11" s="1" t="s">
        <v>307</v>
      </c>
      <c r="B11" s="1">
        <v>1998</v>
      </c>
      <c r="C11" s="1" t="s">
        <v>372</v>
      </c>
      <c r="D11" s="1" t="s">
        <v>380</v>
      </c>
      <c r="F11" s="7"/>
      <c r="G11" s="7"/>
      <c r="H11" s="7"/>
      <c r="I11" s="7"/>
      <c r="O11" s="6"/>
    </row>
    <row r="12" spans="1:16" x14ac:dyDescent="0.25">
      <c r="A12" s="1" t="s">
        <v>298</v>
      </c>
      <c r="B12" s="1">
        <v>1999</v>
      </c>
      <c r="C12" s="1" t="s">
        <v>368</v>
      </c>
      <c r="D12" s="1" t="s">
        <v>380</v>
      </c>
      <c r="F12" s="7">
        <f t="shared" si="0"/>
        <v>0.65315702340786685</v>
      </c>
      <c r="G12" s="7">
        <f t="shared" si="1"/>
        <v>0.91016427104722797</v>
      </c>
      <c r="H12" s="7">
        <f t="shared" si="2"/>
        <v>8.9835728952772073E-2</v>
      </c>
      <c r="I12" s="7">
        <f t="shared" si="3"/>
        <v>0.22098843767625492</v>
      </c>
      <c r="J12" s="6">
        <v>47719</v>
      </c>
      <c r="K12" s="6">
        <v>31168</v>
      </c>
      <c r="L12" s="6">
        <v>28368</v>
      </c>
      <c r="M12" s="6">
        <v>2800</v>
      </c>
      <c r="N12" s="6">
        <v>16551</v>
      </c>
      <c r="O12" s="6">
        <v>6269</v>
      </c>
      <c r="P12" s="9" t="s">
        <v>319</v>
      </c>
    </row>
    <row r="13" spans="1:16" x14ac:dyDescent="0.25">
      <c r="A13" s="1" t="s">
        <v>299</v>
      </c>
      <c r="B13" s="1">
        <v>1999</v>
      </c>
      <c r="C13" s="1" t="s">
        <v>369</v>
      </c>
      <c r="D13" s="1" t="s">
        <v>380</v>
      </c>
      <c r="F13" s="7">
        <f t="shared" si="0"/>
        <v>0.69640179910044975</v>
      </c>
      <c r="G13" s="7">
        <f t="shared" si="1"/>
        <v>0.88183231670852769</v>
      </c>
      <c r="H13" s="7">
        <f t="shared" si="2"/>
        <v>0.11816768329147231</v>
      </c>
      <c r="I13" s="7">
        <f t="shared" si="3"/>
        <v>0.22697680726976807</v>
      </c>
      <c r="J13" s="6">
        <v>48024</v>
      </c>
      <c r="K13" s="6">
        <v>33444</v>
      </c>
      <c r="L13" s="6">
        <v>29492</v>
      </c>
      <c r="M13" s="6">
        <v>3952</v>
      </c>
      <c r="N13" s="6">
        <v>14580</v>
      </c>
      <c r="O13" s="6">
        <v>6694</v>
      </c>
      <c r="P13" s="9" t="s">
        <v>318</v>
      </c>
    </row>
    <row r="14" spans="1:16" x14ac:dyDescent="0.25">
      <c r="A14" s="1" t="s">
        <v>300</v>
      </c>
      <c r="B14" s="1">
        <v>1999</v>
      </c>
      <c r="C14" s="1" t="s">
        <v>370</v>
      </c>
      <c r="D14" s="1" t="s">
        <v>380</v>
      </c>
      <c r="F14" s="7">
        <f t="shared" si="0"/>
        <v>0.65614913514855577</v>
      </c>
      <c r="G14" s="7">
        <f t="shared" si="1"/>
        <v>0.9161857913158642</v>
      </c>
      <c r="H14" s="7">
        <f t="shared" si="2"/>
        <v>8.3814208684135846E-2</v>
      </c>
      <c r="I14" s="7">
        <f t="shared" si="3"/>
        <v>0.22254345207365342</v>
      </c>
      <c r="J14" s="6">
        <v>48332</v>
      </c>
      <c r="K14" s="6">
        <v>31713</v>
      </c>
      <c r="L14" s="6">
        <v>29055</v>
      </c>
      <c r="M14" s="6">
        <v>2658</v>
      </c>
      <c r="N14" s="6">
        <v>16619</v>
      </c>
      <c r="O14" s="6">
        <v>6466</v>
      </c>
      <c r="P14" s="9" t="s">
        <v>317</v>
      </c>
    </row>
    <row r="15" spans="1:16" x14ac:dyDescent="0.25">
      <c r="A15" s="1" t="s">
        <v>301</v>
      </c>
      <c r="B15" s="1">
        <v>1999</v>
      </c>
      <c r="C15" s="1" t="s">
        <v>371</v>
      </c>
      <c r="D15" s="1" t="s">
        <v>380</v>
      </c>
      <c r="F15" s="7">
        <f t="shared" ref="F15" si="4">K15/J15</f>
        <v>0.6579353167341736</v>
      </c>
      <c r="G15" s="7">
        <f t="shared" ref="G15" si="5">L15/K15</f>
        <v>0.90634375</v>
      </c>
      <c r="H15" s="7">
        <f t="shared" ref="H15" si="6">M15/K15</f>
        <v>9.3656249999999996E-2</v>
      </c>
      <c r="I15" s="7">
        <f t="shared" ref="I15" si="7">O15/L15</f>
        <v>0.22118401544667793</v>
      </c>
      <c r="J15" s="6">
        <v>48637</v>
      </c>
      <c r="K15" s="6">
        <v>32000</v>
      </c>
      <c r="L15" s="6">
        <v>29003</v>
      </c>
      <c r="M15" s="6">
        <v>2997</v>
      </c>
      <c r="N15" s="6">
        <v>16637</v>
      </c>
      <c r="O15" s="6">
        <v>6415</v>
      </c>
      <c r="P15" s="9" t="s">
        <v>316</v>
      </c>
    </row>
    <row r="16" spans="1:16" x14ac:dyDescent="0.25">
      <c r="A16" s="1" t="s">
        <v>302</v>
      </c>
      <c r="B16" s="1">
        <v>1999</v>
      </c>
      <c r="C16" s="1" t="s">
        <v>372</v>
      </c>
      <c r="D16" s="1" t="s">
        <v>380</v>
      </c>
      <c r="O16" s="6"/>
    </row>
    <row r="17" spans="1:16" x14ac:dyDescent="0.25">
      <c r="A17" s="1" t="s">
        <v>293</v>
      </c>
      <c r="B17" s="1">
        <v>2000</v>
      </c>
      <c r="C17" s="1" t="s">
        <v>368</v>
      </c>
      <c r="D17" s="1" t="s">
        <v>380</v>
      </c>
      <c r="F17" s="7">
        <f t="shared" ref="F17:F18" si="8">K17/J17</f>
        <v>0.65068954949433033</v>
      </c>
      <c r="G17" s="7">
        <f t="shared" ref="G17:G18" si="9">L17/K17</f>
        <v>0.90727832202964076</v>
      </c>
      <c r="H17" s="7">
        <f t="shared" ref="H17:H18" si="10">M17/K17</f>
        <v>9.2721677970359212E-2</v>
      </c>
      <c r="I17" s="7">
        <f t="shared" ref="I17:I18" si="11">O17/L17</f>
        <v>0.21169752552344695</v>
      </c>
      <c r="J17" s="6">
        <v>48945</v>
      </c>
      <c r="K17" s="6">
        <v>31848</v>
      </c>
      <c r="L17" s="6">
        <v>28895</v>
      </c>
      <c r="M17" s="6">
        <v>2953</v>
      </c>
      <c r="N17" s="6">
        <v>17097</v>
      </c>
      <c r="O17" s="6">
        <v>6117</v>
      </c>
      <c r="P17" s="9" t="s">
        <v>315</v>
      </c>
    </row>
    <row r="18" spans="1:16" x14ac:dyDescent="0.25">
      <c r="A18" s="1" t="s">
        <v>294</v>
      </c>
      <c r="B18" s="1">
        <v>2000</v>
      </c>
      <c r="C18" s="1" t="s">
        <v>369</v>
      </c>
      <c r="D18" s="1" t="s">
        <v>380</v>
      </c>
      <c r="F18" s="7">
        <f t="shared" si="8"/>
        <v>0.66742462694142723</v>
      </c>
      <c r="G18" s="7">
        <f t="shared" si="9"/>
        <v>0.86089310701466204</v>
      </c>
      <c r="H18" s="7">
        <f t="shared" si="10"/>
        <v>0.13910689298533796</v>
      </c>
      <c r="I18" s="7">
        <f t="shared" si="11"/>
        <v>0.25105119960425426</v>
      </c>
      <c r="J18" s="6">
        <v>49255</v>
      </c>
      <c r="K18" s="6">
        <v>32874</v>
      </c>
      <c r="L18" s="6">
        <v>28301</v>
      </c>
      <c r="M18" s="6">
        <v>4573</v>
      </c>
      <c r="N18" s="6">
        <v>16381</v>
      </c>
      <c r="O18" s="6">
        <v>7105</v>
      </c>
      <c r="P18" s="9" t="s">
        <v>314</v>
      </c>
    </row>
    <row r="19" spans="1:16" x14ac:dyDescent="0.25">
      <c r="A19" s="13" t="s">
        <v>295</v>
      </c>
      <c r="B19" s="13">
        <v>2000</v>
      </c>
      <c r="C19" s="13" t="s">
        <v>370</v>
      </c>
      <c r="D19" s="13" t="s">
        <v>380</v>
      </c>
      <c r="E19" s="13"/>
      <c r="F19" s="14">
        <f t="shared" ref="F19:F20" si="12">K19/J19</f>
        <v>0.63929630601004706</v>
      </c>
      <c r="G19" s="14">
        <f t="shared" ref="G19:G20" si="13">L19/K19</f>
        <v>0.88923251704115125</v>
      </c>
      <c r="H19" s="14">
        <f t="shared" ref="H19:H20" si="14">M19/K19</f>
        <v>0.11076748295884878</v>
      </c>
      <c r="I19" s="14">
        <f t="shared" ref="I19:I20" si="15">O19/L19</f>
        <v>0.21353538221307403</v>
      </c>
      <c r="J19" s="15">
        <v>49567</v>
      </c>
      <c r="K19" s="15">
        <v>31688</v>
      </c>
      <c r="L19" s="15">
        <v>28178</v>
      </c>
      <c r="M19" s="15">
        <v>3510</v>
      </c>
      <c r="N19" s="15">
        <v>17879</v>
      </c>
      <c r="O19" s="15">
        <v>6017</v>
      </c>
      <c r="P19" s="9" t="s">
        <v>313</v>
      </c>
    </row>
    <row r="20" spans="1:16" x14ac:dyDescent="0.25">
      <c r="A20" s="17" t="s">
        <v>296</v>
      </c>
      <c r="B20" s="17">
        <v>2000</v>
      </c>
      <c r="C20" s="17" t="s">
        <v>371</v>
      </c>
      <c r="D20" s="17" t="s">
        <v>380</v>
      </c>
      <c r="E20" s="17"/>
      <c r="F20" s="18">
        <f t="shared" si="12"/>
        <v>0.64289874365587818</v>
      </c>
      <c r="G20" s="18">
        <f t="shared" si="13"/>
        <v>0.89863465769380091</v>
      </c>
      <c r="H20" s="18">
        <f t="shared" si="14"/>
        <v>0.10136534230619904</v>
      </c>
      <c r="I20" s="18">
        <f t="shared" si="15"/>
        <v>0.19902790279027902</v>
      </c>
      <c r="J20" s="19">
        <v>48076</v>
      </c>
      <c r="K20" s="19">
        <v>30908</v>
      </c>
      <c r="L20" s="19">
        <v>27775</v>
      </c>
      <c r="M20" s="19">
        <v>3133</v>
      </c>
      <c r="N20" s="19">
        <v>17168</v>
      </c>
      <c r="O20" s="19">
        <v>5528</v>
      </c>
      <c r="P20" s="11" t="s">
        <v>312</v>
      </c>
    </row>
    <row r="21" spans="1:16" x14ac:dyDescent="0.25">
      <c r="A21" s="13" t="s">
        <v>295</v>
      </c>
      <c r="B21" s="13">
        <v>2000</v>
      </c>
      <c r="C21" s="13" t="s">
        <v>370</v>
      </c>
      <c r="D21" s="13" t="s">
        <v>376</v>
      </c>
      <c r="E21" s="13"/>
      <c r="F21" s="14">
        <f t="shared" ref="F21" si="16">K21/J21</f>
        <v>0.63929630601004706</v>
      </c>
      <c r="G21" s="14">
        <f t="shared" ref="G21" si="17">L21/K21</f>
        <v>0.88923251704115125</v>
      </c>
      <c r="H21" s="14">
        <f t="shared" ref="H21" si="18">M21/K21</f>
        <v>0.11076748295884878</v>
      </c>
      <c r="I21" s="14">
        <f t="shared" ref="I21" si="19">O21/L21</f>
        <v>0.21353538221307403</v>
      </c>
      <c r="J21" s="15">
        <v>49567</v>
      </c>
      <c r="K21" s="15">
        <v>31688</v>
      </c>
      <c r="L21" s="15">
        <v>28178</v>
      </c>
      <c r="M21" s="15">
        <v>3510</v>
      </c>
      <c r="N21" s="15">
        <v>17879</v>
      </c>
      <c r="O21" s="15">
        <v>6017</v>
      </c>
      <c r="P21" s="9" t="s">
        <v>313</v>
      </c>
    </row>
    <row r="22" spans="1:16" x14ac:dyDescent="0.25">
      <c r="A22" s="13" t="s">
        <v>296</v>
      </c>
      <c r="B22" s="13">
        <v>2000</v>
      </c>
      <c r="C22" s="13" t="s">
        <v>371</v>
      </c>
      <c r="D22" s="13" t="s">
        <v>376</v>
      </c>
      <c r="E22" s="13" t="s">
        <v>378</v>
      </c>
      <c r="F22" s="14">
        <f t="shared" ref="F22" si="20">K22/J22</f>
        <v>0.64289874365587818</v>
      </c>
      <c r="G22" s="14">
        <f t="shared" ref="G22" si="21">L22/K22</f>
        <v>0.89863465769380091</v>
      </c>
      <c r="H22" s="14">
        <f t="shared" ref="H22" si="22">M22/K22</f>
        <v>0.10136534230619904</v>
      </c>
      <c r="I22" s="14">
        <f t="shared" ref="I22" si="23">O22/L22</f>
        <v>0.19902790279027902</v>
      </c>
      <c r="J22" s="15">
        <v>48076</v>
      </c>
      <c r="K22" s="15">
        <v>30908</v>
      </c>
      <c r="L22" s="15">
        <v>27775</v>
      </c>
      <c r="M22" s="15">
        <v>3133</v>
      </c>
      <c r="N22" s="15">
        <v>17168</v>
      </c>
      <c r="O22" s="15">
        <v>5528</v>
      </c>
      <c r="P22" s="9" t="s">
        <v>312</v>
      </c>
    </row>
    <row r="23" spans="1:16" x14ac:dyDescent="0.25">
      <c r="A23" s="1" t="s">
        <v>297</v>
      </c>
      <c r="B23" s="1">
        <v>2000</v>
      </c>
      <c r="C23" s="1" t="s">
        <v>372</v>
      </c>
      <c r="D23" s="1" t="s">
        <v>376</v>
      </c>
      <c r="O23" s="6"/>
    </row>
    <row r="24" spans="1:16" x14ac:dyDescent="0.25">
      <c r="A24" s="1" t="s">
        <v>288</v>
      </c>
      <c r="B24" s="1">
        <v>2001</v>
      </c>
      <c r="C24" s="1" t="s">
        <v>368</v>
      </c>
      <c r="D24" s="1" t="s">
        <v>376</v>
      </c>
      <c r="F24" s="7">
        <f t="shared" ref="F24:F27" si="24">K24/J24</f>
        <v>0.65463821700782843</v>
      </c>
      <c r="G24" s="7">
        <f t="shared" ref="G24:G27" si="25">L24/K24</f>
        <v>0.88650490644621838</v>
      </c>
      <c r="H24" s="7">
        <f t="shared" ref="H24:H27" si="26">M24/K24</f>
        <v>0.1134950935537816</v>
      </c>
      <c r="I24" s="7">
        <f t="shared" ref="I24:I27" si="27">O24/L24</f>
        <v>0.16884965831435081</v>
      </c>
      <c r="J24" s="6">
        <v>48413</v>
      </c>
      <c r="K24" s="6">
        <v>31693</v>
      </c>
      <c r="L24" s="6">
        <v>28096</v>
      </c>
      <c r="M24" s="6">
        <v>3597</v>
      </c>
      <c r="N24" s="6">
        <v>16720</v>
      </c>
      <c r="O24" s="6">
        <v>4744</v>
      </c>
      <c r="P24" s="9" t="s">
        <v>311</v>
      </c>
    </row>
    <row r="25" spans="1:16" x14ac:dyDescent="0.25">
      <c r="A25" s="1" t="s">
        <v>289</v>
      </c>
      <c r="B25" s="1">
        <v>2001</v>
      </c>
      <c r="C25" s="1" t="s">
        <v>369</v>
      </c>
      <c r="D25" s="1" t="s">
        <v>376</v>
      </c>
      <c r="F25" s="7">
        <f t="shared" si="24"/>
        <v>0.68977473226375607</v>
      </c>
      <c r="G25" s="7">
        <f t="shared" si="25"/>
        <v>0.86731507093780669</v>
      </c>
      <c r="H25" s="7">
        <f t="shared" si="26"/>
        <v>0.13268492906219329</v>
      </c>
      <c r="I25" s="7">
        <f t="shared" si="27"/>
        <v>0.17462277091906722</v>
      </c>
      <c r="J25" s="6">
        <v>48742</v>
      </c>
      <c r="K25" s="6">
        <v>33621</v>
      </c>
      <c r="L25" s="6">
        <v>29160</v>
      </c>
      <c r="M25" s="6">
        <v>4461</v>
      </c>
      <c r="N25" s="6">
        <v>15121</v>
      </c>
      <c r="O25" s="6">
        <v>5092</v>
      </c>
      <c r="P25" s="9" t="s">
        <v>310</v>
      </c>
    </row>
    <row r="26" spans="1:16" x14ac:dyDescent="0.25">
      <c r="A26" s="1" t="s">
        <v>290</v>
      </c>
      <c r="B26" s="1">
        <v>2001</v>
      </c>
      <c r="C26" s="1" t="s">
        <v>370</v>
      </c>
      <c r="D26" s="1" t="s">
        <v>376</v>
      </c>
      <c r="F26" s="7">
        <f t="shared" si="24"/>
        <v>0.66277957547265809</v>
      </c>
      <c r="G26" s="7">
        <f t="shared" si="25"/>
        <v>0.8991003162710719</v>
      </c>
      <c r="H26" s="7">
        <f t="shared" si="26"/>
        <v>0.10089968372892806</v>
      </c>
      <c r="I26" s="7">
        <f t="shared" si="27"/>
        <v>0.17717974112905979</v>
      </c>
      <c r="J26" s="6">
        <v>49137</v>
      </c>
      <c r="K26" s="6">
        <v>32567</v>
      </c>
      <c r="L26" s="6">
        <v>29281</v>
      </c>
      <c r="M26" s="6">
        <v>3286</v>
      </c>
      <c r="N26" s="6">
        <v>16570</v>
      </c>
      <c r="O26" s="6">
        <v>5188</v>
      </c>
      <c r="P26" s="9" t="s">
        <v>309</v>
      </c>
    </row>
    <row r="27" spans="1:16" x14ac:dyDescent="0.25">
      <c r="A27" s="1" t="s">
        <v>291</v>
      </c>
      <c r="B27" s="1">
        <v>2001</v>
      </c>
      <c r="C27" s="1" t="s">
        <v>371</v>
      </c>
      <c r="D27" s="1" t="s">
        <v>376</v>
      </c>
      <c r="F27" s="7">
        <f t="shared" si="24"/>
        <v>0.67485432178698612</v>
      </c>
      <c r="G27" s="7">
        <f t="shared" si="25"/>
        <v>0.90199076572525039</v>
      </c>
      <c r="H27" s="7">
        <f t="shared" si="26"/>
        <v>9.8009234274749654E-2</v>
      </c>
      <c r="I27" s="7">
        <f t="shared" si="27"/>
        <v>0.16619577862722287</v>
      </c>
      <c r="J27" s="6">
        <v>49424</v>
      </c>
      <c r="K27" s="6">
        <v>33354</v>
      </c>
      <c r="L27" s="6">
        <v>30085</v>
      </c>
      <c r="M27" s="6">
        <v>3269</v>
      </c>
      <c r="N27" s="6">
        <v>16070</v>
      </c>
      <c r="O27" s="6">
        <v>5000</v>
      </c>
      <c r="P27" s="9" t="s">
        <v>308</v>
      </c>
    </row>
    <row r="28" spans="1:16" x14ac:dyDescent="0.25">
      <c r="A28" s="1" t="s">
        <v>292</v>
      </c>
      <c r="B28" s="1">
        <v>2001</v>
      </c>
      <c r="C28" s="1" t="s">
        <v>372</v>
      </c>
      <c r="D28" s="1" t="s">
        <v>376</v>
      </c>
      <c r="O28" s="6"/>
    </row>
    <row r="29" spans="1:16" x14ac:dyDescent="0.25">
      <c r="A29" s="1" t="s">
        <v>233</v>
      </c>
      <c r="B29" s="1">
        <v>2002</v>
      </c>
      <c r="C29" s="1" t="s">
        <v>368</v>
      </c>
      <c r="D29" s="1" t="s">
        <v>376</v>
      </c>
      <c r="F29" s="7">
        <f t="shared" ref="F29:F32" si="28">K29/J29</f>
        <v>0.66409839683781779</v>
      </c>
      <c r="G29" s="7">
        <f t="shared" ref="G29:G32" si="29">L29/K29</f>
        <v>0.89748625294579731</v>
      </c>
      <c r="H29" s="7">
        <f t="shared" ref="H29:H32" si="30">M29/K29</f>
        <v>0.10251374705420267</v>
      </c>
      <c r="I29" s="7">
        <f t="shared" ref="I29:I32" si="31">O29/L29</f>
        <v>0.15903046625147282</v>
      </c>
      <c r="J29" s="6">
        <v>49839</v>
      </c>
      <c r="K29" s="6">
        <v>33098</v>
      </c>
      <c r="L29" s="6">
        <v>29705</v>
      </c>
      <c r="M29" s="6">
        <v>3393</v>
      </c>
      <c r="N29" s="6">
        <v>16741</v>
      </c>
      <c r="O29" s="6">
        <v>4724</v>
      </c>
      <c r="P29" s="9" t="s">
        <v>287</v>
      </c>
    </row>
    <row r="30" spans="1:16" x14ac:dyDescent="0.25">
      <c r="A30" s="1" t="s">
        <v>234</v>
      </c>
      <c r="B30" s="1">
        <v>2002</v>
      </c>
      <c r="C30" s="1" t="s">
        <v>369</v>
      </c>
      <c r="D30" s="1" t="s">
        <v>376</v>
      </c>
      <c r="F30" s="7">
        <f t="shared" si="28"/>
        <v>0.69870632088823326</v>
      </c>
      <c r="G30" s="7">
        <f t="shared" si="29"/>
        <v>0.86117767887709684</v>
      </c>
      <c r="H30" s="7">
        <f t="shared" si="30"/>
        <v>0.1388223211229031</v>
      </c>
      <c r="I30" s="7">
        <f t="shared" si="31"/>
        <v>0.19618366129994036</v>
      </c>
      <c r="J30" s="6">
        <v>50167</v>
      </c>
      <c r="K30" s="6">
        <v>35052</v>
      </c>
      <c r="L30" s="6">
        <v>30186</v>
      </c>
      <c r="M30" s="6">
        <v>4866</v>
      </c>
      <c r="N30" s="6">
        <v>15115</v>
      </c>
      <c r="O30" s="6">
        <v>5922</v>
      </c>
      <c r="P30" s="9" t="s">
        <v>286</v>
      </c>
    </row>
    <row r="31" spans="1:16" x14ac:dyDescent="0.25">
      <c r="A31" s="1" t="s">
        <v>235</v>
      </c>
      <c r="B31" s="1">
        <v>2002</v>
      </c>
      <c r="C31" s="1" t="s">
        <v>370</v>
      </c>
      <c r="D31" s="1" t="s">
        <v>376</v>
      </c>
      <c r="F31" s="7">
        <f t="shared" si="28"/>
        <v>0.67124480506629725</v>
      </c>
      <c r="G31" s="7">
        <f t="shared" si="29"/>
        <v>0.8875523320950528</v>
      </c>
      <c r="H31" s="7">
        <f t="shared" si="30"/>
        <v>0.11244766790494723</v>
      </c>
      <c r="I31" s="7">
        <f t="shared" si="31"/>
        <v>0.1714390114270529</v>
      </c>
      <c r="J31" s="6">
        <v>50530</v>
      </c>
      <c r="K31" s="6">
        <v>33918</v>
      </c>
      <c r="L31" s="6">
        <v>30104</v>
      </c>
      <c r="M31" s="6">
        <v>3814</v>
      </c>
      <c r="N31" s="6">
        <v>16612</v>
      </c>
      <c r="O31" s="6">
        <v>5161</v>
      </c>
      <c r="P31" s="9" t="s">
        <v>285</v>
      </c>
    </row>
    <row r="32" spans="1:16" x14ac:dyDescent="0.25">
      <c r="A32" s="1" t="s">
        <v>236</v>
      </c>
      <c r="B32" s="1">
        <v>2002</v>
      </c>
      <c r="C32" s="1" t="s">
        <v>371</v>
      </c>
      <c r="D32" s="1" t="s">
        <v>376</v>
      </c>
      <c r="F32" s="7">
        <f t="shared" si="28"/>
        <v>0.6623394504435397</v>
      </c>
      <c r="G32" s="7">
        <f t="shared" si="29"/>
        <v>0.89834887450258361</v>
      </c>
      <c r="H32" s="7">
        <f t="shared" si="30"/>
        <v>0.10165112549741641</v>
      </c>
      <c r="I32" s="7">
        <f t="shared" si="31"/>
        <v>0.15295362136788868</v>
      </c>
      <c r="J32" s="6">
        <v>50841</v>
      </c>
      <c r="K32" s="6">
        <v>33674</v>
      </c>
      <c r="L32" s="6">
        <v>30251</v>
      </c>
      <c r="M32" s="6">
        <v>3423</v>
      </c>
      <c r="N32" s="6">
        <v>17167</v>
      </c>
      <c r="O32" s="6">
        <v>4627</v>
      </c>
      <c r="P32" s="9" t="s">
        <v>284</v>
      </c>
    </row>
    <row r="33" spans="1:16" x14ac:dyDescent="0.25">
      <c r="A33" s="1" t="s">
        <v>237</v>
      </c>
      <c r="B33" s="1">
        <v>2002</v>
      </c>
      <c r="C33" s="1" t="s">
        <v>372</v>
      </c>
      <c r="D33" s="1" t="s">
        <v>376</v>
      </c>
      <c r="O33" s="6"/>
    </row>
    <row r="34" spans="1:16" x14ac:dyDescent="0.25">
      <c r="A34" s="1" t="s">
        <v>228</v>
      </c>
      <c r="B34" s="1">
        <v>2003</v>
      </c>
      <c r="C34" s="1" t="s">
        <v>368</v>
      </c>
      <c r="D34" s="1" t="s">
        <v>376</v>
      </c>
      <c r="F34" s="7">
        <f t="shared" ref="F34" si="32">K34/J34</f>
        <v>0.65674726989079568</v>
      </c>
      <c r="G34" s="7">
        <f t="shared" ref="G34" si="33">L34/K34</f>
        <v>0.89432270324841145</v>
      </c>
      <c r="H34" s="7">
        <f t="shared" ref="H34" si="34">M34/K34</f>
        <v>0.10567729675158857</v>
      </c>
      <c r="I34" s="7">
        <f t="shared" ref="I34" si="35">O34/L34</f>
        <v>0.16099472094027026</v>
      </c>
      <c r="J34" s="6">
        <v>51280</v>
      </c>
      <c r="K34" s="6">
        <v>33678</v>
      </c>
      <c r="L34" s="6">
        <v>30119</v>
      </c>
      <c r="M34" s="6">
        <v>3559</v>
      </c>
      <c r="N34" s="6">
        <v>17602</v>
      </c>
      <c r="O34" s="6">
        <v>4849</v>
      </c>
      <c r="P34" s="9" t="s">
        <v>283</v>
      </c>
    </row>
    <row r="35" spans="1:16" x14ac:dyDescent="0.25">
      <c r="A35" s="1" t="s">
        <v>229</v>
      </c>
      <c r="B35" s="1">
        <v>2003</v>
      </c>
      <c r="C35" s="1" t="s">
        <v>369</v>
      </c>
      <c r="D35" s="1" t="s">
        <v>376</v>
      </c>
      <c r="F35" s="7">
        <f t="shared" ref="F35:F41" si="36">K35/J35</f>
        <v>0.67127296689665861</v>
      </c>
      <c r="G35" s="7">
        <f t="shared" ref="G35:G41" si="37">L35/K35</f>
        <v>0.87824455031037962</v>
      </c>
      <c r="H35" s="7">
        <f t="shared" ref="H35:H41" si="38">M35/K35</f>
        <v>0.12175544968962032</v>
      </c>
      <c r="I35" s="7">
        <f t="shared" ref="I35:I41" si="39">O35/L35</f>
        <v>0.15559865868893419</v>
      </c>
      <c r="J35" s="6">
        <v>51596</v>
      </c>
      <c r="K35" s="6">
        <v>34635</v>
      </c>
      <c r="L35" s="6">
        <v>30418</v>
      </c>
      <c r="M35" s="6">
        <v>4217</v>
      </c>
      <c r="N35" s="6">
        <v>16961</v>
      </c>
      <c r="O35" s="6">
        <v>4733</v>
      </c>
      <c r="P35" s="9" t="s">
        <v>282</v>
      </c>
    </row>
    <row r="36" spans="1:16" x14ac:dyDescent="0.25">
      <c r="A36" s="1" t="s">
        <v>230</v>
      </c>
      <c r="B36" s="1">
        <v>2003</v>
      </c>
      <c r="C36" s="1" t="s">
        <v>370</v>
      </c>
      <c r="D36" s="1" t="s">
        <v>376</v>
      </c>
      <c r="F36" s="7">
        <f t="shared" si="36"/>
        <v>0.6703212156183882</v>
      </c>
      <c r="G36" s="7">
        <f t="shared" si="37"/>
        <v>0.87377331420373028</v>
      </c>
      <c r="H36" s="7">
        <f t="shared" si="38"/>
        <v>0.12622668579626972</v>
      </c>
      <c r="I36" s="7">
        <f t="shared" si="39"/>
        <v>0.20734951233128632</v>
      </c>
      <c r="J36" s="6">
        <v>51990</v>
      </c>
      <c r="K36" s="6">
        <v>34850</v>
      </c>
      <c r="L36" s="6">
        <v>30451</v>
      </c>
      <c r="M36" s="6">
        <v>4399</v>
      </c>
      <c r="N36" s="6">
        <v>17140</v>
      </c>
      <c r="O36" s="6">
        <v>6314</v>
      </c>
      <c r="P36" s="9" t="s">
        <v>281</v>
      </c>
    </row>
    <row r="37" spans="1:16" x14ac:dyDescent="0.25">
      <c r="A37" s="1" t="s">
        <v>231</v>
      </c>
      <c r="B37" s="1">
        <v>2003</v>
      </c>
      <c r="C37" s="1" t="s">
        <v>371</v>
      </c>
      <c r="D37" s="1" t="s">
        <v>376</v>
      </c>
      <c r="F37" s="7">
        <f t="shared" si="36"/>
        <v>0.67144632444316987</v>
      </c>
      <c r="G37" s="7">
        <f t="shared" si="37"/>
        <v>0.89843394077448746</v>
      </c>
      <c r="H37" s="7">
        <f t="shared" si="38"/>
        <v>0.10156605922551253</v>
      </c>
      <c r="I37" s="7">
        <f t="shared" si="39"/>
        <v>0.15811491775742401</v>
      </c>
      <c r="J37" s="6">
        <v>52305</v>
      </c>
      <c r="K37" s="6">
        <v>35120</v>
      </c>
      <c r="L37" s="6">
        <v>31553</v>
      </c>
      <c r="M37" s="6">
        <v>3567</v>
      </c>
      <c r="N37" s="6">
        <v>17185</v>
      </c>
      <c r="O37" s="6">
        <v>4989</v>
      </c>
      <c r="P37" s="9" t="s">
        <v>280</v>
      </c>
    </row>
    <row r="38" spans="1:16" x14ac:dyDescent="0.25">
      <c r="A38" s="1" t="s">
        <v>232</v>
      </c>
      <c r="B38" s="1">
        <v>2003</v>
      </c>
      <c r="C38" s="1" t="s">
        <v>372</v>
      </c>
      <c r="D38" s="1" t="s">
        <v>376</v>
      </c>
      <c r="F38" s="7"/>
      <c r="G38" s="7"/>
      <c r="H38" s="7"/>
      <c r="I38" s="7"/>
      <c r="O38" s="6"/>
    </row>
    <row r="39" spans="1:16" x14ac:dyDescent="0.25">
      <c r="A39" s="1" t="s">
        <v>223</v>
      </c>
      <c r="B39" s="1">
        <v>2004</v>
      </c>
      <c r="C39" s="1" t="s">
        <v>368</v>
      </c>
      <c r="D39" s="1" t="s">
        <v>376</v>
      </c>
      <c r="F39" s="7">
        <f t="shared" si="36"/>
        <v>0.67293782629330801</v>
      </c>
      <c r="G39" s="7">
        <f t="shared" si="37"/>
        <v>0.88997658476034647</v>
      </c>
      <c r="H39" s="7">
        <f t="shared" si="38"/>
        <v>0.11002341523965357</v>
      </c>
      <c r="I39" s="7">
        <f t="shared" si="39"/>
        <v>0.1750404158874061</v>
      </c>
      <c r="J39" s="6">
        <v>52675</v>
      </c>
      <c r="K39" s="6">
        <v>35447</v>
      </c>
      <c r="L39" s="6">
        <v>31547</v>
      </c>
      <c r="M39" s="6">
        <v>3900</v>
      </c>
      <c r="N39" s="6">
        <v>17228</v>
      </c>
      <c r="O39" s="6">
        <v>5522</v>
      </c>
      <c r="P39" s="9" t="s">
        <v>279</v>
      </c>
    </row>
    <row r="40" spans="1:16" x14ac:dyDescent="0.25">
      <c r="A40" s="1" t="s">
        <v>224</v>
      </c>
      <c r="B40" s="1">
        <v>2004</v>
      </c>
      <c r="C40" s="1" t="s">
        <v>369</v>
      </c>
      <c r="D40" s="1" t="s">
        <v>376</v>
      </c>
      <c r="F40" s="7">
        <f t="shared" si="36"/>
        <v>0.68922618036284</v>
      </c>
      <c r="G40" s="7">
        <f t="shared" si="37"/>
        <v>0.86334876331863375</v>
      </c>
      <c r="H40" s="7">
        <f t="shared" si="38"/>
        <v>0.13665123668136625</v>
      </c>
      <c r="I40" s="7">
        <f t="shared" si="39"/>
        <v>0.18499365482233501</v>
      </c>
      <c r="J40" s="6">
        <v>52971</v>
      </c>
      <c r="K40" s="6">
        <v>36509</v>
      </c>
      <c r="L40" s="6">
        <v>31520</v>
      </c>
      <c r="M40" s="6">
        <v>4989</v>
      </c>
      <c r="N40" s="6">
        <v>16462</v>
      </c>
      <c r="O40" s="6">
        <v>5831</v>
      </c>
      <c r="P40" s="9" t="s">
        <v>278</v>
      </c>
    </row>
    <row r="41" spans="1:16" x14ac:dyDescent="0.25">
      <c r="A41" s="1" t="s">
        <v>225</v>
      </c>
      <c r="B41" s="1">
        <v>2004</v>
      </c>
      <c r="C41" s="1" t="s">
        <v>370</v>
      </c>
      <c r="D41" s="1" t="s">
        <v>376</v>
      </c>
      <c r="F41" s="7">
        <f t="shared" si="36"/>
        <v>0.67143901204954748</v>
      </c>
      <c r="G41" s="7">
        <f t="shared" si="37"/>
        <v>0.88258442645827517</v>
      </c>
      <c r="H41" s="7">
        <f t="shared" si="38"/>
        <v>0.11741557354172481</v>
      </c>
      <c r="I41" s="7">
        <f t="shared" si="39"/>
        <v>0.17613762135154792</v>
      </c>
      <c r="J41" s="6">
        <v>53363</v>
      </c>
      <c r="K41" s="6">
        <v>35830</v>
      </c>
      <c r="L41" s="6">
        <v>31623</v>
      </c>
      <c r="M41" s="6">
        <v>4207</v>
      </c>
      <c r="N41" s="6">
        <v>17533</v>
      </c>
      <c r="O41" s="6">
        <v>5570</v>
      </c>
      <c r="P41" s="9" t="s">
        <v>277</v>
      </c>
    </row>
    <row r="42" spans="1:16" x14ac:dyDescent="0.25">
      <c r="A42" s="1" t="s">
        <v>226</v>
      </c>
      <c r="B42" s="1">
        <v>2004</v>
      </c>
      <c r="C42" s="1" t="s">
        <v>371</v>
      </c>
      <c r="D42" s="1" t="s">
        <v>376</v>
      </c>
      <c r="F42" s="7">
        <f t="shared" ref="F42" si="40">K42/J42</f>
        <v>0.66500504088719614</v>
      </c>
      <c r="G42" s="7">
        <f t="shared" ref="G42" si="41">L42/K42</f>
        <v>0.89090092366433649</v>
      </c>
      <c r="H42" s="7">
        <f t="shared" ref="H42" si="42">M42/K42</f>
        <v>0.10909907633566356</v>
      </c>
      <c r="I42" s="7">
        <f t="shared" ref="I42" si="43">O42/L42</f>
        <v>0.1688147984747739</v>
      </c>
      <c r="J42" s="6">
        <v>53562</v>
      </c>
      <c r="K42" s="6">
        <v>35619</v>
      </c>
      <c r="L42" s="6">
        <v>31733</v>
      </c>
      <c r="M42" s="6">
        <v>3886</v>
      </c>
      <c r="N42" s="6">
        <v>17943</v>
      </c>
      <c r="O42" s="6">
        <v>5357</v>
      </c>
      <c r="P42" s="9" t="s">
        <v>276</v>
      </c>
    </row>
    <row r="43" spans="1:16" x14ac:dyDescent="0.25">
      <c r="A43" s="1" t="s">
        <v>227</v>
      </c>
      <c r="B43" s="1">
        <v>2004</v>
      </c>
      <c r="C43" s="1" t="s">
        <v>372</v>
      </c>
      <c r="D43" s="1" t="s">
        <v>376</v>
      </c>
      <c r="O43" s="6"/>
    </row>
    <row r="44" spans="1:16" x14ac:dyDescent="0.25">
      <c r="A44" s="25" t="s">
        <v>218</v>
      </c>
      <c r="B44" s="25">
        <v>2005</v>
      </c>
      <c r="C44" s="25" t="s">
        <v>368</v>
      </c>
      <c r="D44" s="25" t="s">
        <v>376</v>
      </c>
      <c r="E44" s="25"/>
      <c r="F44" s="26">
        <f t="shared" ref="F44" si="44">K44/J44</f>
        <v>0.66075034738304772</v>
      </c>
      <c r="G44" s="26">
        <f t="shared" ref="G44" si="45">L44/K44</f>
        <v>0.88700089726334674</v>
      </c>
      <c r="H44" s="26">
        <f t="shared" ref="H44" si="46">M44/K44</f>
        <v>0.1129991027366532</v>
      </c>
      <c r="I44" s="26">
        <f t="shared" ref="I44" si="47">O44/L44</f>
        <v>0.16115571853069482</v>
      </c>
      <c r="J44" s="27">
        <v>53975</v>
      </c>
      <c r="K44" s="27">
        <v>35664</v>
      </c>
      <c r="L44" s="27">
        <v>31634</v>
      </c>
      <c r="M44" s="27">
        <v>4030</v>
      </c>
      <c r="N44" s="27">
        <v>18311</v>
      </c>
      <c r="O44" s="27">
        <v>5098</v>
      </c>
      <c r="P44" s="11" t="s">
        <v>275</v>
      </c>
    </row>
    <row r="45" spans="1:16" x14ac:dyDescent="0.25">
      <c r="A45" s="28" t="s">
        <v>219</v>
      </c>
      <c r="B45" s="28">
        <v>2005</v>
      </c>
      <c r="C45" s="28" t="s">
        <v>369</v>
      </c>
      <c r="D45" s="28" t="s">
        <v>376</v>
      </c>
      <c r="E45" s="28" t="s">
        <v>379</v>
      </c>
      <c r="F45" s="29">
        <f t="shared" ref="F45" si="48">K45/J45</f>
        <v>0.64821477996125099</v>
      </c>
      <c r="G45" s="29">
        <f t="shared" ref="G45" si="49">L45/K45</f>
        <v>0.91719328209507545</v>
      </c>
      <c r="H45" s="29">
        <f t="shared" ref="H45" si="50">M45/K45</f>
        <v>8.2806717904924568E-2</v>
      </c>
      <c r="I45" s="29">
        <f t="shared" ref="I45" si="51">O45/L45</f>
        <v>0.26135129263523788</v>
      </c>
      <c r="J45" s="30">
        <v>54195</v>
      </c>
      <c r="K45" s="30">
        <v>35130</v>
      </c>
      <c r="L45" s="30">
        <v>32221</v>
      </c>
      <c r="M45" s="30">
        <v>2909</v>
      </c>
      <c r="N45" s="31">
        <v>19065</v>
      </c>
      <c r="O45" s="30">
        <v>8421</v>
      </c>
      <c r="P45" s="12" t="s">
        <v>274</v>
      </c>
    </row>
    <row r="46" spans="1:16" x14ac:dyDescent="0.25">
      <c r="A46" s="1" t="s">
        <v>220</v>
      </c>
      <c r="B46" s="1">
        <v>2005</v>
      </c>
      <c r="C46" s="1" t="s">
        <v>370</v>
      </c>
      <c r="D46" s="1" t="s">
        <v>376</v>
      </c>
      <c r="F46" s="7">
        <f t="shared" ref="F46:F51" si="52">K46/J46</f>
        <v>0.64556730117435834</v>
      </c>
      <c r="G46" s="7">
        <f t="shared" ref="G46:G51" si="53">L46/K46</f>
        <v>0.92295030791497579</v>
      </c>
      <c r="H46" s="7">
        <f t="shared" ref="H46:H51" si="54">M46/K46</f>
        <v>7.7049692085024268E-2</v>
      </c>
      <c r="I46" s="7">
        <f t="shared" ref="I46:I51" si="55">O46/L46</f>
        <v>0.20478445360063957</v>
      </c>
      <c r="J46" s="6">
        <v>54583</v>
      </c>
      <c r="K46" s="6">
        <v>35237</v>
      </c>
      <c r="L46" s="6">
        <v>32522</v>
      </c>
      <c r="M46" s="6">
        <v>2715</v>
      </c>
      <c r="N46" s="6">
        <v>19346</v>
      </c>
      <c r="O46" s="6">
        <v>6660</v>
      </c>
      <c r="P46" s="9" t="s">
        <v>273</v>
      </c>
    </row>
    <row r="47" spans="1:16" x14ac:dyDescent="0.25">
      <c r="A47" s="1" t="s">
        <v>221</v>
      </c>
      <c r="B47" s="1">
        <v>2005</v>
      </c>
      <c r="C47" s="1" t="s">
        <v>371</v>
      </c>
      <c r="D47" s="1" t="s">
        <v>376</v>
      </c>
      <c r="F47" s="7">
        <f t="shared" si="52"/>
        <v>0.64771254949907842</v>
      </c>
      <c r="G47" s="7">
        <f t="shared" si="53"/>
        <v>0.9262128810503184</v>
      </c>
      <c r="H47" s="7">
        <f t="shared" si="54"/>
        <v>7.3787118949681638E-2</v>
      </c>
      <c r="I47" s="7">
        <f t="shared" si="55"/>
        <v>0.21177186311787072</v>
      </c>
      <c r="J47" s="6">
        <v>54799</v>
      </c>
      <c r="K47" s="6">
        <v>35494</v>
      </c>
      <c r="L47" s="6">
        <v>32875</v>
      </c>
      <c r="M47" s="6">
        <v>2619</v>
      </c>
      <c r="N47" s="6">
        <v>19305</v>
      </c>
      <c r="O47" s="6">
        <v>6962</v>
      </c>
      <c r="P47" s="9" t="s">
        <v>272</v>
      </c>
    </row>
    <row r="48" spans="1:16" x14ac:dyDescent="0.25">
      <c r="A48" s="1" t="s">
        <v>222</v>
      </c>
      <c r="B48" s="1">
        <v>2005</v>
      </c>
      <c r="C48" s="1" t="s">
        <v>372</v>
      </c>
      <c r="D48" s="1" t="s">
        <v>376</v>
      </c>
      <c r="F48" s="7"/>
      <c r="G48" s="7"/>
      <c r="H48" s="7"/>
      <c r="I48" s="7"/>
      <c r="O48" s="6"/>
    </row>
    <row r="49" spans="1:16" x14ac:dyDescent="0.25">
      <c r="A49" s="1" t="s">
        <v>213</v>
      </c>
      <c r="B49" s="1">
        <v>2006</v>
      </c>
      <c r="C49" s="1" t="s">
        <v>368</v>
      </c>
      <c r="D49" s="1" t="s">
        <v>376</v>
      </c>
      <c r="F49" s="7">
        <f t="shared" si="52"/>
        <v>0.63756154068925575</v>
      </c>
      <c r="G49" s="7">
        <f t="shared" si="53"/>
        <v>0.91937315466727232</v>
      </c>
      <c r="H49" s="7">
        <f t="shared" si="54"/>
        <v>8.0626845332727681E-2</v>
      </c>
      <c r="I49" s="7">
        <f t="shared" si="55"/>
        <v>0.21291378458498023</v>
      </c>
      <c r="J49" s="6">
        <v>55248</v>
      </c>
      <c r="K49" s="6">
        <v>35224</v>
      </c>
      <c r="L49" s="6">
        <v>32384</v>
      </c>
      <c r="M49" s="6">
        <v>2840</v>
      </c>
      <c r="N49" s="6">
        <v>20024</v>
      </c>
      <c r="O49" s="6">
        <v>6895</v>
      </c>
      <c r="P49" s="9" t="s">
        <v>271</v>
      </c>
    </row>
    <row r="50" spans="1:16" x14ac:dyDescent="0.25">
      <c r="A50" s="1" t="s">
        <v>214</v>
      </c>
      <c r="B50" s="1">
        <v>2006</v>
      </c>
      <c r="C50" s="1" t="s">
        <v>369</v>
      </c>
      <c r="D50" s="1" t="s">
        <v>376</v>
      </c>
      <c r="F50" s="7">
        <f t="shared" si="52"/>
        <v>0.64907118227934935</v>
      </c>
      <c r="G50" s="7">
        <f t="shared" si="53"/>
        <v>0.91850698114257101</v>
      </c>
      <c r="H50" s="7">
        <f t="shared" si="54"/>
        <v>8.1493018857428934E-2</v>
      </c>
      <c r="I50" s="7">
        <f t="shared" si="55"/>
        <v>0.25439074612403101</v>
      </c>
      <c r="J50" s="6">
        <v>55393</v>
      </c>
      <c r="K50" s="6">
        <v>35954</v>
      </c>
      <c r="L50" s="6">
        <v>33024</v>
      </c>
      <c r="M50" s="6">
        <v>2930</v>
      </c>
      <c r="N50" s="6">
        <v>19439</v>
      </c>
      <c r="O50" s="6">
        <v>8401</v>
      </c>
      <c r="P50" s="9" t="s">
        <v>270</v>
      </c>
    </row>
    <row r="51" spans="1:16" x14ac:dyDescent="0.25">
      <c r="A51" s="1" t="s">
        <v>215</v>
      </c>
      <c r="B51" s="1">
        <v>2006</v>
      </c>
      <c r="C51" s="1" t="s">
        <v>370</v>
      </c>
      <c r="D51" s="1" t="s">
        <v>376</v>
      </c>
      <c r="F51" s="7">
        <f t="shared" si="52"/>
        <v>0.64724832214765105</v>
      </c>
      <c r="G51" s="7">
        <f t="shared" si="53"/>
        <v>0.91959076455136179</v>
      </c>
      <c r="H51" s="7">
        <f t="shared" si="54"/>
        <v>8.0409235448638192E-2</v>
      </c>
      <c r="I51" s="7">
        <f t="shared" si="55"/>
        <v>0.23522867366268754</v>
      </c>
      <c r="J51" s="6">
        <v>55875</v>
      </c>
      <c r="K51" s="6">
        <v>36165</v>
      </c>
      <c r="L51" s="6">
        <v>33257</v>
      </c>
      <c r="M51" s="6">
        <v>2908</v>
      </c>
      <c r="N51" s="6">
        <v>19710</v>
      </c>
      <c r="O51" s="6">
        <v>7823</v>
      </c>
      <c r="P51" s="9" t="s">
        <v>269</v>
      </c>
    </row>
    <row r="52" spans="1:16" x14ac:dyDescent="0.25">
      <c r="A52" s="1" t="s">
        <v>216</v>
      </c>
      <c r="B52" s="1">
        <v>2006</v>
      </c>
      <c r="C52" s="1" t="s">
        <v>371</v>
      </c>
      <c r="D52" s="1" t="s">
        <v>376</v>
      </c>
      <c r="F52" s="7">
        <f t="shared" ref="F52" si="56">K52/J52</f>
        <v>0.6395184768436657</v>
      </c>
      <c r="G52" s="7">
        <f t="shared" ref="G52" si="57">L52/K52</f>
        <v>0.92679997765737587</v>
      </c>
      <c r="H52" s="7">
        <f t="shared" ref="H52" si="58">M52/K52</f>
        <v>7.3200022342624141E-2</v>
      </c>
      <c r="I52" s="7">
        <f t="shared" ref="I52" si="59">O52/L52</f>
        <v>0.20373662799457587</v>
      </c>
      <c r="J52" s="6">
        <v>55989</v>
      </c>
      <c r="K52" s="6">
        <v>35806</v>
      </c>
      <c r="L52" s="6">
        <v>33185</v>
      </c>
      <c r="M52" s="6">
        <v>2621</v>
      </c>
      <c r="N52" s="6">
        <v>20183</v>
      </c>
      <c r="O52" s="6">
        <v>6761</v>
      </c>
      <c r="P52" s="9" t="s">
        <v>268</v>
      </c>
    </row>
    <row r="53" spans="1:16" x14ac:dyDescent="0.25">
      <c r="A53" s="13" t="s">
        <v>217</v>
      </c>
      <c r="B53" s="13">
        <v>2006</v>
      </c>
      <c r="C53" s="13" t="s">
        <v>372</v>
      </c>
      <c r="D53" s="13" t="s">
        <v>376</v>
      </c>
      <c r="E53" s="13"/>
      <c r="F53" s="14"/>
      <c r="G53" s="14"/>
      <c r="H53" s="14"/>
      <c r="I53" s="14"/>
      <c r="J53" s="15"/>
      <c r="K53" s="15"/>
      <c r="L53" s="15"/>
      <c r="M53" s="15"/>
      <c r="N53" s="15"/>
      <c r="O53" s="15"/>
      <c r="P53" s="9"/>
    </row>
    <row r="54" spans="1:16" x14ac:dyDescent="0.25">
      <c r="A54" s="17" t="s">
        <v>208</v>
      </c>
      <c r="B54" s="17">
        <v>2007</v>
      </c>
      <c r="C54" s="17" t="s">
        <v>368</v>
      </c>
      <c r="D54" s="17" t="s">
        <v>376</v>
      </c>
      <c r="E54" s="17" t="s">
        <v>378</v>
      </c>
      <c r="F54" s="18">
        <f t="shared" ref="F54" si="60">K54/J54</f>
        <v>0.64823225576631938</v>
      </c>
      <c r="G54" s="18">
        <f t="shared" ref="G54" si="61">L54/K54</f>
        <v>0.92169254018409119</v>
      </c>
      <c r="H54" s="18">
        <f t="shared" ref="H54" si="62">M54/K54</f>
        <v>7.8307459815908781E-2</v>
      </c>
      <c r="I54" s="18">
        <f t="shared" ref="I54" si="63">O54/L54</f>
        <v>0.21505440453122671</v>
      </c>
      <c r="J54" s="19">
        <v>56145</v>
      </c>
      <c r="K54" s="19">
        <v>36395</v>
      </c>
      <c r="L54" s="19">
        <v>33545</v>
      </c>
      <c r="M54" s="19">
        <v>2850</v>
      </c>
      <c r="N54" s="19">
        <v>19750</v>
      </c>
      <c r="O54" s="19">
        <v>7214</v>
      </c>
      <c r="P54" s="10" t="s">
        <v>267</v>
      </c>
    </row>
    <row r="55" spans="1:16" x14ac:dyDescent="0.25">
      <c r="A55" s="13" t="s">
        <v>217</v>
      </c>
      <c r="B55" s="13">
        <v>2006</v>
      </c>
      <c r="C55" s="13" t="s">
        <v>372</v>
      </c>
      <c r="D55" s="13" t="s">
        <v>373</v>
      </c>
      <c r="E55" s="13"/>
      <c r="F55" s="14"/>
      <c r="G55" s="14"/>
      <c r="H55" s="14"/>
      <c r="I55" s="14"/>
      <c r="J55" s="15"/>
      <c r="K55" s="15"/>
      <c r="L55" s="15"/>
      <c r="M55" s="15"/>
      <c r="N55" s="15"/>
      <c r="O55" s="15"/>
      <c r="P55" s="8"/>
    </row>
    <row r="56" spans="1:16" x14ac:dyDescent="0.25">
      <c r="A56" s="13" t="s">
        <v>208</v>
      </c>
      <c r="B56" s="13">
        <v>2007</v>
      </c>
      <c r="C56" s="13" t="s">
        <v>368</v>
      </c>
      <c r="D56" s="13" t="s">
        <v>373</v>
      </c>
      <c r="E56" s="13" t="s">
        <v>378</v>
      </c>
      <c r="F56" s="14">
        <f t="shared" ref="F56" si="64">K56/J56</f>
        <v>0.64823225576631938</v>
      </c>
      <c r="G56" s="14">
        <f t="shared" ref="G56" si="65">L56/K56</f>
        <v>0.92169254018409119</v>
      </c>
      <c r="H56" s="14">
        <f t="shared" ref="H56" si="66">M56/K56</f>
        <v>7.8307459815908781E-2</v>
      </c>
      <c r="I56" s="14">
        <f t="shared" ref="I56" si="67">O56/L56</f>
        <v>0.21505440453122671</v>
      </c>
      <c r="J56" s="15">
        <v>56145</v>
      </c>
      <c r="K56" s="15">
        <v>36395</v>
      </c>
      <c r="L56" s="15">
        <v>33545</v>
      </c>
      <c r="M56" s="15">
        <v>2850</v>
      </c>
      <c r="N56" s="15">
        <v>19750</v>
      </c>
      <c r="O56" s="15">
        <v>7214</v>
      </c>
      <c r="P56" s="8" t="s">
        <v>267</v>
      </c>
    </row>
    <row r="57" spans="1:16" x14ac:dyDescent="0.25">
      <c r="A57" s="1" t="s">
        <v>209</v>
      </c>
      <c r="B57" s="1">
        <v>2007</v>
      </c>
      <c r="C57" s="1" t="s">
        <v>369</v>
      </c>
      <c r="D57" s="1" t="s">
        <v>373</v>
      </c>
      <c r="F57" s="7">
        <f t="shared" ref="F57:F60" si="68">K57/J57</f>
        <v>0.64519331336086938</v>
      </c>
      <c r="G57" s="7">
        <f t="shared" ref="G57:G60" si="69">L57/K57</f>
        <v>0.92603582811297946</v>
      </c>
      <c r="H57" s="7">
        <f t="shared" ref="H57:H60" si="70">M57/K57</f>
        <v>7.3964171887020549E-2</v>
      </c>
      <c r="I57" s="7">
        <f t="shared" ref="I57:I60" si="71">O57/L57</f>
        <v>0.18923569902682175</v>
      </c>
      <c r="J57" s="6">
        <v>56411</v>
      </c>
      <c r="K57" s="6">
        <v>36396</v>
      </c>
      <c r="L57" s="6">
        <v>33704</v>
      </c>
      <c r="M57" s="6">
        <v>2692</v>
      </c>
      <c r="N57" s="6">
        <v>20015</v>
      </c>
      <c r="O57" s="6">
        <v>6378</v>
      </c>
      <c r="P57" s="8" t="s">
        <v>266</v>
      </c>
    </row>
    <row r="58" spans="1:16" x14ac:dyDescent="0.25">
      <c r="A58" s="1" t="s">
        <v>210</v>
      </c>
      <c r="B58" s="1">
        <v>2007</v>
      </c>
      <c r="C58" s="1" t="s">
        <v>370</v>
      </c>
      <c r="D58" s="1" t="s">
        <v>373</v>
      </c>
      <c r="F58" s="7">
        <f t="shared" si="68"/>
        <v>0.63566491373093903</v>
      </c>
      <c r="G58" s="7">
        <f t="shared" si="69"/>
        <v>0.92186375961485256</v>
      </c>
      <c r="H58" s="7">
        <f t="shared" si="70"/>
        <v>7.8136240385147479E-2</v>
      </c>
      <c r="I58" s="7">
        <f t="shared" si="71"/>
        <v>0.21991115913320128</v>
      </c>
      <c r="J58" s="6">
        <v>56857</v>
      </c>
      <c r="K58" s="6">
        <v>36142</v>
      </c>
      <c r="L58" s="6">
        <v>33318</v>
      </c>
      <c r="M58" s="6">
        <v>2824</v>
      </c>
      <c r="N58" s="6">
        <v>20715</v>
      </c>
      <c r="O58" s="6">
        <v>7327</v>
      </c>
      <c r="P58" s="8" t="s">
        <v>265</v>
      </c>
    </row>
    <row r="59" spans="1:16" x14ac:dyDescent="0.25">
      <c r="A59" s="1" t="s">
        <v>211</v>
      </c>
      <c r="B59" s="1">
        <v>2007</v>
      </c>
      <c r="C59" s="1" t="s">
        <v>371</v>
      </c>
      <c r="D59" s="1" t="s">
        <v>373</v>
      </c>
      <c r="F59" s="7">
        <f t="shared" si="68"/>
        <v>0.63185856275837804</v>
      </c>
      <c r="G59" s="7">
        <f t="shared" si="69"/>
        <v>0.93746867865694083</v>
      </c>
      <c r="H59" s="7">
        <f t="shared" si="70"/>
        <v>6.2531321343059193E-2</v>
      </c>
      <c r="I59" s="7">
        <f t="shared" si="71"/>
        <v>0.18142670468044667</v>
      </c>
      <c r="J59" s="6">
        <v>56845</v>
      </c>
      <c r="K59" s="6">
        <v>35918</v>
      </c>
      <c r="L59" s="6">
        <v>33672</v>
      </c>
      <c r="M59" s="6">
        <v>2246</v>
      </c>
      <c r="N59" s="6">
        <v>20927</v>
      </c>
      <c r="O59" s="6">
        <v>6109</v>
      </c>
      <c r="P59" s="8" t="s">
        <v>264</v>
      </c>
    </row>
    <row r="60" spans="1:16" x14ac:dyDescent="0.25">
      <c r="A60" s="1" t="s">
        <v>212</v>
      </c>
      <c r="B60" s="1">
        <v>2007</v>
      </c>
      <c r="C60" s="1" t="s">
        <v>372</v>
      </c>
      <c r="D60" s="1" t="s">
        <v>373</v>
      </c>
      <c r="F60" s="7">
        <f t="shared" si="68"/>
        <v>0.64020153805356672</v>
      </c>
      <c r="G60" s="7">
        <f t="shared" si="69"/>
        <v>0.92673901637533485</v>
      </c>
      <c r="H60" s="7">
        <f t="shared" si="70"/>
        <v>7.3260983624665169E-2</v>
      </c>
      <c r="I60" s="7">
        <f t="shared" si="71"/>
        <v>0.20134088200238379</v>
      </c>
      <c r="J60" s="6">
        <v>56565</v>
      </c>
      <c r="K60" s="6">
        <v>36213</v>
      </c>
      <c r="L60" s="6">
        <v>33560</v>
      </c>
      <c r="M60" s="6">
        <v>2653</v>
      </c>
      <c r="N60" s="6">
        <v>20352</v>
      </c>
      <c r="O60" s="6">
        <v>6757</v>
      </c>
    </row>
    <row r="61" spans="1:16" x14ac:dyDescent="0.25">
      <c r="A61" s="1" t="s">
        <v>203</v>
      </c>
      <c r="B61" s="1">
        <v>2008</v>
      </c>
      <c r="C61" s="1" t="s">
        <v>368</v>
      </c>
      <c r="D61" s="1" t="s">
        <v>373</v>
      </c>
      <c r="F61" s="7">
        <f t="shared" ref="F61:F69" si="72">K61/J61</f>
        <v>0.63369925074054712</v>
      </c>
      <c r="G61" s="7">
        <f t="shared" ref="G61:G69" si="73">L61/K61</f>
        <v>0.92644632644082714</v>
      </c>
      <c r="H61" s="7">
        <f t="shared" ref="H61:H69" si="74">M61/K61</f>
        <v>7.3553673559172902E-2</v>
      </c>
      <c r="I61" s="7">
        <f t="shared" ref="I61:I69" si="75">O61/L61</f>
        <v>0.18900068263437508</v>
      </c>
      <c r="J61" s="6">
        <v>57390</v>
      </c>
      <c r="K61" s="6">
        <v>36368</v>
      </c>
      <c r="L61" s="6">
        <v>33693</v>
      </c>
      <c r="M61" s="6">
        <v>2675</v>
      </c>
      <c r="N61" s="6">
        <v>21022</v>
      </c>
      <c r="O61" s="6">
        <v>6368</v>
      </c>
      <c r="P61" s="8" t="s">
        <v>245</v>
      </c>
    </row>
    <row r="62" spans="1:16" x14ac:dyDescent="0.25">
      <c r="A62" s="1" t="s">
        <v>204</v>
      </c>
      <c r="B62" s="1">
        <v>2008</v>
      </c>
      <c r="C62" s="1" t="s">
        <v>369</v>
      </c>
      <c r="D62" s="1" t="s">
        <v>373</v>
      </c>
      <c r="F62" s="7">
        <f t="shared" si="72"/>
        <v>0.6317157712305026</v>
      </c>
      <c r="G62" s="7">
        <f t="shared" si="73"/>
        <v>0.92002743484224969</v>
      </c>
      <c r="H62" s="7">
        <f t="shared" si="74"/>
        <v>7.9945130315500684E-2</v>
      </c>
      <c r="I62" s="7">
        <f t="shared" si="75"/>
        <v>0.19755479349932906</v>
      </c>
      <c r="J62" s="6">
        <v>57700</v>
      </c>
      <c r="K62" s="6">
        <v>36450</v>
      </c>
      <c r="L62" s="6">
        <v>33535</v>
      </c>
      <c r="M62" s="6">
        <v>2914</v>
      </c>
      <c r="N62" s="6">
        <v>21250</v>
      </c>
      <c r="O62" s="6">
        <v>6625</v>
      </c>
      <c r="P62" s="8" t="s">
        <v>244</v>
      </c>
    </row>
    <row r="63" spans="1:16" x14ac:dyDescent="0.25">
      <c r="A63" s="1" t="s">
        <v>205</v>
      </c>
      <c r="B63" s="1">
        <v>2008</v>
      </c>
      <c r="C63" s="1" t="s">
        <v>370</v>
      </c>
      <c r="D63" s="1" t="s">
        <v>373</v>
      </c>
      <c r="F63" s="7">
        <f t="shared" si="72"/>
        <v>0.6425265403740601</v>
      </c>
      <c r="G63" s="7">
        <f t="shared" si="73"/>
        <v>0.92635835364057517</v>
      </c>
      <c r="H63" s="7">
        <f t="shared" si="74"/>
        <v>7.361486757893046E-2</v>
      </c>
      <c r="I63" s="7">
        <f t="shared" si="75"/>
        <v>0.21082299887260428</v>
      </c>
      <c r="J63" s="6">
        <v>58119</v>
      </c>
      <c r="K63" s="6">
        <v>37343</v>
      </c>
      <c r="L63" s="6">
        <v>34593</v>
      </c>
      <c r="M63" s="6">
        <v>2749</v>
      </c>
      <c r="N63" s="6">
        <v>20776</v>
      </c>
      <c r="O63" s="6">
        <v>7293</v>
      </c>
      <c r="P63" s="8" t="s">
        <v>243</v>
      </c>
    </row>
    <row r="64" spans="1:16" x14ac:dyDescent="0.25">
      <c r="A64" s="1" t="s">
        <v>206</v>
      </c>
      <c r="B64" s="1">
        <v>2008</v>
      </c>
      <c r="C64" s="1" t="s">
        <v>371</v>
      </c>
      <c r="D64" s="1" t="s">
        <v>373</v>
      </c>
      <c r="F64" s="7">
        <f t="shared" si="72"/>
        <v>0.63693238458629819</v>
      </c>
      <c r="G64" s="7">
        <f t="shared" si="73"/>
        <v>0.93186356522208436</v>
      </c>
      <c r="H64" s="7">
        <f t="shared" si="74"/>
        <v>6.81364347779157E-2</v>
      </c>
      <c r="I64" s="7">
        <f t="shared" si="75"/>
        <v>0.17458662728404714</v>
      </c>
      <c r="J64" s="6">
        <v>58182</v>
      </c>
      <c r="K64" s="6">
        <v>37058</v>
      </c>
      <c r="L64" s="6">
        <v>34533</v>
      </c>
      <c r="M64" s="6">
        <v>2525</v>
      </c>
      <c r="N64" s="6">
        <v>21124</v>
      </c>
      <c r="O64" s="6">
        <v>6029</v>
      </c>
      <c r="P64" s="8" t="s">
        <v>242</v>
      </c>
    </row>
    <row r="65" spans="1:16" x14ac:dyDescent="0.25">
      <c r="A65" s="1" t="s">
        <v>207</v>
      </c>
      <c r="B65" s="1">
        <v>2008</v>
      </c>
      <c r="C65" s="1" t="s">
        <v>372</v>
      </c>
      <c r="D65" s="1" t="s">
        <v>373</v>
      </c>
      <c r="F65" s="7">
        <f t="shared" si="72"/>
        <v>0.63623634352095149</v>
      </c>
      <c r="G65" s="7">
        <f t="shared" si="73"/>
        <v>0.92620567857628044</v>
      </c>
      <c r="H65" s="7">
        <f t="shared" si="74"/>
        <v>7.3794321423719597E-2</v>
      </c>
      <c r="I65" s="7">
        <f t="shared" si="75"/>
        <v>0.19299480770923172</v>
      </c>
      <c r="J65" s="6">
        <v>57848</v>
      </c>
      <c r="K65" s="6">
        <v>36805</v>
      </c>
      <c r="L65" s="6">
        <v>34089</v>
      </c>
      <c r="M65" s="6">
        <v>2716</v>
      </c>
      <c r="N65" s="6">
        <v>21043</v>
      </c>
      <c r="O65" s="6">
        <v>6579</v>
      </c>
    </row>
    <row r="66" spans="1:16" x14ac:dyDescent="0.25">
      <c r="A66" s="1" t="s">
        <v>198</v>
      </c>
      <c r="B66" s="1">
        <v>2009</v>
      </c>
      <c r="C66" s="1" t="s">
        <v>368</v>
      </c>
      <c r="D66" s="1" t="s">
        <v>373</v>
      </c>
      <c r="F66" s="7">
        <f t="shared" si="72"/>
        <v>0.63276335305249165</v>
      </c>
      <c r="G66" s="7">
        <f t="shared" si="73"/>
        <v>0.92310593813988573</v>
      </c>
      <c r="H66" s="7">
        <f t="shared" si="74"/>
        <v>7.6894061860114243E-2</v>
      </c>
      <c r="I66" s="7">
        <f t="shared" si="75"/>
        <v>0.1820675967544218</v>
      </c>
      <c r="J66" s="6">
        <v>58657</v>
      </c>
      <c r="K66" s="6">
        <v>37116</v>
      </c>
      <c r="L66" s="6">
        <v>34262</v>
      </c>
      <c r="M66" s="6">
        <v>2854</v>
      </c>
      <c r="N66" s="6">
        <v>21541</v>
      </c>
      <c r="O66" s="6">
        <v>6238</v>
      </c>
      <c r="P66" s="8" t="s">
        <v>241</v>
      </c>
    </row>
    <row r="67" spans="1:16" x14ac:dyDescent="0.25">
      <c r="A67" s="1" t="s">
        <v>199</v>
      </c>
      <c r="B67" s="1">
        <v>2009</v>
      </c>
      <c r="C67" s="1" t="s">
        <v>369</v>
      </c>
      <c r="D67" s="1" t="s">
        <v>373</v>
      </c>
      <c r="F67" s="7">
        <f t="shared" si="72"/>
        <v>0.64028168060398827</v>
      </c>
      <c r="G67" s="7">
        <f t="shared" si="73"/>
        <v>0.92525909475465318</v>
      </c>
      <c r="H67" s="7">
        <f t="shared" si="74"/>
        <v>7.4740905245346864E-2</v>
      </c>
      <c r="I67" s="7">
        <f t="shared" si="75"/>
        <v>0.18918764465525617</v>
      </c>
      <c r="J67" s="6">
        <v>59074</v>
      </c>
      <c r="K67" s="6">
        <v>37824</v>
      </c>
      <c r="L67" s="6">
        <v>34997</v>
      </c>
      <c r="M67" s="6">
        <v>2827</v>
      </c>
      <c r="N67" s="6">
        <v>21250</v>
      </c>
      <c r="O67" s="6">
        <v>6621</v>
      </c>
      <c r="P67" s="8" t="s">
        <v>240</v>
      </c>
    </row>
    <row r="68" spans="1:16" x14ac:dyDescent="0.25">
      <c r="A68" s="1" t="s">
        <v>200</v>
      </c>
      <c r="B68" s="1">
        <v>2009</v>
      </c>
      <c r="C68" s="1" t="s">
        <v>370</v>
      </c>
      <c r="D68" s="1" t="s">
        <v>373</v>
      </c>
      <c r="F68" s="7">
        <f t="shared" si="72"/>
        <v>0.64586974055652646</v>
      </c>
      <c r="G68" s="7">
        <f t="shared" si="73"/>
        <v>0.92395348232172125</v>
      </c>
      <c r="H68" s="7">
        <f t="shared" si="74"/>
        <v>7.6046517678278747E-2</v>
      </c>
      <c r="I68" s="7">
        <f t="shared" si="75"/>
        <v>0.19811905164160612</v>
      </c>
      <c r="J68" s="6">
        <v>59512</v>
      </c>
      <c r="K68" s="6">
        <v>38437</v>
      </c>
      <c r="L68" s="6">
        <v>35514</v>
      </c>
      <c r="M68" s="6">
        <v>2923</v>
      </c>
      <c r="N68" s="6">
        <v>21075</v>
      </c>
      <c r="O68" s="6">
        <v>7036</v>
      </c>
      <c r="P68" s="8" t="s">
        <v>239</v>
      </c>
    </row>
    <row r="69" spans="1:16" x14ac:dyDescent="0.25">
      <c r="A69" s="1" t="s">
        <v>201</v>
      </c>
      <c r="B69" s="1">
        <v>2009</v>
      </c>
      <c r="C69" s="1" t="s">
        <v>371</v>
      </c>
      <c r="D69" s="1" t="s">
        <v>373</v>
      </c>
      <c r="F69" s="7">
        <f t="shared" si="72"/>
        <v>0.63976216397286656</v>
      </c>
      <c r="G69" s="7">
        <f t="shared" si="73"/>
        <v>0.928816399193654</v>
      </c>
      <c r="H69" s="7">
        <f t="shared" si="74"/>
        <v>7.1183600806346045E-2</v>
      </c>
      <c r="I69" s="7">
        <f t="shared" si="75"/>
        <v>0.19381024860476914</v>
      </c>
      <c r="J69" s="6">
        <v>59705</v>
      </c>
      <c r="K69" s="6">
        <v>38197</v>
      </c>
      <c r="L69" s="6">
        <v>35478</v>
      </c>
      <c r="M69" s="6">
        <v>2719</v>
      </c>
      <c r="N69" s="6">
        <v>21508</v>
      </c>
      <c r="O69" s="6">
        <v>6876</v>
      </c>
      <c r="P69" s="8" t="s">
        <v>238</v>
      </c>
    </row>
    <row r="70" spans="1:16" x14ac:dyDescent="0.25">
      <c r="A70" s="1" t="s">
        <v>202</v>
      </c>
      <c r="B70" s="1">
        <v>2009</v>
      </c>
      <c r="C70" s="1" t="s">
        <v>372</v>
      </c>
      <c r="D70" s="1" t="s">
        <v>373</v>
      </c>
      <c r="F70" s="7">
        <f t="shared" ref="F70" si="76">K70/J70</f>
        <v>0.63966777520806251</v>
      </c>
      <c r="G70" s="7">
        <f t="shared" ref="G70" si="77">L70/K70</f>
        <v>0.92531405045919979</v>
      </c>
      <c r="H70" s="7">
        <f t="shared" ref="H70" si="78">M70/K70</f>
        <v>7.468594954080017E-2</v>
      </c>
      <c r="I70" s="7">
        <f t="shared" ref="I70" si="79">O70/L70</f>
        <v>0.19089042267982431</v>
      </c>
      <c r="J70" s="6">
        <v>59237</v>
      </c>
      <c r="K70" s="6">
        <v>37892</v>
      </c>
      <c r="L70" s="6">
        <v>35062</v>
      </c>
      <c r="M70" s="6">
        <v>2830</v>
      </c>
      <c r="N70" s="6">
        <v>21345</v>
      </c>
      <c r="O70" s="6">
        <v>6693</v>
      </c>
      <c r="P70" s="8" t="s">
        <v>255</v>
      </c>
    </row>
    <row r="71" spans="1:16" x14ac:dyDescent="0.25">
      <c r="A71" s="1" t="s">
        <v>153</v>
      </c>
      <c r="B71" s="1">
        <v>2010</v>
      </c>
      <c r="C71" s="1" t="s">
        <v>368</v>
      </c>
      <c r="D71" s="1" t="s">
        <v>373</v>
      </c>
      <c r="F71" s="7">
        <f t="shared" ref="F71:F73" si="80">K71/J71</f>
        <v>0.64489768801488179</v>
      </c>
      <c r="G71" s="7">
        <f t="shared" ref="G71:G73" si="81">L71/K71</f>
        <v>0.9271917173173998</v>
      </c>
      <c r="H71" s="7">
        <f t="shared" ref="H71:H73" si="82">M71/K71</f>
        <v>7.2808282682600187E-2</v>
      </c>
      <c r="I71" s="7">
        <f t="shared" ref="I71:I73" si="83">O71/L71</f>
        <v>0.19741118302269381</v>
      </c>
      <c r="J71" s="6">
        <v>60208</v>
      </c>
      <c r="K71" s="6">
        <v>38828</v>
      </c>
      <c r="L71" s="6">
        <v>36001</v>
      </c>
      <c r="M71" s="6">
        <v>2827</v>
      </c>
      <c r="N71" s="6">
        <v>21380</v>
      </c>
      <c r="O71" s="6">
        <v>7107</v>
      </c>
      <c r="P71" s="8" t="s">
        <v>197</v>
      </c>
    </row>
    <row r="72" spans="1:16" x14ac:dyDescent="0.25">
      <c r="A72" s="1" t="s">
        <v>154</v>
      </c>
      <c r="B72" s="1">
        <v>2010</v>
      </c>
      <c r="C72" s="1" t="s">
        <v>369</v>
      </c>
      <c r="D72" s="1" t="s">
        <v>373</v>
      </c>
      <c r="F72" s="7">
        <f t="shared" si="80"/>
        <v>0.6359208071200938</v>
      </c>
      <c r="G72" s="7">
        <f t="shared" si="81"/>
        <v>0.91953157457415868</v>
      </c>
      <c r="H72" s="7">
        <f t="shared" si="82"/>
        <v>8.0468425425841303E-2</v>
      </c>
      <c r="I72" s="7">
        <f t="shared" si="83"/>
        <v>0.17781605625052946</v>
      </c>
      <c r="J72" s="6">
        <v>60561</v>
      </c>
      <c r="K72" s="6">
        <v>38512</v>
      </c>
      <c r="L72" s="6">
        <v>35413</v>
      </c>
      <c r="M72" s="6">
        <v>3099</v>
      </c>
      <c r="N72" s="6">
        <v>22049</v>
      </c>
      <c r="O72" s="6">
        <v>6297</v>
      </c>
      <c r="P72" s="8" t="s">
        <v>196</v>
      </c>
    </row>
    <row r="73" spans="1:16" x14ac:dyDescent="0.25">
      <c r="A73" s="1" t="s">
        <v>155</v>
      </c>
      <c r="B73" s="1">
        <v>2010</v>
      </c>
      <c r="C73" s="1" t="s">
        <v>370</v>
      </c>
      <c r="D73" s="1" t="s">
        <v>373</v>
      </c>
      <c r="F73" s="7">
        <f t="shared" si="80"/>
        <v>0.63921349789915971</v>
      </c>
      <c r="G73" s="7">
        <f t="shared" si="81"/>
        <v>0.93044215067015867</v>
      </c>
      <c r="H73" s="7">
        <f t="shared" si="82"/>
        <v>6.9557849329841312E-2</v>
      </c>
      <c r="I73" s="7">
        <f t="shared" si="83"/>
        <v>0.17942986450313217</v>
      </c>
      <c r="J73" s="6">
        <v>60928</v>
      </c>
      <c r="K73" s="6">
        <v>38946</v>
      </c>
      <c r="L73" s="6">
        <v>36237</v>
      </c>
      <c r="M73" s="6">
        <v>2709</v>
      </c>
      <c r="N73" s="6">
        <v>21982</v>
      </c>
      <c r="O73" s="6">
        <v>6502</v>
      </c>
      <c r="P73" s="8" t="s">
        <v>193</v>
      </c>
    </row>
    <row r="74" spans="1:16" x14ac:dyDescent="0.25">
      <c r="A74" s="1" t="s">
        <v>156</v>
      </c>
      <c r="B74" s="1">
        <v>2010</v>
      </c>
      <c r="C74" s="1" t="s">
        <v>371</v>
      </c>
      <c r="D74" s="1" t="s">
        <v>373</v>
      </c>
      <c r="F74" s="7">
        <f t="shared" ref="F74:F75" si="84">K74/J74</f>
        <v>0.64226977717471267</v>
      </c>
      <c r="G74" s="7">
        <f t="shared" ref="G74:G75" si="85">L74/K74</f>
        <v>0.92875505892534427</v>
      </c>
      <c r="H74" s="7">
        <f t="shared" ref="H74:H75" si="86">M74/K74</f>
        <v>7.1244941074655732E-2</v>
      </c>
      <c r="I74" s="7">
        <f t="shared" ref="I74:I75" si="87">O74/L74</f>
        <v>0.19570817803113352</v>
      </c>
      <c r="J74" s="6">
        <v>61169</v>
      </c>
      <c r="K74" s="6">
        <v>39287</v>
      </c>
      <c r="L74" s="6">
        <v>36488</v>
      </c>
      <c r="M74" s="6">
        <v>2799</v>
      </c>
      <c r="N74" s="6">
        <v>21882</v>
      </c>
      <c r="O74" s="6">
        <v>7141</v>
      </c>
      <c r="P74" s="8" t="s">
        <v>194</v>
      </c>
    </row>
    <row r="75" spans="1:16" x14ac:dyDescent="0.25">
      <c r="A75" s="1" t="s">
        <v>152</v>
      </c>
      <c r="B75" s="1">
        <v>2010</v>
      </c>
      <c r="C75" s="1" t="s">
        <v>372</v>
      </c>
      <c r="D75" s="1" t="s">
        <v>373</v>
      </c>
      <c r="F75" s="7">
        <f t="shared" si="84"/>
        <v>0.64056195134805738</v>
      </c>
      <c r="G75" s="7">
        <f t="shared" si="85"/>
        <v>0.92651633970123159</v>
      </c>
      <c r="H75" s="7">
        <f t="shared" si="86"/>
        <v>7.350937186640269E-2</v>
      </c>
      <c r="I75" s="7">
        <f t="shared" si="87"/>
        <v>0.1876508949632302</v>
      </c>
      <c r="J75" s="6">
        <v>60717</v>
      </c>
      <c r="K75" s="6">
        <v>38893</v>
      </c>
      <c r="L75" s="6">
        <v>36035</v>
      </c>
      <c r="M75" s="6">
        <v>2859</v>
      </c>
      <c r="N75" s="6">
        <v>21823</v>
      </c>
      <c r="O75" s="6">
        <v>6762</v>
      </c>
      <c r="P75" t="s">
        <v>247</v>
      </c>
    </row>
    <row r="76" spans="1:16" x14ac:dyDescent="0.25">
      <c r="A76" s="1" t="s">
        <v>151</v>
      </c>
      <c r="B76" s="1">
        <v>2011</v>
      </c>
      <c r="C76" s="1" t="s">
        <v>368</v>
      </c>
      <c r="D76" s="1" t="s">
        <v>373</v>
      </c>
      <c r="F76" s="7">
        <f t="shared" ref="F76:F80" si="88">K76/J76</f>
        <v>0.63723976532154525</v>
      </c>
      <c r="G76" s="7">
        <f t="shared" ref="G76:G80" si="89">L76/K76</f>
        <v>0.92560571282836013</v>
      </c>
      <c r="H76" s="7">
        <f t="shared" ref="H76:H80" si="90">M76/K76</f>
        <v>7.4394287171639886E-2</v>
      </c>
      <c r="I76" s="7">
        <f t="shared" ref="I76:I80" si="91">O76/L76</f>
        <v>0.19425233516105034</v>
      </c>
      <c r="J76" s="6">
        <v>61531</v>
      </c>
      <c r="K76" s="6">
        <v>39210</v>
      </c>
      <c r="L76" s="6">
        <v>36293</v>
      </c>
      <c r="M76" s="6">
        <v>2917</v>
      </c>
      <c r="N76" s="6">
        <v>22321</v>
      </c>
      <c r="O76" s="6">
        <v>7050</v>
      </c>
      <c r="P76" s="8" t="s">
        <v>192</v>
      </c>
    </row>
    <row r="77" spans="1:16" x14ac:dyDescent="0.25">
      <c r="A77" s="1" t="s">
        <v>150</v>
      </c>
      <c r="B77" s="1">
        <v>2011</v>
      </c>
      <c r="C77" s="1" t="s">
        <v>369</v>
      </c>
      <c r="D77" s="1" t="s">
        <v>373</v>
      </c>
      <c r="F77" s="7">
        <f t="shared" si="88"/>
        <v>0.64247790475573829</v>
      </c>
      <c r="G77" s="7">
        <f t="shared" si="89"/>
        <v>0.92766622156156309</v>
      </c>
      <c r="H77" s="7">
        <f t="shared" si="90"/>
        <v>7.2333778438436927E-2</v>
      </c>
      <c r="I77" s="7">
        <f t="shared" si="91"/>
        <v>0.19356328082563823</v>
      </c>
      <c r="J77" s="6">
        <v>61778</v>
      </c>
      <c r="K77" s="6">
        <v>39691</v>
      </c>
      <c r="L77" s="6">
        <v>36820</v>
      </c>
      <c r="M77" s="6">
        <v>2871</v>
      </c>
      <c r="N77" s="6">
        <v>22087</v>
      </c>
      <c r="O77" s="6">
        <v>7127</v>
      </c>
      <c r="P77" t="s">
        <v>170</v>
      </c>
    </row>
    <row r="78" spans="1:16" x14ac:dyDescent="0.25">
      <c r="A78" s="1" t="s">
        <v>149</v>
      </c>
      <c r="B78" s="1">
        <v>2011</v>
      </c>
      <c r="C78" s="1" t="s">
        <v>370</v>
      </c>
      <c r="D78" s="1" t="s">
        <v>373</v>
      </c>
      <c r="F78" s="7">
        <f t="shared" si="88"/>
        <v>0.6434499540715195</v>
      </c>
      <c r="G78" s="7">
        <f t="shared" si="89"/>
        <v>0.92932278100581045</v>
      </c>
      <c r="H78" s="7">
        <f t="shared" si="90"/>
        <v>7.0677218994189536E-2</v>
      </c>
      <c r="I78" s="7">
        <f t="shared" si="91"/>
        <v>0.19120896889990838</v>
      </c>
      <c r="J78" s="6">
        <v>62053</v>
      </c>
      <c r="K78" s="6">
        <v>39928</v>
      </c>
      <c r="L78" s="6">
        <v>37106</v>
      </c>
      <c r="M78" s="6">
        <v>2822</v>
      </c>
      <c r="N78" s="6">
        <v>22125</v>
      </c>
      <c r="O78" s="6">
        <v>7095</v>
      </c>
      <c r="P78" t="s">
        <v>171</v>
      </c>
    </row>
    <row r="79" spans="1:16" x14ac:dyDescent="0.25">
      <c r="A79" s="1" t="s">
        <v>148</v>
      </c>
      <c r="B79" s="1">
        <v>2011</v>
      </c>
      <c r="C79" s="1" t="s">
        <v>371</v>
      </c>
      <c r="D79" s="1" t="s">
        <v>373</v>
      </c>
      <c r="F79" s="7">
        <f t="shared" si="88"/>
        <v>0.66260777248745339</v>
      </c>
      <c r="G79" s="7">
        <f t="shared" si="89"/>
        <v>0.93583861335663832</v>
      </c>
      <c r="H79" s="7">
        <f t="shared" si="90"/>
        <v>6.416138664336174E-2</v>
      </c>
      <c r="I79" s="7">
        <f t="shared" si="91"/>
        <v>0.19146562905317768</v>
      </c>
      <c r="J79" s="6">
        <v>62168</v>
      </c>
      <c r="K79" s="6">
        <v>41193</v>
      </c>
      <c r="L79" s="6">
        <v>38550</v>
      </c>
      <c r="M79" s="6">
        <v>2643</v>
      </c>
      <c r="N79" s="6">
        <v>20975</v>
      </c>
      <c r="O79" s="6">
        <v>7381</v>
      </c>
      <c r="P79" t="s">
        <v>172</v>
      </c>
    </row>
    <row r="80" spans="1:16" x14ac:dyDescent="0.25">
      <c r="A80" s="1" t="s">
        <v>147</v>
      </c>
      <c r="B80" s="1">
        <v>2011</v>
      </c>
      <c r="C80" s="1" t="s">
        <v>372</v>
      </c>
      <c r="D80" s="1" t="s">
        <v>373</v>
      </c>
      <c r="F80" s="7">
        <f t="shared" si="88"/>
        <v>0.64646187159639967</v>
      </c>
      <c r="G80" s="7">
        <f t="shared" si="89"/>
        <v>0.92968378952630926</v>
      </c>
      <c r="H80" s="7">
        <f t="shared" si="90"/>
        <v>7.0316210473690785E-2</v>
      </c>
      <c r="I80" s="7">
        <f t="shared" si="91"/>
        <v>0.19259518175951817</v>
      </c>
      <c r="J80" s="6">
        <v>61883</v>
      </c>
      <c r="K80" s="6">
        <v>40005</v>
      </c>
      <c r="L80" s="6">
        <v>37192</v>
      </c>
      <c r="M80" s="6">
        <v>2813</v>
      </c>
      <c r="N80" s="6">
        <v>21877</v>
      </c>
      <c r="O80" s="6">
        <v>7163</v>
      </c>
      <c r="P80" t="s">
        <v>186</v>
      </c>
    </row>
    <row r="81" spans="1:16" x14ac:dyDescent="0.25">
      <c r="A81" s="1" t="s">
        <v>146</v>
      </c>
      <c r="B81" s="1">
        <v>2012</v>
      </c>
      <c r="C81" s="1" t="s">
        <v>368</v>
      </c>
      <c r="D81" s="1" t="s">
        <v>373</v>
      </c>
      <c r="F81" s="7">
        <f t="shared" ref="F81:F85" si="92">K81/J81</f>
        <v>0.64174723206024054</v>
      </c>
      <c r="G81" s="7">
        <f t="shared" ref="G81:G85" si="93">L81/K81</f>
        <v>0.92810619997016852</v>
      </c>
      <c r="H81" s="7">
        <f t="shared" ref="H81:H85" si="94">M81/K81</f>
        <v>7.1893800029831451E-2</v>
      </c>
      <c r="I81" s="7">
        <f t="shared" ref="I81:I85" si="95">O81/L81</f>
        <v>0.18797878609310548</v>
      </c>
      <c r="J81" s="6">
        <v>62682</v>
      </c>
      <c r="K81" s="6">
        <v>40226</v>
      </c>
      <c r="L81" s="6">
        <v>37334</v>
      </c>
      <c r="M81" s="6">
        <v>2892</v>
      </c>
      <c r="N81" s="6">
        <v>22456</v>
      </c>
      <c r="O81" s="6">
        <v>7018</v>
      </c>
      <c r="P81" t="s">
        <v>164</v>
      </c>
    </row>
    <row r="82" spans="1:16" x14ac:dyDescent="0.25">
      <c r="A82" s="1" t="s">
        <v>145</v>
      </c>
      <c r="B82" s="1">
        <v>2012</v>
      </c>
      <c r="C82" s="1" t="s">
        <v>369</v>
      </c>
      <c r="D82" s="1" t="s">
        <v>373</v>
      </c>
      <c r="F82" s="7">
        <f t="shared" si="92"/>
        <v>0.64678081537825016</v>
      </c>
      <c r="G82" s="7">
        <f t="shared" si="93"/>
        <v>0.93103702792471399</v>
      </c>
      <c r="H82" s="7">
        <f t="shared" si="94"/>
        <v>6.8962972075286011E-2</v>
      </c>
      <c r="I82" s="7">
        <f t="shared" si="95"/>
        <v>0.19325088525976428</v>
      </c>
      <c r="J82" s="6">
        <v>62842</v>
      </c>
      <c r="K82" s="6">
        <v>40645</v>
      </c>
      <c r="L82" s="6">
        <v>37842</v>
      </c>
      <c r="M82" s="6">
        <v>2803</v>
      </c>
      <c r="N82" s="6">
        <v>22197</v>
      </c>
      <c r="O82" s="6">
        <v>7313</v>
      </c>
      <c r="P82" t="s">
        <v>169</v>
      </c>
    </row>
    <row r="83" spans="1:16" x14ac:dyDescent="0.25">
      <c r="A83" s="1" t="s">
        <v>144</v>
      </c>
      <c r="B83" s="1">
        <v>2012</v>
      </c>
      <c r="C83" s="1" t="s">
        <v>370</v>
      </c>
      <c r="D83" s="1" t="s">
        <v>373</v>
      </c>
      <c r="F83" s="7">
        <f t="shared" si="92"/>
        <v>0.64012738853503182</v>
      </c>
      <c r="G83" s="7">
        <f t="shared" si="93"/>
        <v>0.92955619910398257</v>
      </c>
      <c r="H83" s="7">
        <f t="shared" si="94"/>
        <v>7.0468552758595079E-2</v>
      </c>
      <c r="I83" s="7">
        <f t="shared" si="95"/>
        <v>0.22806550392757288</v>
      </c>
      <c r="J83" s="6">
        <v>63114</v>
      </c>
      <c r="K83" s="6">
        <v>40401</v>
      </c>
      <c r="L83" s="6">
        <v>37555</v>
      </c>
      <c r="M83" s="6">
        <v>2847</v>
      </c>
      <c r="N83" s="6">
        <v>22713</v>
      </c>
      <c r="O83" s="6">
        <v>8565</v>
      </c>
      <c r="P83" t="s">
        <v>165</v>
      </c>
    </row>
    <row r="84" spans="1:16" x14ac:dyDescent="0.25">
      <c r="A84" s="1" t="s">
        <v>143</v>
      </c>
      <c r="B84" s="1">
        <v>2012</v>
      </c>
      <c r="C84" s="1" t="s">
        <v>371</v>
      </c>
      <c r="D84" s="1" t="s">
        <v>373</v>
      </c>
      <c r="F84" s="7">
        <f t="shared" si="92"/>
        <v>0.63872170355275426</v>
      </c>
      <c r="G84" s="7">
        <f t="shared" si="93"/>
        <v>0.93166472930527044</v>
      </c>
      <c r="H84" s="7">
        <f t="shared" si="94"/>
        <v>6.8335270694729555E-2</v>
      </c>
      <c r="I84" s="7">
        <f t="shared" si="95"/>
        <v>0.19007167507300238</v>
      </c>
      <c r="J84" s="6">
        <v>63303</v>
      </c>
      <c r="K84" s="6">
        <v>40433</v>
      </c>
      <c r="L84" s="6">
        <v>37670</v>
      </c>
      <c r="M84" s="6">
        <v>2763</v>
      </c>
      <c r="N84" s="6">
        <v>22870</v>
      </c>
      <c r="O84" s="6">
        <v>7160</v>
      </c>
      <c r="P84" t="s">
        <v>166</v>
      </c>
    </row>
    <row r="85" spans="1:16" x14ac:dyDescent="0.25">
      <c r="A85" s="1" t="s">
        <v>142</v>
      </c>
      <c r="B85" s="1">
        <v>2012</v>
      </c>
      <c r="C85" s="1" t="s">
        <v>372</v>
      </c>
      <c r="D85" s="1" t="s">
        <v>373</v>
      </c>
      <c r="F85" s="7">
        <f t="shared" si="92"/>
        <v>0.64183535762483135</v>
      </c>
      <c r="G85" s="7">
        <f t="shared" si="93"/>
        <v>0.93009449364270524</v>
      </c>
      <c r="H85" s="7">
        <f t="shared" si="94"/>
        <v>6.9905506357294811E-2</v>
      </c>
      <c r="I85" s="7">
        <f t="shared" si="95"/>
        <v>0.19984042553191489</v>
      </c>
      <c r="J85" s="6">
        <v>62985</v>
      </c>
      <c r="K85" s="6">
        <v>40426</v>
      </c>
      <c r="L85" s="6">
        <v>37600</v>
      </c>
      <c r="M85" s="6">
        <v>2826</v>
      </c>
      <c r="N85" s="6">
        <v>22559</v>
      </c>
      <c r="O85" s="6">
        <v>7514</v>
      </c>
      <c r="P85" t="s">
        <v>176</v>
      </c>
    </row>
    <row r="86" spans="1:16" x14ac:dyDescent="0.25">
      <c r="A86" s="1" t="s">
        <v>137</v>
      </c>
      <c r="B86" s="1">
        <v>2013</v>
      </c>
      <c r="C86" s="1" t="s">
        <v>368</v>
      </c>
      <c r="D86" s="1" t="s">
        <v>373</v>
      </c>
      <c r="F86" s="7">
        <f t="shared" ref="F86:F90" si="96">K86/J86</f>
        <v>0.64083490269930943</v>
      </c>
      <c r="G86" s="7">
        <f t="shared" ref="G86:G90" si="97">L86/K86</f>
        <v>0.92912768771122101</v>
      </c>
      <c r="H86" s="7">
        <f t="shared" ref="H86:H90" si="98">M86/K86</f>
        <v>7.0872312288778952E-2</v>
      </c>
      <c r="I86" s="7">
        <f t="shared" ref="I86:I90" si="99">O86/L86</f>
        <v>0.20911966262519768</v>
      </c>
      <c r="J86" s="6">
        <v>63720</v>
      </c>
      <c r="K86" s="6">
        <v>40834</v>
      </c>
      <c r="L86" s="6">
        <v>37940</v>
      </c>
      <c r="M86" s="6">
        <v>2894</v>
      </c>
      <c r="N86" s="6">
        <v>22886</v>
      </c>
      <c r="O86" s="6">
        <v>7934</v>
      </c>
      <c r="P86" t="s">
        <v>167</v>
      </c>
    </row>
    <row r="87" spans="1:16" x14ac:dyDescent="0.25">
      <c r="A87" s="1" t="s">
        <v>138</v>
      </c>
      <c r="B87" s="1">
        <v>2013</v>
      </c>
      <c r="C87" s="1" t="s">
        <v>369</v>
      </c>
      <c r="D87" s="1" t="s">
        <v>373</v>
      </c>
      <c r="F87" s="7">
        <f t="shared" si="96"/>
        <v>0.63825869870494611</v>
      </c>
      <c r="G87" s="7">
        <f t="shared" si="97"/>
        <v>0.92453429814697108</v>
      </c>
      <c r="H87" s="7">
        <f t="shared" si="98"/>
        <v>7.5465701853028894E-2</v>
      </c>
      <c r="I87" s="7">
        <f t="shared" si="99"/>
        <v>0.19172902509320711</v>
      </c>
      <c r="J87" s="6">
        <v>64090</v>
      </c>
      <c r="K87" s="6">
        <v>40906</v>
      </c>
      <c r="L87" s="6">
        <v>37819</v>
      </c>
      <c r="M87" s="6">
        <v>3087</v>
      </c>
      <c r="N87" s="6">
        <v>23184</v>
      </c>
      <c r="O87" s="6">
        <v>7251</v>
      </c>
      <c r="P87" t="s">
        <v>168</v>
      </c>
    </row>
    <row r="88" spans="1:16" x14ac:dyDescent="0.25">
      <c r="A88" s="1" t="s">
        <v>139</v>
      </c>
      <c r="B88" s="1">
        <v>2013</v>
      </c>
      <c r="C88" s="1" t="s">
        <v>370</v>
      </c>
      <c r="D88" s="1" t="s">
        <v>373</v>
      </c>
      <c r="F88" s="7">
        <f t="shared" si="96"/>
        <v>0.63871568171242443</v>
      </c>
      <c r="G88" s="7">
        <f t="shared" si="97"/>
        <v>0.92707270872796155</v>
      </c>
      <c r="H88" s="7">
        <f t="shared" si="98"/>
        <v>7.290300645976007E-2</v>
      </c>
      <c r="I88" s="7">
        <f t="shared" si="99"/>
        <v>0.1922724296005239</v>
      </c>
      <c r="J88" s="6">
        <v>64470</v>
      </c>
      <c r="K88" s="6">
        <v>41178</v>
      </c>
      <c r="L88" s="6">
        <v>38175</v>
      </c>
      <c r="M88" s="6">
        <v>3002</v>
      </c>
      <c r="N88" s="6">
        <v>23292</v>
      </c>
      <c r="O88" s="6">
        <v>7340</v>
      </c>
      <c r="P88" t="s">
        <v>162</v>
      </c>
    </row>
    <row r="89" spans="1:16" x14ac:dyDescent="0.25">
      <c r="A89" s="1" t="s">
        <v>140</v>
      </c>
      <c r="B89" s="1">
        <v>2013</v>
      </c>
      <c r="C89" s="1" t="s">
        <v>371</v>
      </c>
      <c r="D89" s="1" t="s">
        <v>373</v>
      </c>
      <c r="F89" s="7">
        <f t="shared" si="96"/>
        <v>0.63917781848666444</v>
      </c>
      <c r="G89" s="7">
        <f t="shared" si="97"/>
        <v>0.93600019430681047</v>
      </c>
      <c r="H89" s="7">
        <f t="shared" si="98"/>
        <v>6.399980569318954E-2</v>
      </c>
      <c r="I89" s="7">
        <f t="shared" si="99"/>
        <v>0.18063160079923191</v>
      </c>
      <c r="J89" s="6">
        <v>64414</v>
      </c>
      <c r="K89" s="6">
        <v>41172</v>
      </c>
      <c r="L89" s="6">
        <v>38537</v>
      </c>
      <c r="M89" s="6">
        <v>2635</v>
      </c>
      <c r="N89" s="6">
        <v>23242</v>
      </c>
      <c r="O89" s="6">
        <v>6961</v>
      </c>
      <c r="P89" t="s">
        <v>158</v>
      </c>
    </row>
    <row r="90" spans="1:16" x14ac:dyDescent="0.25">
      <c r="A90" s="1" t="s">
        <v>141</v>
      </c>
      <c r="B90" s="1">
        <v>2013</v>
      </c>
      <c r="C90" s="1" t="s">
        <v>372</v>
      </c>
      <c r="D90" s="1" t="s">
        <v>373</v>
      </c>
      <c r="F90" s="7">
        <f t="shared" si="96"/>
        <v>0.63924080220653545</v>
      </c>
      <c r="G90" s="7">
        <f t="shared" si="97"/>
        <v>0.92920871727365806</v>
      </c>
      <c r="H90" s="7">
        <f t="shared" si="98"/>
        <v>7.0815659889815225E-2</v>
      </c>
      <c r="I90" s="7">
        <f t="shared" si="99"/>
        <v>0.19337320950731937</v>
      </c>
      <c r="J90" s="6">
        <v>64173</v>
      </c>
      <c r="K90" s="6">
        <v>41022</v>
      </c>
      <c r="L90" s="6">
        <v>38118</v>
      </c>
      <c r="M90" s="6">
        <v>2905</v>
      </c>
      <c r="N90" s="6">
        <v>23151</v>
      </c>
      <c r="O90" s="6">
        <v>7371</v>
      </c>
      <c r="P90" t="s">
        <v>157</v>
      </c>
    </row>
    <row r="91" spans="1:16" x14ac:dyDescent="0.25">
      <c r="A91" s="1" t="s">
        <v>117</v>
      </c>
      <c r="B91" s="1">
        <v>2014</v>
      </c>
      <c r="C91" s="1" t="s">
        <v>368</v>
      </c>
      <c r="D91" s="1" t="s">
        <v>373</v>
      </c>
      <c r="F91" s="7">
        <f t="shared" ref="F91:F95" si="100">K91/J91</f>
        <v>0.63756737944542463</v>
      </c>
      <c r="G91" s="7">
        <f t="shared" ref="G91:G95" si="101">L91/K91</f>
        <v>0.92461979841064312</v>
      </c>
      <c r="H91" s="7">
        <f t="shared" ref="H91:H95" si="102">M91/K91</f>
        <v>7.5380201589356891E-2</v>
      </c>
      <c r="I91" s="7">
        <f t="shared" ref="I91:I95" si="103">O91/L91</f>
        <v>0.19504091383381844</v>
      </c>
      <c r="J91" s="6">
        <v>61777</v>
      </c>
      <c r="K91" s="6">
        <v>39387</v>
      </c>
      <c r="L91" s="6">
        <v>36418</v>
      </c>
      <c r="M91" s="6">
        <v>2969</v>
      </c>
      <c r="N91" s="6">
        <v>22390</v>
      </c>
      <c r="O91" s="6">
        <v>7103</v>
      </c>
      <c r="P91" t="s">
        <v>134</v>
      </c>
    </row>
    <row r="92" spans="1:16" x14ac:dyDescent="0.25">
      <c r="A92" s="1" t="s">
        <v>118</v>
      </c>
      <c r="B92" s="1">
        <v>2014</v>
      </c>
      <c r="C92" s="1" t="s">
        <v>369</v>
      </c>
      <c r="D92" s="1" t="s">
        <v>373</v>
      </c>
      <c r="F92" s="7">
        <f t="shared" si="100"/>
        <v>0.65213573355077459</v>
      </c>
      <c r="G92" s="7">
        <f t="shared" si="101"/>
        <v>0.92969125709339229</v>
      </c>
      <c r="H92" s="7">
        <f t="shared" si="102"/>
        <v>7.0308742906607671E-2</v>
      </c>
      <c r="I92" s="7">
        <f t="shared" si="103"/>
        <v>0.18174529277881232</v>
      </c>
      <c r="J92" s="6">
        <v>63772</v>
      </c>
      <c r="K92" s="6">
        <v>41588</v>
      </c>
      <c r="L92" s="6">
        <v>38664</v>
      </c>
      <c r="M92" s="6">
        <v>2924</v>
      </c>
      <c r="N92" s="6">
        <v>22184</v>
      </c>
      <c r="O92" s="6">
        <v>7027</v>
      </c>
      <c r="P92" t="s">
        <v>131</v>
      </c>
    </row>
    <row r="93" spans="1:16" x14ac:dyDescent="0.25">
      <c r="A93" s="1" t="s">
        <v>119</v>
      </c>
      <c r="B93" s="1">
        <v>2014</v>
      </c>
      <c r="C93" s="1" t="s">
        <v>370</v>
      </c>
      <c r="D93" s="1" t="s">
        <v>373</v>
      </c>
      <c r="F93" s="7">
        <f t="shared" si="100"/>
        <v>0.64353051350085844</v>
      </c>
      <c r="G93" s="7">
        <f t="shared" si="101"/>
        <v>0.93262351143557032</v>
      </c>
      <c r="H93" s="7">
        <f t="shared" si="102"/>
        <v>6.7376488564429682E-2</v>
      </c>
      <c r="I93" s="7">
        <f t="shared" si="103"/>
        <v>0.18331469586248147</v>
      </c>
      <c r="J93" s="6">
        <v>64070</v>
      </c>
      <c r="K93" s="6">
        <v>41231</v>
      </c>
      <c r="L93" s="6">
        <v>38453</v>
      </c>
      <c r="M93" s="6">
        <v>2778</v>
      </c>
      <c r="N93" s="6">
        <v>22840</v>
      </c>
      <c r="O93" s="6">
        <v>7049</v>
      </c>
      <c r="P93" t="s">
        <v>129</v>
      </c>
    </row>
    <row r="94" spans="1:16" x14ac:dyDescent="0.25">
      <c r="A94" s="1" t="s">
        <v>120</v>
      </c>
      <c r="B94" s="1">
        <v>2014</v>
      </c>
      <c r="C94" s="1" t="s">
        <v>371</v>
      </c>
      <c r="D94" s="1" t="s">
        <v>373</v>
      </c>
      <c r="F94" s="7">
        <f t="shared" si="100"/>
        <v>0.64302721882440828</v>
      </c>
      <c r="G94" s="7">
        <f t="shared" si="101"/>
        <v>0.93993078244875239</v>
      </c>
      <c r="H94" s="7">
        <f t="shared" si="102"/>
        <v>6.0069217551247611E-2</v>
      </c>
      <c r="I94" s="7">
        <f t="shared" si="103"/>
        <v>0.18739861472307337</v>
      </c>
      <c r="J94" s="6">
        <v>64257</v>
      </c>
      <c r="K94" s="6">
        <v>41319</v>
      </c>
      <c r="L94" s="6">
        <v>38837</v>
      </c>
      <c r="M94" s="6">
        <v>2482</v>
      </c>
      <c r="N94" s="6">
        <v>22938</v>
      </c>
      <c r="O94" s="6">
        <v>7278</v>
      </c>
      <c r="P94" t="s">
        <v>124</v>
      </c>
    </row>
    <row r="95" spans="1:16" x14ac:dyDescent="0.25">
      <c r="A95" s="1" t="s">
        <v>121</v>
      </c>
      <c r="B95" s="1">
        <v>2014</v>
      </c>
      <c r="C95" s="1" t="s">
        <v>372</v>
      </c>
      <c r="D95" s="1" t="s">
        <v>373</v>
      </c>
      <c r="F95" s="7">
        <f t="shared" si="100"/>
        <v>0.64621367107585148</v>
      </c>
      <c r="G95" s="7">
        <f t="shared" si="101"/>
        <v>0.93407283887962489</v>
      </c>
      <c r="H95" s="7">
        <f t="shared" si="102"/>
        <v>6.5927161120375069E-2</v>
      </c>
      <c r="I95" s="7">
        <f t="shared" si="103"/>
        <v>0.18416082378204962</v>
      </c>
      <c r="J95" s="6">
        <v>64033</v>
      </c>
      <c r="K95" s="6">
        <v>41379</v>
      </c>
      <c r="L95" s="6">
        <v>38651</v>
      </c>
      <c r="M95" s="6">
        <v>2728</v>
      </c>
      <c r="N95" s="6">
        <v>22654</v>
      </c>
      <c r="O95" s="6">
        <v>7118</v>
      </c>
      <c r="P95" t="s">
        <v>122</v>
      </c>
    </row>
    <row r="96" spans="1:16" x14ac:dyDescent="0.25">
      <c r="A96" s="1" t="s">
        <v>100</v>
      </c>
      <c r="B96" s="1">
        <v>2015</v>
      </c>
      <c r="C96" s="1" t="s">
        <v>368</v>
      </c>
      <c r="D96" s="1" t="s">
        <v>373</v>
      </c>
      <c r="F96" s="7">
        <f t="shared" ref="F96:F102" si="104">K96/J96</f>
        <v>0.63730241055255377</v>
      </c>
      <c r="G96" s="7">
        <f t="shared" ref="G96:G102" si="105">L96/K96</f>
        <v>0.93433582742201926</v>
      </c>
      <c r="H96" s="7">
        <f t="shared" ref="H96:H102" si="106">M96/K96</f>
        <v>6.5664172577980753E-2</v>
      </c>
      <c r="I96" s="7">
        <f t="shared" ref="I96:I102" si="107">O96/L96</f>
        <v>0.17896050544707626</v>
      </c>
      <c r="J96" s="6">
        <v>64591</v>
      </c>
      <c r="K96" s="6">
        <v>41164</v>
      </c>
      <c r="L96" s="6">
        <v>38461</v>
      </c>
      <c r="M96" s="6">
        <v>2703</v>
      </c>
      <c r="N96" s="6">
        <v>23427</v>
      </c>
      <c r="O96" s="6">
        <v>6883</v>
      </c>
      <c r="P96" t="s">
        <v>115</v>
      </c>
    </row>
    <row r="97" spans="1:16" x14ac:dyDescent="0.25">
      <c r="A97" s="1" t="s">
        <v>101</v>
      </c>
      <c r="B97" s="1">
        <v>2015</v>
      </c>
      <c r="C97" s="1" t="s">
        <v>369</v>
      </c>
      <c r="D97" s="1" t="s">
        <v>373</v>
      </c>
      <c r="F97" s="7">
        <f t="shared" si="104"/>
        <v>0.6456590845961544</v>
      </c>
      <c r="G97" s="7">
        <f t="shared" si="105"/>
        <v>0.9358986615678776</v>
      </c>
      <c r="H97" s="7">
        <f t="shared" si="106"/>
        <v>6.4077437858508599E-2</v>
      </c>
      <c r="I97" s="7">
        <f t="shared" si="107"/>
        <v>0.17832882169671588</v>
      </c>
      <c r="J97" s="6">
        <v>64802</v>
      </c>
      <c r="K97" s="6">
        <v>41840</v>
      </c>
      <c r="L97" s="6">
        <v>39158</v>
      </c>
      <c r="M97" s="6">
        <v>2681</v>
      </c>
      <c r="N97" s="6">
        <v>22962</v>
      </c>
      <c r="O97" s="6">
        <v>6983</v>
      </c>
      <c r="P97" t="s">
        <v>112</v>
      </c>
    </row>
    <row r="98" spans="1:16" x14ac:dyDescent="0.25">
      <c r="A98" s="1" t="s">
        <v>102</v>
      </c>
      <c r="B98" s="1">
        <v>2015</v>
      </c>
      <c r="C98" s="1" t="s">
        <v>370</v>
      </c>
      <c r="D98" s="1" t="s">
        <v>373</v>
      </c>
      <c r="F98" s="7">
        <f t="shared" si="104"/>
        <v>0.62902136219656823</v>
      </c>
      <c r="G98" s="7">
        <f t="shared" si="105"/>
        <v>0.93498961838619599</v>
      </c>
      <c r="H98" s="7">
        <f t="shared" si="106"/>
        <v>6.4986515834944275E-2</v>
      </c>
      <c r="I98" s="7">
        <f t="shared" si="107"/>
        <v>0.20981698445516503</v>
      </c>
      <c r="J98" s="6">
        <v>66613</v>
      </c>
      <c r="K98" s="6">
        <v>41901</v>
      </c>
      <c r="L98" s="6">
        <v>39177</v>
      </c>
      <c r="M98" s="6">
        <v>2723</v>
      </c>
      <c r="N98" s="6">
        <v>24713</v>
      </c>
      <c r="O98" s="6">
        <v>8220</v>
      </c>
      <c r="P98" t="s">
        <v>108</v>
      </c>
    </row>
    <row r="99" spans="1:16" x14ac:dyDescent="0.25">
      <c r="A99" s="1" t="s">
        <v>103</v>
      </c>
      <c r="B99" s="1">
        <v>2015</v>
      </c>
      <c r="C99" s="1" t="s">
        <v>371</v>
      </c>
      <c r="D99" s="1" t="s">
        <v>373</v>
      </c>
      <c r="F99" s="7">
        <f t="shared" si="104"/>
        <v>0.63261385128035785</v>
      </c>
      <c r="G99" s="7">
        <f t="shared" si="105"/>
        <v>0.94374317847482558</v>
      </c>
      <c r="H99" s="7">
        <f t="shared" si="106"/>
        <v>5.6256821525174396E-2</v>
      </c>
      <c r="I99" s="7">
        <f t="shared" si="107"/>
        <v>0.17649277184160905</v>
      </c>
      <c r="J99" s="6">
        <v>66622</v>
      </c>
      <c r="K99" s="6">
        <v>42146</v>
      </c>
      <c r="L99" s="6">
        <v>39775</v>
      </c>
      <c r="M99" s="6">
        <v>2371</v>
      </c>
      <c r="N99" s="6">
        <v>24477</v>
      </c>
      <c r="O99" s="6">
        <v>7020</v>
      </c>
      <c r="P99" t="s">
        <v>106</v>
      </c>
    </row>
    <row r="100" spans="1:16" x14ac:dyDescent="0.25">
      <c r="A100" s="1" t="s">
        <v>104</v>
      </c>
      <c r="B100" s="1">
        <v>2015</v>
      </c>
      <c r="C100" s="1" t="s">
        <v>372</v>
      </c>
      <c r="D100" s="1" t="s">
        <v>373</v>
      </c>
      <c r="F100" s="7">
        <f t="shared" si="104"/>
        <v>0.6366576321300973</v>
      </c>
      <c r="G100" s="7">
        <f t="shared" si="105"/>
        <v>0.93708577233805812</v>
      </c>
      <c r="H100" s="7">
        <f t="shared" si="106"/>
        <v>6.2938416138551598E-2</v>
      </c>
      <c r="I100" s="7">
        <f t="shared" si="107"/>
        <v>0.18533336774992901</v>
      </c>
      <c r="J100" s="6">
        <v>64936</v>
      </c>
      <c r="K100" s="6">
        <v>41342</v>
      </c>
      <c r="L100" s="6">
        <v>38741</v>
      </c>
      <c r="M100" s="6">
        <v>2602</v>
      </c>
      <c r="N100" s="6">
        <v>23594</v>
      </c>
      <c r="O100" s="6">
        <v>7180</v>
      </c>
      <c r="P100" t="s">
        <v>105</v>
      </c>
    </row>
    <row r="101" spans="1:16" x14ac:dyDescent="0.25">
      <c r="A101" s="13" t="s">
        <v>81</v>
      </c>
      <c r="B101" s="13">
        <v>2016</v>
      </c>
      <c r="C101" s="13" t="s">
        <v>368</v>
      </c>
      <c r="D101" s="13" t="s">
        <v>373</v>
      </c>
      <c r="E101" s="13"/>
      <c r="F101" s="14">
        <f t="shared" si="104"/>
        <v>0.63311494937462776</v>
      </c>
      <c r="G101" s="14">
        <f t="shared" si="105"/>
        <v>0.9419567262464722</v>
      </c>
      <c r="H101" s="14">
        <f t="shared" si="106"/>
        <v>5.8043273753527753E-2</v>
      </c>
      <c r="I101" s="14">
        <f t="shared" si="107"/>
        <v>0.19676920003994808</v>
      </c>
      <c r="J101" s="15">
        <v>67160</v>
      </c>
      <c r="K101" s="15">
        <v>42520</v>
      </c>
      <c r="L101" s="15">
        <v>40052</v>
      </c>
      <c r="M101" s="15">
        <v>2468</v>
      </c>
      <c r="N101" s="15">
        <v>24640</v>
      </c>
      <c r="O101" s="15">
        <v>7881</v>
      </c>
      <c r="P101" s="16" t="s">
        <v>97</v>
      </c>
    </row>
    <row r="102" spans="1:16" x14ac:dyDescent="0.25">
      <c r="A102" s="17" t="s">
        <v>82</v>
      </c>
      <c r="B102" s="17">
        <v>2016</v>
      </c>
      <c r="C102" s="17" t="s">
        <v>369</v>
      </c>
      <c r="D102" s="17" t="s">
        <v>373</v>
      </c>
      <c r="E102" s="17"/>
      <c r="F102" s="18">
        <f t="shared" si="104"/>
        <v>0.63504334942127427</v>
      </c>
      <c r="G102" s="18">
        <f t="shared" si="105"/>
        <v>0.93936103860103026</v>
      </c>
      <c r="H102" s="18">
        <f t="shared" si="106"/>
        <v>6.0638961398969717E-2</v>
      </c>
      <c r="I102" s="18">
        <f t="shared" si="107"/>
        <v>0.18274149124532757</v>
      </c>
      <c r="J102" s="19">
        <v>68167</v>
      </c>
      <c r="K102" s="19">
        <v>43289</v>
      </c>
      <c r="L102" s="19">
        <v>40664</v>
      </c>
      <c r="M102" s="19">
        <v>2625</v>
      </c>
      <c r="N102" s="19">
        <v>24877</v>
      </c>
      <c r="O102" s="19">
        <v>7431</v>
      </c>
      <c r="P102" s="20" t="s">
        <v>93</v>
      </c>
    </row>
    <row r="103" spans="1:16" x14ac:dyDescent="0.25">
      <c r="A103" s="21" t="s">
        <v>81</v>
      </c>
      <c r="B103" s="21">
        <v>2016</v>
      </c>
      <c r="C103" s="21" t="s">
        <v>368</v>
      </c>
      <c r="D103" s="21" t="s">
        <v>374</v>
      </c>
      <c r="E103" s="21"/>
      <c r="F103" s="22">
        <f t="shared" ref="F103" si="108">K103/J103</f>
        <v>0.63311494937462776</v>
      </c>
      <c r="G103" s="22">
        <f t="shared" ref="G103" si="109">L103/K103</f>
        <v>0.9419567262464722</v>
      </c>
      <c r="H103" s="22">
        <f t="shared" ref="H103" si="110">M103/K103</f>
        <v>5.8043273753527753E-2</v>
      </c>
      <c r="I103" s="22">
        <f t="shared" ref="I103" si="111">O103/L103</f>
        <v>0.19676920003994808</v>
      </c>
      <c r="J103" s="23">
        <v>67160</v>
      </c>
      <c r="K103" s="23">
        <v>42520</v>
      </c>
      <c r="L103" s="23">
        <v>40052</v>
      </c>
      <c r="M103" s="23">
        <v>2468</v>
      </c>
      <c r="N103" s="23">
        <v>24640</v>
      </c>
      <c r="O103" s="23">
        <v>7881</v>
      </c>
      <c r="P103" s="32" t="s">
        <v>97</v>
      </c>
    </row>
    <row r="104" spans="1:16" x14ac:dyDescent="0.25">
      <c r="A104" s="13" t="s">
        <v>82</v>
      </c>
      <c r="B104" s="13">
        <v>2016</v>
      </c>
      <c r="C104" s="13" t="s">
        <v>369</v>
      </c>
      <c r="D104" s="13" t="s">
        <v>374</v>
      </c>
      <c r="E104" s="13" t="s">
        <v>378</v>
      </c>
      <c r="F104" s="14">
        <f t="shared" ref="F104:F107" si="112">K104/J104</f>
        <v>0.63504334942127427</v>
      </c>
      <c r="G104" s="14">
        <f t="shared" ref="G104:G107" si="113">L104/K104</f>
        <v>0.93936103860103026</v>
      </c>
      <c r="H104" s="14">
        <f t="shared" ref="H104:H107" si="114">M104/K104</f>
        <v>6.0638961398969717E-2</v>
      </c>
      <c r="I104" s="14">
        <f t="shared" ref="I104:I107" si="115">O104/L104</f>
        <v>0.18274149124532757</v>
      </c>
      <c r="J104" s="15">
        <v>68167</v>
      </c>
      <c r="K104" s="15">
        <v>43289</v>
      </c>
      <c r="L104" s="15">
        <v>40664</v>
      </c>
      <c r="M104" s="15">
        <v>2625</v>
      </c>
      <c r="N104" s="15">
        <v>24877</v>
      </c>
      <c r="O104" s="15">
        <v>7431</v>
      </c>
      <c r="P104" s="16" t="s">
        <v>93</v>
      </c>
    </row>
    <row r="105" spans="1:16" x14ac:dyDescent="0.25">
      <c r="A105" s="1" t="s">
        <v>83</v>
      </c>
      <c r="B105" s="1">
        <v>2016</v>
      </c>
      <c r="C105" s="1" t="s">
        <v>370</v>
      </c>
      <c r="D105" s="1" t="s">
        <v>374</v>
      </c>
      <c r="F105" s="7">
        <f t="shared" si="112"/>
        <v>0.63243633916061315</v>
      </c>
      <c r="G105" s="7">
        <f t="shared" si="113"/>
        <v>0.94612068691677031</v>
      </c>
      <c r="H105" s="7">
        <f t="shared" si="114"/>
        <v>5.3879313083229838E-2</v>
      </c>
      <c r="I105" s="7">
        <f t="shared" si="115"/>
        <v>0.17420669901028185</v>
      </c>
      <c r="J105" s="6">
        <v>68443.254000000001</v>
      </c>
      <c r="K105" s="6">
        <v>43286.000999999997</v>
      </c>
      <c r="L105" s="6">
        <v>40953.781000000003</v>
      </c>
      <c r="M105" s="6">
        <v>2332.2199999999998</v>
      </c>
      <c r="N105" s="6">
        <v>25157.252</v>
      </c>
      <c r="O105" s="6">
        <v>7134.4229999999998</v>
      </c>
      <c r="P105" t="s">
        <v>90</v>
      </c>
    </row>
    <row r="106" spans="1:16" x14ac:dyDescent="0.25">
      <c r="A106" s="1" t="s">
        <v>84</v>
      </c>
      <c r="B106" s="1">
        <v>2016</v>
      </c>
      <c r="C106" s="1" t="s">
        <v>371</v>
      </c>
      <c r="D106" s="1" t="s">
        <v>374</v>
      </c>
      <c r="F106" s="7">
        <f t="shared" si="112"/>
        <v>0.6360553088347275</v>
      </c>
      <c r="G106" s="7">
        <f t="shared" si="113"/>
        <v>0.9533535757493895</v>
      </c>
      <c r="H106" s="7">
        <f t="shared" si="114"/>
        <v>4.6646447121157342E-2</v>
      </c>
      <c r="I106" s="7">
        <f t="shared" si="115"/>
        <v>0.1801632173896397</v>
      </c>
      <c r="J106" s="6">
        <v>68743.013999999996</v>
      </c>
      <c r="K106" s="6">
        <v>43724.358999999997</v>
      </c>
      <c r="L106" s="6">
        <v>41684.773999999998</v>
      </c>
      <c r="M106" s="6">
        <v>2039.586</v>
      </c>
      <c r="N106" s="6">
        <v>25018.653999999999</v>
      </c>
      <c r="O106" s="6">
        <v>7510.0630000000001</v>
      </c>
      <c r="P106" t="s">
        <v>89</v>
      </c>
    </row>
    <row r="107" spans="1:16" x14ac:dyDescent="0.25">
      <c r="A107" s="1" t="s">
        <v>85</v>
      </c>
      <c r="B107" s="1">
        <v>2016</v>
      </c>
      <c r="C107" s="1" t="s">
        <v>372</v>
      </c>
      <c r="D107" s="1" t="s">
        <v>374</v>
      </c>
      <c r="F107" s="7">
        <f t="shared" si="112"/>
        <v>0.63476130797817376</v>
      </c>
      <c r="G107" s="7">
        <f t="shared" si="113"/>
        <v>0.94550463316194144</v>
      </c>
      <c r="H107" s="7">
        <f t="shared" si="114"/>
        <v>5.449536683805864E-2</v>
      </c>
      <c r="I107" s="7">
        <f t="shared" si="115"/>
        <v>0.18324186101588097</v>
      </c>
      <c r="J107" s="6">
        <v>68310.62</v>
      </c>
      <c r="K107" s="6">
        <v>43360.938499999997</v>
      </c>
      <c r="L107" s="6">
        <v>40997.968249999998</v>
      </c>
      <c r="M107" s="6">
        <v>2362.9702499999999</v>
      </c>
      <c r="N107" s="6">
        <v>24949.68075</v>
      </c>
      <c r="O107" s="6">
        <v>7512.5439999999999</v>
      </c>
      <c r="P107" t="s">
        <v>86</v>
      </c>
    </row>
    <row r="108" spans="1:16" x14ac:dyDescent="0.25">
      <c r="A108" s="1" t="s">
        <v>63</v>
      </c>
      <c r="B108" s="1">
        <v>2017</v>
      </c>
      <c r="C108" s="1" t="s">
        <v>368</v>
      </c>
      <c r="D108" s="1" t="s">
        <v>374</v>
      </c>
      <c r="F108" s="7">
        <f t="shared" ref="F108:F112" si="116">K108/J108</f>
        <v>0.60663554902469241</v>
      </c>
      <c r="G108" s="7">
        <f t="shared" ref="G108:G112" si="117">L108/K108</f>
        <v>0.9344083212614881</v>
      </c>
      <c r="H108" s="7">
        <f t="shared" ref="H108:H112" si="118">M108/K108</f>
        <v>6.5567930846137407E-2</v>
      </c>
      <c r="I108" s="7">
        <f t="shared" ref="I108:I112" si="119">O108/L108</f>
        <v>0.16259890207639718</v>
      </c>
      <c r="J108" s="6">
        <v>69414</v>
      </c>
      <c r="K108" s="6">
        <v>42109</v>
      </c>
      <c r="L108" s="6">
        <v>39347</v>
      </c>
      <c r="M108" s="6">
        <v>2761</v>
      </c>
      <c r="N108" s="6">
        <v>27305</v>
      </c>
      <c r="O108" s="6">
        <v>6397.7790000000005</v>
      </c>
      <c r="P108" t="s">
        <v>79</v>
      </c>
    </row>
    <row r="109" spans="1:16" x14ac:dyDescent="0.25">
      <c r="A109" s="1" t="s">
        <v>64</v>
      </c>
      <c r="B109" s="1">
        <v>2017</v>
      </c>
      <c r="C109" s="1" t="s">
        <v>369</v>
      </c>
      <c r="D109" s="1" t="s">
        <v>374</v>
      </c>
      <c r="F109" s="7">
        <f t="shared" si="116"/>
        <v>0.61365885447626289</v>
      </c>
      <c r="G109" s="7">
        <f t="shared" si="117"/>
        <v>0.9428116292843981</v>
      </c>
      <c r="H109" s="7">
        <f t="shared" si="118"/>
        <v>5.7188370715601934E-2</v>
      </c>
      <c r="I109" s="7">
        <f t="shared" si="119"/>
        <v>0.16062369557372183</v>
      </c>
      <c r="J109" s="6">
        <v>69605.104999999996</v>
      </c>
      <c r="K109" s="6">
        <v>42713.788999999997</v>
      </c>
      <c r="L109" s="6">
        <v>40271.057000000001</v>
      </c>
      <c r="M109" s="6">
        <v>2442.732</v>
      </c>
      <c r="N109" s="6">
        <v>26891.314999999999</v>
      </c>
      <c r="O109" s="6">
        <v>6468.4859999999999</v>
      </c>
      <c r="P109" t="s">
        <v>75</v>
      </c>
    </row>
    <row r="110" spans="1:16" x14ac:dyDescent="0.25">
      <c r="A110" s="1" t="s">
        <v>65</v>
      </c>
      <c r="B110" s="1">
        <v>2017</v>
      </c>
      <c r="C110" s="1" t="s">
        <v>370</v>
      </c>
      <c r="D110" s="1" t="s">
        <v>374</v>
      </c>
      <c r="F110" s="7">
        <f t="shared" si="116"/>
        <v>0.60635914960078141</v>
      </c>
      <c r="G110" s="7">
        <f t="shared" si="117"/>
        <v>0.94421544272456193</v>
      </c>
      <c r="H110" s="7">
        <f t="shared" si="118"/>
        <v>5.5784557275437872E-2</v>
      </c>
      <c r="I110" s="7">
        <f t="shared" si="119"/>
        <v>0.16283013894375503</v>
      </c>
      <c r="J110" s="6">
        <v>70163.563999999998</v>
      </c>
      <c r="K110" s="6">
        <v>42544.319000000003</v>
      </c>
      <c r="L110" s="6">
        <v>40171.002999999997</v>
      </c>
      <c r="M110" s="6">
        <v>2373.3159999999998</v>
      </c>
      <c r="N110" s="6">
        <v>27619.244999999999</v>
      </c>
      <c r="O110" s="6">
        <v>6541.05</v>
      </c>
      <c r="P110" t="s">
        <v>73</v>
      </c>
    </row>
    <row r="111" spans="1:16" x14ac:dyDescent="0.25">
      <c r="A111" s="1" t="s">
        <v>66</v>
      </c>
      <c r="B111" s="1">
        <v>2017</v>
      </c>
      <c r="C111" s="1" t="s">
        <v>371</v>
      </c>
      <c r="D111" s="1" t="s">
        <v>374</v>
      </c>
      <c r="F111" s="7">
        <f t="shared" si="116"/>
        <v>0.62136407239634617</v>
      </c>
      <c r="G111" s="7">
        <f t="shared" si="117"/>
        <v>0.95002779207703081</v>
      </c>
      <c r="H111" s="7">
        <f t="shared" si="118"/>
        <v>4.9972207922969157E-2</v>
      </c>
      <c r="I111" s="7">
        <f t="shared" si="119"/>
        <v>0.15923142904738399</v>
      </c>
      <c r="J111" s="6">
        <v>70380.457999999999</v>
      </c>
      <c r="K111" s="6">
        <v>43731.887999999999</v>
      </c>
      <c r="L111" s="6">
        <v>41546.508999999998</v>
      </c>
      <c r="M111" s="6">
        <v>2185.3789999999999</v>
      </c>
      <c r="N111" s="6">
        <v>26648.571</v>
      </c>
      <c r="O111" s="6">
        <v>6615.51</v>
      </c>
      <c r="P111" t="s">
        <v>69</v>
      </c>
    </row>
    <row r="112" spans="1:16" x14ac:dyDescent="0.25">
      <c r="A112" s="1" t="s">
        <v>67</v>
      </c>
      <c r="B112" s="1">
        <v>2017</v>
      </c>
      <c r="C112" s="1" t="s">
        <v>372</v>
      </c>
      <c r="D112" s="1" t="s">
        <v>374</v>
      </c>
      <c r="F112" s="7">
        <f t="shared" si="116"/>
        <v>0.61202286171587605</v>
      </c>
      <c r="G112" s="7">
        <f t="shared" si="117"/>
        <v>0.94294042640511944</v>
      </c>
      <c r="H112" s="7">
        <f t="shared" si="118"/>
        <v>5.7059573594880481E-2</v>
      </c>
      <c r="I112" s="7">
        <f t="shared" si="119"/>
        <v>0.16129587001078236</v>
      </c>
      <c r="J112" s="6">
        <v>69890.685750000004</v>
      </c>
      <c r="K112" s="6">
        <v>42774.697500000002</v>
      </c>
      <c r="L112" s="6">
        <v>40333.991499999996</v>
      </c>
      <c r="M112" s="6">
        <v>2440.7060000000001</v>
      </c>
      <c r="N112" s="6">
        <v>27115.988249999999</v>
      </c>
      <c r="O112" s="6">
        <v>6505.7062500000002</v>
      </c>
      <c r="P112" t="s">
        <v>68</v>
      </c>
    </row>
    <row r="113" spans="1:16" x14ac:dyDescent="0.25">
      <c r="A113" s="1" t="s">
        <v>44</v>
      </c>
      <c r="B113" s="1">
        <v>2018</v>
      </c>
      <c r="C113" s="1" t="s">
        <v>368</v>
      </c>
      <c r="D113" s="1" t="s">
        <v>374</v>
      </c>
      <c r="F113" s="7">
        <f t="shared" ref="F113:F115" si="120">K113/J113</f>
        <v>0.62167974180421104</v>
      </c>
      <c r="G113" s="7">
        <f t="shared" ref="G113:G115" si="121">L113/K113</f>
        <v>0.94735971941023311</v>
      </c>
      <c r="H113" s="7">
        <f t="shared" ref="H113:H115" si="122">M113/K113</f>
        <v>5.2640280589767066E-2</v>
      </c>
      <c r="I113" s="7">
        <f t="shared" ref="I113:I115" si="123">O113/L113</f>
        <v>0.17956385379631459</v>
      </c>
      <c r="J113" s="6">
        <v>70896.895999999993</v>
      </c>
      <c r="K113" s="6">
        <v>44075.163999999997</v>
      </c>
      <c r="L113" s="6">
        <v>41755.035000000003</v>
      </c>
      <c r="M113" s="6">
        <v>2320.1289999999999</v>
      </c>
      <c r="N113" s="6">
        <v>26821.732</v>
      </c>
      <c r="O113" s="6">
        <v>7497.6949999999997</v>
      </c>
      <c r="P113" t="s">
        <v>60</v>
      </c>
    </row>
    <row r="114" spans="1:16" x14ac:dyDescent="0.25">
      <c r="A114" s="1" t="s">
        <v>45</v>
      </c>
      <c r="B114" s="1">
        <v>2018</v>
      </c>
      <c r="C114" s="1" t="s">
        <v>369</v>
      </c>
      <c r="D114" s="1" t="s">
        <v>374</v>
      </c>
      <c r="F114" s="7">
        <f t="shared" si="120"/>
        <v>0.60912874268053441</v>
      </c>
      <c r="G114" s="7">
        <f t="shared" si="121"/>
        <v>0.94542728555966182</v>
      </c>
      <c r="H114" s="7">
        <f t="shared" si="122"/>
        <v>5.4572714440338239E-2</v>
      </c>
      <c r="I114" s="7">
        <f t="shared" si="123"/>
        <v>0.16957508719539807</v>
      </c>
      <c r="J114" s="6">
        <v>71014.577000000005</v>
      </c>
      <c r="K114" s="6">
        <v>43257.02</v>
      </c>
      <c r="L114" s="6">
        <v>40896.366999999998</v>
      </c>
      <c r="M114" s="6">
        <v>2360.6529999999998</v>
      </c>
      <c r="N114" s="6">
        <v>27757.556</v>
      </c>
      <c r="O114" s="6">
        <v>6935.0050000000001</v>
      </c>
      <c r="P114" t="s">
        <v>58</v>
      </c>
    </row>
    <row r="115" spans="1:16" x14ac:dyDescent="0.25">
      <c r="A115" s="1" t="s">
        <v>46</v>
      </c>
      <c r="B115" s="1">
        <v>2018</v>
      </c>
      <c r="C115" s="1" t="s">
        <v>370</v>
      </c>
      <c r="D115" s="1" t="s">
        <v>374</v>
      </c>
      <c r="F115" s="7">
        <f t="shared" si="120"/>
        <v>0.60059006517871327</v>
      </c>
      <c r="G115" s="7">
        <f t="shared" si="121"/>
        <v>0.94580459272945883</v>
      </c>
      <c r="H115" s="7">
        <f t="shared" si="122"/>
        <v>5.4195430537732243E-2</v>
      </c>
      <c r="I115" s="7">
        <f t="shared" si="123"/>
        <v>0.172272762283599</v>
      </c>
      <c r="J115" s="6">
        <v>71561.247000000003</v>
      </c>
      <c r="K115" s="6">
        <v>42978.974000000002</v>
      </c>
      <c r="L115" s="6">
        <v>40649.711000000003</v>
      </c>
      <c r="M115" s="6">
        <v>2329.2640000000001</v>
      </c>
      <c r="N115" s="6">
        <v>28582.272000000001</v>
      </c>
      <c r="O115" s="6">
        <v>7002.8379999999997</v>
      </c>
      <c r="P115" t="s">
        <v>54</v>
      </c>
    </row>
    <row r="116" spans="1:16" x14ac:dyDescent="0.25">
      <c r="A116" s="1" t="s">
        <v>47</v>
      </c>
      <c r="B116" s="1">
        <v>2018</v>
      </c>
      <c r="C116" s="1" t="s">
        <v>371</v>
      </c>
      <c r="D116" s="1" t="s">
        <v>374</v>
      </c>
      <c r="F116" s="7">
        <f>K116/J116</f>
        <v>0.605530922620235</v>
      </c>
      <c r="G116" s="7">
        <f>L116/K116</f>
        <v>0.94937941983799012</v>
      </c>
      <c r="H116" s="7">
        <f>M116/K116</f>
        <v>5.0620580162009862E-2</v>
      </c>
      <c r="I116" s="7">
        <f>O116/L116</f>
        <v>0.13313450788875489</v>
      </c>
      <c r="J116" s="6">
        <v>71884.788</v>
      </c>
      <c r="K116" s="6">
        <v>43528.462</v>
      </c>
      <c r="L116" s="6">
        <v>41325.025999999998</v>
      </c>
      <c r="M116" s="6">
        <v>2203.4360000000001</v>
      </c>
      <c r="N116" s="6">
        <v>28356.326000000001</v>
      </c>
      <c r="O116" s="6">
        <v>5501.7870000000003</v>
      </c>
      <c r="P116" t="s">
        <v>51</v>
      </c>
    </row>
    <row r="117" spans="1:16" x14ac:dyDescent="0.25">
      <c r="A117" s="1" t="s">
        <v>48</v>
      </c>
      <c r="B117" s="1">
        <v>2018</v>
      </c>
      <c r="C117" s="1" t="s">
        <v>372</v>
      </c>
      <c r="D117" s="1" t="s">
        <v>374</v>
      </c>
      <c r="F117" s="7">
        <f t="shared" ref="F117:F121" si="124">K117/J117</f>
        <v>0.60919939068153062</v>
      </c>
      <c r="G117" s="7">
        <f t="shared" ref="G117:G124" si="125">L117/K117</f>
        <v>0.94700010849080318</v>
      </c>
      <c r="H117" s="7">
        <f t="shared" ref="H117:H124" si="126">M117/K117</f>
        <v>5.2999897261625399E-2</v>
      </c>
      <c r="I117" s="7">
        <f t="shared" ref="I117:I124" si="127">O117/L117</f>
        <v>0.16362726577703435</v>
      </c>
      <c r="J117" s="6">
        <v>71339.376999999993</v>
      </c>
      <c r="K117" s="6">
        <v>43459.904999999999</v>
      </c>
      <c r="L117" s="6">
        <v>41156.534749999999</v>
      </c>
      <c r="M117" s="6">
        <v>2303.3705</v>
      </c>
      <c r="N117" s="6">
        <v>27879.4715</v>
      </c>
      <c r="O117" s="6">
        <v>6734.3312500000002</v>
      </c>
      <c r="P117" t="s">
        <v>49</v>
      </c>
    </row>
    <row r="118" spans="1:16" x14ac:dyDescent="0.25">
      <c r="A118" s="1" t="s">
        <v>30</v>
      </c>
      <c r="B118" s="1">
        <v>2019</v>
      </c>
      <c r="C118" s="1" t="s">
        <v>368</v>
      </c>
      <c r="D118" s="1" t="s">
        <v>374</v>
      </c>
      <c r="F118" s="7">
        <f t="shared" si="124"/>
        <v>0.60199465298294463</v>
      </c>
      <c r="G118" s="7">
        <f t="shared" si="125"/>
        <v>0.94768020341622417</v>
      </c>
      <c r="H118" s="7">
        <f t="shared" si="126"/>
        <v>5.2319796583775918E-2</v>
      </c>
      <c r="I118" s="7">
        <f t="shared" si="127"/>
        <v>0.15594892028911653</v>
      </c>
      <c r="J118" s="6">
        <v>72525.297000000006</v>
      </c>
      <c r="K118" s="6">
        <v>43659.841</v>
      </c>
      <c r="L118" s="6">
        <v>41375.567000000003</v>
      </c>
      <c r="M118" s="6">
        <v>2284.2739999999999</v>
      </c>
      <c r="N118" s="6">
        <v>28865.455999999998</v>
      </c>
      <c r="O118" s="6">
        <v>6452.4750000000004</v>
      </c>
      <c r="P118" t="s">
        <v>41</v>
      </c>
    </row>
    <row r="119" spans="1:16" x14ac:dyDescent="0.25">
      <c r="A119" s="1" t="s">
        <v>29</v>
      </c>
      <c r="B119" s="1">
        <v>2019</v>
      </c>
      <c r="C119" s="1" t="s">
        <v>369</v>
      </c>
      <c r="D119" s="1" t="s">
        <v>374</v>
      </c>
      <c r="F119" s="7">
        <f t="shared" si="124"/>
        <v>0.6138636661158603</v>
      </c>
      <c r="G119" s="7">
        <f t="shared" si="125"/>
        <v>0.94865564613173969</v>
      </c>
      <c r="H119" s="7">
        <f t="shared" si="126"/>
        <v>5.1344353868260223E-2</v>
      </c>
      <c r="I119" s="7">
        <f t="shared" si="127"/>
        <v>0.13515174261191087</v>
      </c>
      <c r="J119" s="6">
        <v>72538.504000000001</v>
      </c>
      <c r="K119" s="6">
        <v>44528.752</v>
      </c>
      <c r="L119" s="6">
        <v>42242.451999999997</v>
      </c>
      <c r="M119" s="6">
        <v>2286.3000000000002</v>
      </c>
      <c r="N119" s="6">
        <v>28009.752</v>
      </c>
      <c r="O119" s="6">
        <v>5709.1409999999996</v>
      </c>
      <c r="P119" t="s">
        <v>39</v>
      </c>
    </row>
    <row r="120" spans="1:16" x14ac:dyDescent="0.25">
      <c r="A120" s="1" t="s">
        <v>28</v>
      </c>
      <c r="B120" s="1">
        <v>2019</v>
      </c>
      <c r="C120" s="1" t="s">
        <v>370</v>
      </c>
      <c r="D120" s="1" t="s">
        <v>374</v>
      </c>
      <c r="F120" s="7">
        <f t="shared" si="124"/>
        <v>0.62060073205498822</v>
      </c>
      <c r="G120" s="7">
        <f t="shared" si="125"/>
        <v>0.94635641432527351</v>
      </c>
      <c r="H120" s="7">
        <f t="shared" si="126"/>
        <v>5.3643585674726504E-2</v>
      </c>
      <c r="I120" s="7">
        <f t="shared" si="127"/>
        <v>0.13868404791473285</v>
      </c>
      <c r="J120" s="6">
        <v>73133.304000000004</v>
      </c>
      <c r="K120" s="6">
        <v>45386.582000000002</v>
      </c>
      <c r="L120" s="6">
        <v>42951.883000000002</v>
      </c>
      <c r="M120" s="6">
        <v>2434.6990000000001</v>
      </c>
      <c r="N120" s="6">
        <v>27746.722000000002</v>
      </c>
      <c r="O120" s="6">
        <v>5956.741</v>
      </c>
      <c r="P120" t="s">
        <v>35</v>
      </c>
    </row>
    <row r="121" spans="1:16" x14ac:dyDescent="0.25">
      <c r="A121" s="1" t="s">
        <v>27</v>
      </c>
      <c r="B121" s="1">
        <v>2019</v>
      </c>
      <c r="C121" s="1" t="s">
        <v>371</v>
      </c>
      <c r="D121" s="1" t="s">
        <v>374</v>
      </c>
      <c r="F121" s="7">
        <f t="shared" si="124"/>
        <v>0.61463182109651615</v>
      </c>
      <c r="G121" s="7">
        <f t="shared" si="125"/>
        <v>0.95463100497699138</v>
      </c>
      <c r="H121" s="7">
        <f t="shared" si="126"/>
        <v>4.5368972896162915E-2</v>
      </c>
      <c r="I121" s="7">
        <f t="shared" si="127"/>
        <v>0.13016515904515538</v>
      </c>
      <c r="J121" s="6">
        <v>73530.150000000009</v>
      </c>
      <c r="K121" s="6">
        <v>45193.97</v>
      </c>
      <c r="L121" s="6">
        <v>43143.565000000002</v>
      </c>
      <c r="M121" s="6">
        <v>2050.404</v>
      </c>
      <c r="N121" s="6">
        <v>28336.18</v>
      </c>
      <c r="O121" s="6">
        <v>5615.7889999999998</v>
      </c>
      <c r="P121" t="s">
        <v>32</v>
      </c>
    </row>
    <row r="122" spans="1:16" x14ac:dyDescent="0.25">
      <c r="A122" s="13" t="s">
        <v>26</v>
      </c>
      <c r="B122" s="13">
        <v>2019</v>
      </c>
      <c r="C122" s="13" t="s">
        <v>372</v>
      </c>
      <c r="D122" s="13" t="s">
        <v>374</v>
      </c>
      <c r="E122" s="13"/>
      <c r="F122" s="14">
        <v>0.612795485975419</v>
      </c>
      <c r="G122" s="14">
        <v>0.94934428981019081</v>
      </c>
      <c r="H122" s="14">
        <v>5.0655704596002854E-2</v>
      </c>
      <c r="I122" s="14">
        <v>0.13984833625489484</v>
      </c>
      <c r="J122" s="15">
        <v>72931.813750000001</v>
      </c>
      <c r="K122" s="15">
        <v>44692.286249999997</v>
      </c>
      <c r="L122" s="15">
        <v>42428.366750000001</v>
      </c>
      <c r="M122" s="15">
        <v>2263.9192499999999</v>
      </c>
      <c r="N122" s="15">
        <v>28239.5275</v>
      </c>
      <c r="O122" s="15">
        <v>5933.5365000000002</v>
      </c>
      <c r="P122" s="16" t="s">
        <v>31</v>
      </c>
    </row>
    <row r="123" spans="1:16" x14ac:dyDescent="0.25">
      <c r="A123" s="17" t="s">
        <v>10</v>
      </c>
      <c r="B123" s="17">
        <v>2020</v>
      </c>
      <c r="C123" s="17" t="s">
        <v>368</v>
      </c>
      <c r="D123" s="17" t="s">
        <v>374</v>
      </c>
      <c r="E123" s="17"/>
      <c r="F123" s="18">
        <f t="shared" ref="F123" si="128">K123/J123</f>
        <v>0.6168840849278201</v>
      </c>
      <c r="G123" s="18">
        <f t="shared" ref="G123" si="129">L123/K123</f>
        <v>0.94678254834076803</v>
      </c>
      <c r="H123" s="18">
        <f t="shared" ref="H123" si="130">M123/K123</f>
        <v>5.3217451659231869E-2</v>
      </c>
      <c r="I123" s="18">
        <f t="shared" ref="I123" si="131">O123/L123</f>
        <v>0.14805990963342192</v>
      </c>
      <c r="J123" s="19">
        <v>72840.630999999994</v>
      </c>
      <c r="K123" s="19">
        <v>44934.226000000002</v>
      </c>
      <c r="L123" s="19">
        <v>42542.940999999999</v>
      </c>
      <c r="M123" s="19">
        <v>2391.2849999999999</v>
      </c>
      <c r="N123" s="19">
        <v>27906.405999999999</v>
      </c>
      <c r="O123" s="19">
        <v>6298.9040000000005</v>
      </c>
      <c r="P123" s="20" t="s">
        <v>22</v>
      </c>
    </row>
    <row r="124" spans="1:16" x14ac:dyDescent="0.25">
      <c r="A124" s="21" t="s">
        <v>26</v>
      </c>
      <c r="B124" s="21">
        <v>2019</v>
      </c>
      <c r="C124" s="21" t="s">
        <v>372</v>
      </c>
      <c r="D124" s="21" t="s">
        <v>390</v>
      </c>
      <c r="E124" s="21"/>
      <c r="F124" s="22">
        <f t="shared" ref="F124:F127" si="132">K124/J124</f>
        <v>0.61262820925793071</v>
      </c>
      <c r="G124" s="22">
        <f t="shared" si="125"/>
        <v>0.94888568328773337</v>
      </c>
      <c r="H124" s="22">
        <f t="shared" si="126"/>
        <v>5.1114316712266648E-2</v>
      </c>
      <c r="I124" s="22">
        <f t="shared" si="127"/>
        <v>0.13778151660273888</v>
      </c>
      <c r="J124" s="23">
        <v>72143.45925</v>
      </c>
      <c r="K124" s="23">
        <f>SUM(L124:M124)</f>
        <v>44197.11825</v>
      </c>
      <c r="L124" s="23">
        <v>41938.012750000002</v>
      </c>
      <c r="M124" s="23">
        <v>2259.1055000000001</v>
      </c>
      <c r="N124" s="23">
        <f>J124-K124</f>
        <v>27946.341</v>
      </c>
      <c r="O124" s="23">
        <v>5778.2830000000004</v>
      </c>
      <c r="P124" s="24" t="s">
        <v>31</v>
      </c>
    </row>
    <row r="125" spans="1:16" x14ac:dyDescent="0.25">
      <c r="A125" s="13" t="s">
        <v>10</v>
      </c>
      <c r="B125" s="13">
        <v>2020</v>
      </c>
      <c r="C125" s="13" t="s">
        <v>368</v>
      </c>
      <c r="D125" s="13" t="s">
        <v>390</v>
      </c>
      <c r="E125" s="13" t="s">
        <v>378</v>
      </c>
      <c r="F125" s="14">
        <f t="shared" si="132"/>
        <v>0.6168840849278201</v>
      </c>
      <c r="G125" s="14">
        <f t="shared" ref="G125:G127" si="133">L125/K125</f>
        <v>0.94678254834076803</v>
      </c>
      <c r="H125" s="14">
        <f t="shared" ref="H125:H127" si="134">M125/K125</f>
        <v>5.3217451659231869E-2</v>
      </c>
      <c r="I125" s="14">
        <f t="shared" ref="I125:I127" si="135">O125/L125</f>
        <v>0.14805990963342192</v>
      </c>
      <c r="J125" s="15">
        <v>72840.630999999994</v>
      </c>
      <c r="K125" s="15">
        <v>44934.226000000002</v>
      </c>
      <c r="L125" s="15">
        <v>42542.940999999999</v>
      </c>
      <c r="M125" s="15">
        <v>2391.2849999999999</v>
      </c>
      <c r="N125" s="15">
        <v>27906.405999999999</v>
      </c>
      <c r="O125" s="15">
        <v>6298.9040000000005</v>
      </c>
      <c r="P125" s="16" t="s">
        <v>22</v>
      </c>
    </row>
    <row r="126" spans="1:16" x14ac:dyDescent="0.25">
      <c r="A126" s="1" t="s">
        <v>9</v>
      </c>
      <c r="B126" s="1">
        <v>2020</v>
      </c>
      <c r="C126" s="1" t="s">
        <v>369</v>
      </c>
      <c r="D126" s="1" t="s">
        <v>390</v>
      </c>
      <c r="F126" s="7">
        <f t="shared" si="132"/>
        <v>0.55693249042216275</v>
      </c>
      <c r="G126" s="7">
        <f t="shared" si="133"/>
        <v>0.82395483518534474</v>
      </c>
      <c r="H126" s="7">
        <f t="shared" si="134"/>
        <v>0.17604516481465529</v>
      </c>
      <c r="I126" s="7">
        <f t="shared" si="135"/>
        <v>0.18912089584304112</v>
      </c>
      <c r="J126" s="6">
        <v>73722.28</v>
      </c>
      <c r="K126" s="6">
        <v>41058.332999999999</v>
      </c>
      <c r="L126" s="6">
        <v>33830.212</v>
      </c>
      <c r="M126" s="6">
        <v>7228.1210000000001</v>
      </c>
      <c r="N126" s="6">
        <v>32663.948</v>
      </c>
      <c r="O126" s="6">
        <v>6398</v>
      </c>
      <c r="P126" t="s">
        <v>20</v>
      </c>
    </row>
    <row r="127" spans="1:16" x14ac:dyDescent="0.25">
      <c r="A127" s="1" t="s">
        <v>12</v>
      </c>
      <c r="B127" s="1">
        <v>2020</v>
      </c>
      <c r="C127" s="1" t="s">
        <v>370</v>
      </c>
      <c r="D127" s="1" t="s">
        <v>390</v>
      </c>
      <c r="F127" s="7">
        <f t="shared" si="132"/>
        <v>0.61936910710462578</v>
      </c>
      <c r="G127" s="7">
        <f t="shared" si="133"/>
        <v>0.90039274304575745</v>
      </c>
      <c r="H127" s="7">
        <f t="shared" si="134"/>
        <v>9.9607235153835891E-2</v>
      </c>
      <c r="I127" s="7">
        <f t="shared" si="135"/>
        <v>0.17278406971111493</v>
      </c>
      <c r="J127" s="6">
        <v>74060.368000000002</v>
      </c>
      <c r="K127" s="6">
        <v>45870.703999999998</v>
      </c>
      <c r="L127" s="6">
        <v>41301.648999999998</v>
      </c>
      <c r="M127" s="6">
        <v>4569.0540000000001</v>
      </c>
      <c r="N127" s="6">
        <v>28189.665000000001</v>
      </c>
      <c r="O127" s="6">
        <v>7136.2669999999998</v>
      </c>
      <c r="P127" t="s">
        <v>13</v>
      </c>
    </row>
    <row r="128" spans="1:16" x14ac:dyDescent="0.25">
      <c r="A128" s="1" t="s">
        <v>8</v>
      </c>
      <c r="B128" s="1">
        <v>2020</v>
      </c>
      <c r="C128" s="1" t="s">
        <v>371</v>
      </c>
      <c r="D128" s="1" t="s">
        <v>390</v>
      </c>
      <c r="F128" s="7">
        <f t="shared" ref="F128" si="136">K128/J128</f>
        <v>0.58742273682119051</v>
      </c>
      <c r="G128" s="7">
        <f t="shared" ref="G128" si="137">L128/K128</f>
        <v>0.91264914818709642</v>
      </c>
      <c r="H128" s="7">
        <f t="shared" ref="H128" si="138">M128/K128</f>
        <v>8.7350851812903432E-2</v>
      </c>
      <c r="I128" s="7">
        <f t="shared" ref="I128" si="139">O128/L128</f>
        <v>0.14427298498936808</v>
      </c>
      <c r="J128" s="6">
        <v>74306.578999999998</v>
      </c>
      <c r="K128" s="6">
        <v>43649.374000000003</v>
      </c>
      <c r="L128" s="6">
        <v>39836.563999999998</v>
      </c>
      <c r="M128" s="6">
        <v>3812.81</v>
      </c>
      <c r="N128" s="6">
        <v>30657.205999999998</v>
      </c>
      <c r="O128" s="6">
        <v>5747.34</v>
      </c>
      <c r="P128" t="s">
        <v>399</v>
      </c>
    </row>
    <row r="129" spans="1:16" x14ac:dyDescent="0.25">
      <c r="A129" s="1" t="s">
        <v>15</v>
      </c>
      <c r="B129" s="1">
        <v>2020</v>
      </c>
      <c r="C129" s="1" t="s">
        <v>372</v>
      </c>
      <c r="D129" s="1" t="s">
        <v>390</v>
      </c>
      <c r="E129" s="1" t="s">
        <v>386</v>
      </c>
      <c r="F129" s="7">
        <f t="shared" ref="F129" si="140">K129/J129</f>
        <v>0.59511833603130793</v>
      </c>
      <c r="G129" s="7">
        <f t="shared" ref="G129" si="141">L129/K129</f>
        <v>0.89742990639695863</v>
      </c>
      <c r="H129" s="7">
        <f t="shared" ref="H129" si="142">M129/K129</f>
        <v>0.10257009360304135</v>
      </c>
      <c r="I129" s="7">
        <f>O129/L129</f>
        <v>0.16240645251665398</v>
      </c>
      <c r="J129" s="6">
        <v>73732.625249999997</v>
      </c>
      <c r="K129" s="6">
        <f>SUM(L129:M129)</f>
        <v>43879.63725</v>
      </c>
      <c r="L129" s="6">
        <v>39378.89875</v>
      </c>
      <c r="M129" s="6">
        <v>4500.7385000000004</v>
      </c>
      <c r="N129" s="6">
        <f>J129-K129</f>
        <v>29852.987999999998</v>
      </c>
      <c r="O129" s="6">
        <v>6395.3872499999998</v>
      </c>
      <c r="P129" t="s">
        <v>16</v>
      </c>
    </row>
    <row r="130" spans="1:16" x14ac:dyDescent="0.25">
      <c r="A130" s="1" t="s">
        <v>7</v>
      </c>
      <c r="B130" s="1">
        <v>2021</v>
      </c>
      <c r="C130" s="1" t="s">
        <v>368</v>
      </c>
      <c r="D130" s="1" t="s">
        <v>390</v>
      </c>
      <c r="E130" s="1" t="s">
        <v>386</v>
      </c>
      <c r="F130" s="7">
        <f t="shared" ref="F130:F132" si="143">K130/J130</f>
        <v>0.60483656806272623</v>
      </c>
      <c r="G130" s="7">
        <f t="shared" ref="G130:G132" si="144">L130/K130</f>
        <v>0.91254026791799014</v>
      </c>
      <c r="H130" s="7">
        <f t="shared" ref="H130:H132" si="145">M130/K130</f>
        <v>8.7459732082009883E-2</v>
      </c>
      <c r="I130" s="7">
        <f t="shared" ref="I130:I132" si="146">O130/L130</f>
        <v>0.15973415166687116</v>
      </c>
      <c r="J130" s="6">
        <v>74732.578000000009</v>
      </c>
      <c r="K130" s="6">
        <v>45200.995999999999</v>
      </c>
      <c r="L130" s="6">
        <v>41247.728999999999</v>
      </c>
      <c r="M130" s="6">
        <v>3953.2670000000003</v>
      </c>
      <c r="N130" s="6">
        <v>29531.581000000002</v>
      </c>
      <c r="O130" s="6">
        <v>6588.6710000000003</v>
      </c>
      <c r="P130" t="s">
        <v>14</v>
      </c>
    </row>
    <row r="131" spans="1:16" x14ac:dyDescent="0.25">
      <c r="A131" s="1" t="s">
        <v>6</v>
      </c>
      <c r="B131" s="1">
        <v>2021</v>
      </c>
      <c r="C131" s="1" t="s">
        <v>384</v>
      </c>
      <c r="D131" s="1" t="s">
        <v>390</v>
      </c>
      <c r="E131" s="1" t="s">
        <v>386</v>
      </c>
      <c r="F131" s="7">
        <f t="shared" si="143"/>
        <v>0.6345663698721965</v>
      </c>
      <c r="G131" s="7">
        <f t="shared" si="144"/>
        <v>0.91154641006686743</v>
      </c>
      <c r="H131" s="7">
        <f t="shared" si="145"/>
        <v>8.8453589933132501E-2</v>
      </c>
      <c r="I131" s="7">
        <f t="shared" si="146"/>
        <v>0.18191980918214748</v>
      </c>
      <c r="J131" s="6">
        <f>K131+N131</f>
        <v>74603.142000000007</v>
      </c>
      <c r="K131" s="6">
        <v>47340.645000000004</v>
      </c>
      <c r="L131" s="6">
        <v>43153.195</v>
      </c>
      <c r="M131" s="6">
        <v>4187.45</v>
      </c>
      <c r="N131" s="6">
        <v>27262.496999999999</v>
      </c>
      <c r="O131" s="6">
        <v>7850.4210000000003</v>
      </c>
      <c r="P131" t="s">
        <v>11</v>
      </c>
    </row>
    <row r="132" spans="1:16" x14ac:dyDescent="0.25">
      <c r="A132" s="1" t="s">
        <v>382</v>
      </c>
      <c r="B132" s="1">
        <v>2021</v>
      </c>
      <c r="C132" s="1" t="s">
        <v>385</v>
      </c>
      <c r="D132" s="1" t="s">
        <v>390</v>
      </c>
      <c r="E132" s="1" t="s">
        <v>386</v>
      </c>
      <c r="F132" s="7">
        <f t="shared" si="143"/>
        <v>0.65003879809344223</v>
      </c>
      <c r="G132" s="7">
        <f t="shared" si="144"/>
        <v>0.92945737785117133</v>
      </c>
      <c r="H132" s="7">
        <f t="shared" si="145"/>
        <v>7.0542642652371063E-2</v>
      </c>
      <c r="I132" s="7">
        <f t="shared" si="146"/>
        <v>0.16181478105613462</v>
      </c>
      <c r="J132" s="6">
        <f>K132+N132</f>
        <v>75029.459999999992</v>
      </c>
      <c r="K132" s="6">
        <v>48772.06</v>
      </c>
      <c r="L132" s="6">
        <v>45331.550999999999</v>
      </c>
      <c r="M132" s="6">
        <v>3440.51</v>
      </c>
      <c r="N132" s="6">
        <v>26257.4</v>
      </c>
      <c r="O132" s="6">
        <v>7335.3150000000005</v>
      </c>
      <c r="P132" t="s">
        <v>383</v>
      </c>
    </row>
    <row r="133" spans="1:16" x14ac:dyDescent="0.25">
      <c r="A133" s="1" t="s">
        <v>387</v>
      </c>
      <c r="B133" s="1" t="s">
        <v>388</v>
      </c>
      <c r="C133" s="1" t="s">
        <v>369</v>
      </c>
      <c r="D133" s="1" t="s">
        <v>390</v>
      </c>
      <c r="E133" s="1" t="s">
        <v>386</v>
      </c>
      <c r="F133" s="7">
        <f t="shared" ref="F133" si="147">K133/J133</f>
        <v>0.6323427528672978</v>
      </c>
      <c r="G133" s="7">
        <f t="shared" ref="G133" si="148">L133/K133</f>
        <v>0.91271547296240896</v>
      </c>
      <c r="H133" s="7">
        <f t="shared" ref="H133" si="149">M133/K133</f>
        <v>8.728452703759107E-2</v>
      </c>
      <c r="I133" s="7">
        <f t="shared" ref="I133" si="150">O133/L133</f>
        <v>0.17224755317298324</v>
      </c>
      <c r="J133" s="6">
        <v>74970.588000000003</v>
      </c>
      <c r="K133" s="6">
        <v>47407.108</v>
      </c>
      <c r="L133" s="6">
        <v>43269.201000000001</v>
      </c>
      <c r="M133" s="6">
        <v>4137.9070000000002</v>
      </c>
      <c r="N133" s="6">
        <v>27563.48</v>
      </c>
      <c r="O133" s="6">
        <v>7453.0140000000001</v>
      </c>
      <c r="P133" t="s">
        <v>389</v>
      </c>
    </row>
    <row r="134" spans="1:16" x14ac:dyDescent="0.25">
      <c r="A134" s="1" t="s">
        <v>391</v>
      </c>
      <c r="B134" s="1" t="s">
        <v>388</v>
      </c>
      <c r="C134" s="1" t="s">
        <v>392</v>
      </c>
      <c r="D134" s="1" t="s">
        <v>390</v>
      </c>
      <c r="E134" s="1" t="s">
        <v>386</v>
      </c>
      <c r="F134" s="7">
        <f t="shared" ref="F134" si="151">K134/J134</f>
        <v>0.64557037474745804</v>
      </c>
      <c r="G134" s="7">
        <f t="shared" ref="G134" si="152">L134/K134</f>
        <v>0.92300115619049261</v>
      </c>
      <c r="H134" s="7">
        <f t="shared" ref="H134" si="153">M134/K134</f>
        <v>7.6998864450974439E-2</v>
      </c>
      <c r="I134" s="7">
        <f t="shared" ref="I134" si="154">O134/L134</f>
        <v>0.12281109592634562</v>
      </c>
      <c r="J134" s="6">
        <v>75043.978000000003</v>
      </c>
      <c r="K134" s="6">
        <v>48446.169000000002</v>
      </c>
      <c r="L134" s="6">
        <v>44715.87</v>
      </c>
      <c r="M134" s="6">
        <v>3730.3</v>
      </c>
      <c r="N134" s="6">
        <v>26597.809000000001</v>
      </c>
      <c r="O134" s="6">
        <v>5491.6050000000005</v>
      </c>
      <c r="P134" t="s">
        <v>396</v>
      </c>
    </row>
    <row r="135" spans="1:16" x14ac:dyDescent="0.25">
      <c r="A135" s="1" t="s">
        <v>394</v>
      </c>
      <c r="B135" s="1" t="s">
        <v>388</v>
      </c>
      <c r="C135" s="1" t="s">
        <v>393</v>
      </c>
      <c r="D135" s="1" t="s">
        <v>390</v>
      </c>
      <c r="E135" s="1" t="s">
        <v>386</v>
      </c>
      <c r="F135" s="7">
        <f t="shared" ref="F135" si="155">K135/J135</f>
        <v>0.65080654697506868</v>
      </c>
      <c r="G135" s="7">
        <f t="shared" ref="G135" si="156">L135/K135</f>
        <v>0.9229250764382293</v>
      </c>
      <c r="H135" s="7">
        <f t="shared" ref="H135" si="157">M135/K135</f>
        <v>7.7074923561770758E-2</v>
      </c>
      <c r="I135" s="7">
        <f t="shared" ref="I135" si="158">O135/L135</f>
        <v>0.14219350306093503</v>
      </c>
      <c r="J135" s="6">
        <v>75044.978000000003</v>
      </c>
      <c r="K135" s="6">
        <v>48839.762999999999</v>
      </c>
      <c r="L135" s="6">
        <v>45075.442000000003</v>
      </c>
      <c r="M135" s="6">
        <v>3764.3209999999999</v>
      </c>
      <c r="N135" s="6">
        <v>26249.273000000001</v>
      </c>
      <c r="O135" s="6">
        <v>6409.4350000000004</v>
      </c>
      <c r="P135" t="s">
        <v>395</v>
      </c>
    </row>
    <row r="136" spans="1:16" x14ac:dyDescent="0.25">
      <c r="A136" s="1" t="s">
        <v>398</v>
      </c>
      <c r="B136" s="1" t="s">
        <v>388</v>
      </c>
      <c r="C136" s="1" t="s">
        <v>370</v>
      </c>
      <c r="D136" s="1" t="s">
        <v>390</v>
      </c>
      <c r="E136" s="1" t="s">
        <v>386</v>
      </c>
      <c r="F136" s="7">
        <f t="shared" ref="F136" si="159">K136/J136</f>
        <v>0.59809433173543969</v>
      </c>
      <c r="G136" s="7">
        <f t="shared" ref="G136" si="160">L136/K136</f>
        <v>0.93130957927514324</v>
      </c>
      <c r="H136" s="7">
        <f t="shared" ref="H136" si="161">M136/K136</f>
        <v>6.8690420724856802E-2</v>
      </c>
      <c r="I136" s="7">
        <f t="shared" ref="I136" si="162">O136/L136</f>
        <v>0.20861279472204611</v>
      </c>
      <c r="J136" s="6">
        <v>74804.73000000001</v>
      </c>
      <c r="K136" s="6">
        <v>44740.285000000003</v>
      </c>
      <c r="L136" s="6">
        <v>41667.056000000004</v>
      </c>
      <c r="M136" s="6">
        <v>3073.2290000000003</v>
      </c>
      <c r="N136" s="6">
        <v>30064.445</v>
      </c>
      <c r="O136" s="6">
        <v>8692.2810000000009</v>
      </c>
      <c r="P136" t="s">
        <v>400</v>
      </c>
    </row>
    <row r="137" spans="1:16" x14ac:dyDescent="0.25">
      <c r="A137" s="1" t="s">
        <v>402</v>
      </c>
      <c r="B137" s="1" t="s">
        <v>388</v>
      </c>
      <c r="C137" s="1" t="s">
        <v>401</v>
      </c>
      <c r="D137" s="1" t="s">
        <v>390</v>
      </c>
      <c r="E137" s="1" t="s">
        <v>386</v>
      </c>
      <c r="F137" s="7">
        <f t="shared" ref="F137" si="163">K137/J137</f>
        <v>0.6363691972107004</v>
      </c>
      <c r="G137" s="7">
        <f t="shared" ref="G137" si="164">L137/K137</f>
        <v>0.91932038717717968</v>
      </c>
      <c r="H137" s="7">
        <f t="shared" ref="H137" si="165">M137/K137</f>
        <v>8.0679612822820226E-2</v>
      </c>
      <c r="I137" s="7">
        <f t="shared" ref="I137" si="166">O137/L137</f>
        <v>0.14653892751534353</v>
      </c>
      <c r="J137" s="6">
        <v>75609.801999999996</v>
      </c>
      <c r="K137" s="6">
        <v>48115.749000000003</v>
      </c>
      <c r="L137" s="6">
        <v>44233.788999999997</v>
      </c>
      <c r="M137" s="6">
        <v>3881.96</v>
      </c>
      <c r="N137" s="6">
        <v>27494.053</v>
      </c>
      <c r="O137" s="6">
        <v>6481.9719999999998</v>
      </c>
      <c r="P137" t="s">
        <v>403</v>
      </c>
    </row>
  </sheetData>
  <phoneticPr fontId="3" type="noConversion"/>
  <hyperlinks>
    <hyperlink ref="P103" r:id="rId1" xr:uid="{A7007503-58C8-4AF2-B227-71259D53061F}"/>
  </hyperlinks>
  <pageMargins left="0.7" right="0.7" top="0.75" bottom="0.75" header="0.3" footer="0.3"/>
  <pageSetup orientation="portrait" horizontalDpi="300" verticalDpi="300" r:id="rId2"/>
  <ignoredErrors>
    <ignoredError sqref="B133:B13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0965-3F8C-40DF-A2BD-25A23F70DCDC}">
  <dimension ref="A1:I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2" max="9" width="16.42578125" customWidth="1"/>
  </cols>
  <sheetData>
    <row r="1" spans="1:9" s="5" customFormat="1" ht="60" x14ac:dyDescent="0.25">
      <c r="A1" s="5" t="s">
        <v>348</v>
      </c>
      <c r="B1" s="5" t="s">
        <v>356</v>
      </c>
      <c r="C1" s="5" t="s">
        <v>350</v>
      </c>
      <c r="D1" s="5" t="s">
        <v>349</v>
      </c>
      <c r="E1" s="5" t="s">
        <v>351</v>
      </c>
      <c r="F1" s="5" t="s">
        <v>352</v>
      </c>
      <c r="G1" s="5" t="s">
        <v>353</v>
      </c>
      <c r="H1" s="5" t="s">
        <v>354</v>
      </c>
      <c r="I1" s="5" t="s">
        <v>355</v>
      </c>
    </row>
    <row r="2" spans="1:9" x14ac:dyDescent="0.25">
      <c r="A2">
        <v>1995</v>
      </c>
      <c r="B2" s="4">
        <v>43156</v>
      </c>
      <c r="C2" s="4">
        <v>65.8</v>
      </c>
      <c r="D2" s="4">
        <v>28380</v>
      </c>
      <c r="E2" s="4">
        <v>90.5</v>
      </c>
      <c r="F2" s="4">
        <v>25677</v>
      </c>
      <c r="G2" s="4">
        <v>9.5</v>
      </c>
      <c r="H2" s="4">
        <v>2704</v>
      </c>
      <c r="I2" s="4">
        <v>20</v>
      </c>
    </row>
    <row r="3" spans="1:9" x14ac:dyDescent="0.25">
      <c r="A3">
        <v>1996</v>
      </c>
      <c r="B3" s="4">
        <v>44599</v>
      </c>
      <c r="C3" s="4">
        <v>66.7</v>
      </c>
      <c r="D3" s="4">
        <v>29733</v>
      </c>
      <c r="E3" s="4">
        <v>91.4</v>
      </c>
      <c r="F3" s="4">
        <v>27186</v>
      </c>
      <c r="G3" s="4">
        <v>8.6</v>
      </c>
      <c r="H3" s="4">
        <v>2546</v>
      </c>
      <c r="I3" s="4">
        <v>21</v>
      </c>
    </row>
    <row r="4" spans="1:9" x14ac:dyDescent="0.25">
      <c r="A4">
        <v>1997</v>
      </c>
      <c r="B4" s="4">
        <v>44658</v>
      </c>
      <c r="C4" s="4">
        <v>64.7</v>
      </c>
      <c r="D4" s="4">
        <v>28901</v>
      </c>
      <c r="E4" s="4">
        <v>91.2</v>
      </c>
      <c r="F4" s="4">
        <v>26365</v>
      </c>
      <c r="G4" s="4">
        <v>8.8000000000000007</v>
      </c>
      <c r="H4" s="4">
        <v>2537</v>
      </c>
      <c r="I4" s="4">
        <v>21.9</v>
      </c>
    </row>
    <row r="5" spans="1:9" x14ac:dyDescent="0.25">
      <c r="A5">
        <v>1998</v>
      </c>
      <c r="B5" s="4">
        <v>45964</v>
      </c>
      <c r="C5" s="4">
        <v>64.599999999999994</v>
      </c>
      <c r="D5" s="4">
        <v>29674</v>
      </c>
      <c r="E5" s="4">
        <v>89.7</v>
      </c>
      <c r="F5" s="4">
        <v>26631</v>
      </c>
      <c r="G5" s="4">
        <v>10.3</v>
      </c>
      <c r="H5" s="4">
        <v>3043</v>
      </c>
      <c r="I5" s="4">
        <v>21.6</v>
      </c>
    </row>
    <row r="6" spans="1:9" x14ac:dyDescent="0.25">
      <c r="A6">
        <v>1999</v>
      </c>
      <c r="B6" s="4">
        <v>47270</v>
      </c>
      <c r="C6" s="4">
        <v>65.099999999999994</v>
      </c>
      <c r="D6" s="4">
        <v>30759</v>
      </c>
      <c r="E6" s="4">
        <v>90.2</v>
      </c>
      <c r="F6" s="4">
        <v>27742</v>
      </c>
      <c r="G6" s="4">
        <v>9.8000000000000007</v>
      </c>
      <c r="H6" s="4">
        <v>3017</v>
      </c>
      <c r="I6" s="4">
        <v>22.1</v>
      </c>
    </row>
    <row r="7" spans="1:9" x14ac:dyDescent="0.25">
      <c r="A7">
        <v>2000</v>
      </c>
      <c r="B7" s="4">
        <v>48587</v>
      </c>
      <c r="C7" s="4">
        <v>63.6</v>
      </c>
      <c r="D7" s="4">
        <v>30911</v>
      </c>
      <c r="E7" s="4">
        <v>88.809808805926693</v>
      </c>
      <c r="F7" s="4">
        <v>27452</v>
      </c>
      <c r="G7" s="4">
        <v>11.190191194073307</v>
      </c>
      <c r="H7" s="4">
        <v>3459</v>
      </c>
      <c r="I7" s="4">
        <v>21.7</v>
      </c>
    </row>
    <row r="8" spans="1:9" x14ac:dyDescent="0.25">
      <c r="A8">
        <v>2001</v>
      </c>
      <c r="B8" s="4">
        <v>48929</v>
      </c>
      <c r="C8" s="4">
        <v>67.099999999999994</v>
      </c>
      <c r="D8" s="4">
        <v>32809</v>
      </c>
      <c r="E8" s="4">
        <v>88.865859977445211</v>
      </c>
      <c r="F8" s="4">
        <v>29156</v>
      </c>
      <c r="G8" s="4">
        <v>11.134140022554787</v>
      </c>
      <c r="H8" s="4">
        <v>3653</v>
      </c>
      <c r="I8" s="4">
        <v>17.2</v>
      </c>
    </row>
    <row r="9" spans="1:9" x14ac:dyDescent="0.25">
      <c r="A9">
        <v>2002</v>
      </c>
      <c r="B9" s="4">
        <v>50344</v>
      </c>
      <c r="C9" s="4">
        <v>67.400000000000006</v>
      </c>
      <c r="D9" s="4">
        <v>33936</v>
      </c>
      <c r="E9" s="4">
        <v>88.584394153701083</v>
      </c>
      <c r="F9" s="4">
        <v>30062</v>
      </c>
      <c r="G9" s="4">
        <v>11.415605846298915</v>
      </c>
      <c r="H9" s="4">
        <v>3874</v>
      </c>
      <c r="I9" s="4">
        <v>17</v>
      </c>
    </row>
    <row r="10" spans="1:9" x14ac:dyDescent="0.25">
      <c r="A10">
        <v>2003</v>
      </c>
      <c r="B10" s="4">
        <v>51793</v>
      </c>
      <c r="C10" s="4">
        <v>66.7</v>
      </c>
      <c r="D10" s="4">
        <v>34571</v>
      </c>
      <c r="E10" s="4">
        <v>88.614734893407771</v>
      </c>
      <c r="F10" s="4">
        <v>30635</v>
      </c>
      <c r="G10" s="4">
        <v>11.385265106592231</v>
      </c>
      <c r="H10" s="4">
        <v>3936</v>
      </c>
      <c r="I10" s="4">
        <v>17</v>
      </c>
    </row>
    <row r="11" spans="1:9" x14ac:dyDescent="0.25">
      <c r="A11">
        <v>2004</v>
      </c>
      <c r="B11" s="4">
        <v>53144</v>
      </c>
      <c r="C11" s="4">
        <v>67.5</v>
      </c>
      <c r="D11" s="4">
        <v>35862</v>
      </c>
      <c r="E11" s="4">
        <v>88.151804138084884</v>
      </c>
      <c r="F11" s="4">
        <v>31613</v>
      </c>
      <c r="G11" s="4">
        <v>11.848195861915119</v>
      </c>
      <c r="H11" s="4">
        <v>4249</v>
      </c>
      <c r="I11" s="4">
        <v>17.600000000000001</v>
      </c>
    </row>
    <row r="12" spans="1:9" x14ac:dyDescent="0.25">
      <c r="A12">
        <v>2005</v>
      </c>
      <c r="B12" s="4">
        <v>54388</v>
      </c>
      <c r="C12" s="4">
        <v>64.716310972814028</v>
      </c>
      <c r="D12" s="4">
        <v>35286</v>
      </c>
      <c r="E12" s="4">
        <v>92.21337414156298</v>
      </c>
      <c r="F12" s="4">
        <v>32539</v>
      </c>
      <c r="G12" s="4">
        <v>7.7866258584370058</v>
      </c>
      <c r="H12" s="4">
        <v>2747.6666666666665</v>
      </c>
      <c r="I12" s="4">
        <v>21</v>
      </c>
    </row>
    <row r="13" spans="1:9" x14ac:dyDescent="0.25">
      <c r="A13">
        <v>2006</v>
      </c>
      <c r="B13" s="4">
        <v>55230</v>
      </c>
      <c r="C13" s="4">
        <v>64.2</v>
      </c>
      <c r="D13" s="4">
        <v>35464</v>
      </c>
      <c r="E13" s="4">
        <v>92.02312138728324</v>
      </c>
      <c r="F13" s="4">
        <v>32636</v>
      </c>
      <c r="G13" s="4">
        <v>7.9768786127167628</v>
      </c>
      <c r="H13" s="4">
        <v>2829</v>
      </c>
      <c r="I13" s="4">
        <v>22.6</v>
      </c>
    </row>
    <row r="14" spans="1:9" x14ac:dyDescent="0.25">
      <c r="A14">
        <v>2007</v>
      </c>
      <c r="B14" s="4">
        <v>56565</v>
      </c>
      <c r="C14" s="4">
        <v>64</v>
      </c>
      <c r="D14" s="4">
        <v>36213</v>
      </c>
      <c r="E14" s="4">
        <v>92.67390163753349</v>
      </c>
      <c r="F14" s="4">
        <v>33560</v>
      </c>
      <c r="G14" s="4">
        <v>7.3260983624665172</v>
      </c>
      <c r="H14" s="4">
        <v>2653</v>
      </c>
      <c r="I14" s="4">
        <v>20.100000000000001</v>
      </c>
    </row>
    <row r="15" spans="1:9" x14ac:dyDescent="0.25">
      <c r="A15">
        <v>2008</v>
      </c>
      <c r="B15" s="4">
        <v>57848</v>
      </c>
      <c r="C15" s="4">
        <v>63.6</v>
      </c>
      <c r="D15" s="4">
        <v>36805</v>
      </c>
      <c r="E15" s="4">
        <v>92.620567857628046</v>
      </c>
      <c r="F15" s="4">
        <v>34089</v>
      </c>
      <c r="G15" s="4">
        <v>7.4</v>
      </c>
      <c r="H15" s="4">
        <v>2716</v>
      </c>
      <c r="I15" s="4">
        <v>19.3</v>
      </c>
    </row>
    <row r="16" spans="1:9" x14ac:dyDescent="0.25">
      <c r="A16">
        <v>2009</v>
      </c>
      <c r="B16" s="4">
        <v>59237</v>
      </c>
      <c r="C16" s="4">
        <v>63.966355487279912</v>
      </c>
      <c r="D16" s="4">
        <v>37891.75</v>
      </c>
      <c r="E16" s="4">
        <v>92.530036221604973</v>
      </c>
      <c r="F16" s="4">
        <v>35061.25</v>
      </c>
      <c r="G16" s="4">
        <v>7.4699637783950337</v>
      </c>
      <c r="H16" s="4">
        <v>2830.5</v>
      </c>
      <c r="I16" s="4">
        <v>19.087311490605728</v>
      </c>
    </row>
    <row r="17" spans="1:9" x14ac:dyDescent="0.25">
      <c r="A17">
        <v>2010</v>
      </c>
      <c r="B17" s="4">
        <v>60717</v>
      </c>
      <c r="C17" s="4">
        <v>64.099999999999994</v>
      </c>
      <c r="D17" s="4">
        <v>38893</v>
      </c>
      <c r="E17" s="4">
        <v>92.7</v>
      </c>
      <c r="F17" s="4">
        <v>36035</v>
      </c>
      <c r="G17" s="4">
        <v>7.3</v>
      </c>
      <c r="H17" s="4">
        <v>2859</v>
      </c>
      <c r="I17" s="4">
        <v>18.7</v>
      </c>
    </row>
    <row r="18" spans="1:9" x14ac:dyDescent="0.25">
      <c r="A18">
        <v>2011</v>
      </c>
      <c r="B18" s="4">
        <v>61882.531999999999</v>
      </c>
      <c r="C18" s="4">
        <v>64.647477174980494</v>
      </c>
      <c r="D18" s="4">
        <v>40006.042999999998</v>
      </c>
      <c r="E18" s="4">
        <v>92.967334369303501</v>
      </c>
      <c r="F18" s="4">
        <v>37192.042999999998</v>
      </c>
      <c r="G18" s="4">
        <v>7.0326656306965027</v>
      </c>
      <c r="H18" s="4">
        <v>2814</v>
      </c>
      <c r="I18" s="4">
        <v>19.260093482899016</v>
      </c>
    </row>
    <row r="19" spans="1:9" x14ac:dyDescent="0.25">
      <c r="A19">
        <v>2012</v>
      </c>
      <c r="B19" s="4">
        <v>62985.349249999999</v>
      </c>
      <c r="C19" s="4">
        <v>64.183842721170592</v>
      </c>
      <c r="D19" s="4">
        <v>40426.417499999996</v>
      </c>
      <c r="E19" s="4">
        <v>93.008986636028297</v>
      </c>
      <c r="F19" s="4">
        <v>37600.201249999998</v>
      </c>
      <c r="G19" s="4">
        <v>6.9910133639717156</v>
      </c>
      <c r="H19" s="4">
        <v>2826.2162499999999</v>
      </c>
      <c r="I19" s="4">
        <v>19.984181600623746</v>
      </c>
    </row>
    <row r="20" spans="1:9" x14ac:dyDescent="0.25">
      <c r="A20">
        <v>2013</v>
      </c>
      <c r="B20" s="4">
        <v>64173.311000000002</v>
      </c>
      <c r="C20" s="4">
        <v>63.92431465784896</v>
      </c>
      <c r="D20" s="4">
        <v>41022.349249999999</v>
      </c>
      <c r="E20" s="4">
        <v>92.919384059897538</v>
      </c>
      <c r="F20" s="4">
        <v>38117.714249999997</v>
      </c>
      <c r="G20" s="4">
        <v>7.0806159401024553</v>
      </c>
      <c r="H20" s="4">
        <v>2904.6350000000002</v>
      </c>
      <c r="I20" s="4">
        <v>19.338649090166786</v>
      </c>
    </row>
    <row r="21" spans="1:9" x14ac:dyDescent="0.25">
      <c r="A21">
        <v>2014</v>
      </c>
      <c r="B21" s="4">
        <v>64033.078333333338</v>
      </c>
      <c r="C21" s="4">
        <v>64.621820071277213</v>
      </c>
      <c r="D21" s="4">
        <v>41379.340666666671</v>
      </c>
      <c r="E21" s="4">
        <v>93.407133553328265</v>
      </c>
      <c r="F21" s="4">
        <v>38651.256000000001</v>
      </c>
      <c r="G21" s="4">
        <v>6.5928664466717537</v>
      </c>
      <c r="H21" s="4">
        <v>2728.0846666666666</v>
      </c>
      <c r="I21" s="4">
        <v>18.41672363764841</v>
      </c>
    </row>
    <row r="22" spans="1:9" x14ac:dyDescent="0.25">
      <c r="A22">
        <v>2015</v>
      </c>
      <c r="B22" s="4">
        <v>64936</v>
      </c>
      <c r="C22" s="4">
        <v>63.7</v>
      </c>
      <c r="D22" s="4">
        <v>41342</v>
      </c>
      <c r="E22" s="4">
        <v>93.7</v>
      </c>
      <c r="F22" s="4">
        <v>38741</v>
      </c>
      <c r="G22" s="4">
        <v>6.3</v>
      </c>
      <c r="H22" s="4">
        <v>2958</v>
      </c>
      <c r="I22" s="4">
        <v>18.5</v>
      </c>
    </row>
    <row r="23" spans="1:9" x14ac:dyDescent="0.25">
      <c r="A23">
        <v>2016</v>
      </c>
      <c r="B23" s="4">
        <v>68311</v>
      </c>
      <c r="C23" s="4">
        <v>63.5</v>
      </c>
      <c r="D23" s="4">
        <v>43361</v>
      </c>
      <c r="E23" s="4">
        <v>94.6</v>
      </c>
      <c r="F23" s="4">
        <v>40998</v>
      </c>
      <c r="G23" s="4">
        <v>5.4</v>
      </c>
      <c r="H23" s="4">
        <v>2363</v>
      </c>
      <c r="I23" s="4">
        <v>18.3</v>
      </c>
    </row>
    <row r="24" spans="1:9" x14ac:dyDescent="0.25">
      <c r="A24">
        <v>2017</v>
      </c>
      <c r="B24" s="4">
        <v>69890.685750000004</v>
      </c>
      <c r="C24" s="4">
        <v>61.2</v>
      </c>
      <c r="D24" s="4">
        <v>42775</v>
      </c>
      <c r="E24" s="4">
        <v>94.281162928439798</v>
      </c>
      <c r="F24" s="4">
        <v>40334</v>
      </c>
      <c r="G24" s="4">
        <v>5.7188370715601895</v>
      </c>
      <c r="H24" s="4">
        <v>2441</v>
      </c>
      <c r="I24" s="4">
        <v>16.100000000000001</v>
      </c>
    </row>
    <row r="25" spans="1:9" x14ac:dyDescent="0.25">
      <c r="A25">
        <v>2018</v>
      </c>
      <c r="B25" s="4">
        <v>71339</v>
      </c>
      <c r="C25" s="4">
        <v>60.9</v>
      </c>
      <c r="D25" s="4">
        <v>43462</v>
      </c>
      <c r="E25" s="4">
        <v>94.7</v>
      </c>
      <c r="F25" s="4">
        <v>41160</v>
      </c>
      <c r="G25" s="4">
        <v>5.3</v>
      </c>
      <c r="H25" s="4">
        <v>2302</v>
      </c>
      <c r="I25" s="4">
        <v>16.399999999999999</v>
      </c>
    </row>
    <row r="26" spans="1:9" x14ac:dyDescent="0.25">
      <c r="A26">
        <v>2019</v>
      </c>
      <c r="B26" s="4">
        <v>72932</v>
      </c>
      <c r="C26" s="4">
        <v>61.3</v>
      </c>
      <c r="D26" s="4">
        <v>44692</v>
      </c>
      <c r="E26" s="4">
        <v>94.9</v>
      </c>
      <c r="F26" s="4">
        <v>42428</v>
      </c>
      <c r="G26" s="4">
        <v>5.0999999999999996</v>
      </c>
      <c r="H26" s="4">
        <v>2264</v>
      </c>
      <c r="I26" s="4">
        <v>13.986046950127273</v>
      </c>
    </row>
    <row r="27" spans="1:9" x14ac:dyDescent="0.25">
      <c r="A27">
        <v>2020</v>
      </c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>
        <v>2021</v>
      </c>
      <c r="B28" s="4"/>
      <c r="C28" s="4"/>
      <c r="D28" s="4"/>
      <c r="E28" s="4"/>
      <c r="F28" s="4"/>
      <c r="G28" s="4"/>
      <c r="H28" s="4"/>
      <c r="I28" s="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4BCC-316E-4750-80C1-EBE5B1C8F894}">
  <dimension ref="A1:D132"/>
  <sheetViews>
    <sheetView tabSelected="1" zoomScaleNormal="100" workbookViewId="0">
      <pane xSplit="1" ySplit="4" topLeftCell="B111" activePane="bottomRight" state="frozen"/>
      <selection pane="topRight" activeCell="B1" sqref="B1"/>
      <selection pane="bottomLeft" activeCell="A4" sqref="A4"/>
      <selection pane="bottomRight" activeCell="A133" sqref="A133"/>
    </sheetView>
  </sheetViews>
  <sheetFormatPr defaultRowHeight="15" x14ac:dyDescent="0.25"/>
  <cols>
    <col min="1" max="1" width="17.140625" style="1" customWidth="1"/>
    <col min="2" max="4" width="34.28515625" customWidth="1"/>
  </cols>
  <sheetData>
    <row r="1" spans="1:4" x14ac:dyDescent="0.25">
      <c r="A1" s="1" t="s">
        <v>1</v>
      </c>
      <c r="B1" t="s">
        <v>0</v>
      </c>
    </row>
    <row r="2" spans="1:4" x14ac:dyDescent="0.25">
      <c r="B2" t="s">
        <v>381</v>
      </c>
    </row>
    <row r="4" spans="1:4" x14ac:dyDescent="0.25">
      <c r="A4" s="2" t="s">
        <v>2</v>
      </c>
      <c r="B4" s="3" t="s">
        <v>3</v>
      </c>
      <c r="C4" s="3" t="s">
        <v>5</v>
      </c>
      <c r="D4" s="3" t="s">
        <v>4</v>
      </c>
    </row>
    <row r="5" spans="1:4" x14ac:dyDescent="0.25">
      <c r="A5" s="1" t="s">
        <v>324</v>
      </c>
      <c r="B5" t="s">
        <v>332</v>
      </c>
    </row>
    <row r="6" spans="1:4" x14ac:dyDescent="0.25">
      <c r="A6" s="1" t="s">
        <v>325</v>
      </c>
      <c r="B6" t="s">
        <v>331</v>
      </c>
    </row>
    <row r="7" spans="1:4" x14ac:dyDescent="0.25">
      <c r="A7" s="1" t="s">
        <v>326</v>
      </c>
      <c r="B7" t="s">
        <v>330</v>
      </c>
    </row>
    <row r="8" spans="1:4" x14ac:dyDescent="0.25">
      <c r="A8" s="1" t="s">
        <v>327</v>
      </c>
      <c r="B8" t="s">
        <v>329</v>
      </c>
    </row>
    <row r="9" spans="1:4" x14ac:dyDescent="0.25">
      <c r="A9" s="1" t="s">
        <v>328</v>
      </c>
    </row>
    <row r="10" spans="1:4" x14ac:dyDescent="0.25">
      <c r="A10" s="1" t="s">
        <v>303</v>
      </c>
      <c r="B10" t="s">
        <v>323</v>
      </c>
    </row>
    <row r="11" spans="1:4" x14ac:dyDescent="0.25">
      <c r="A11" s="1" t="s">
        <v>304</v>
      </c>
      <c r="B11" t="s">
        <v>322</v>
      </c>
    </row>
    <row r="12" spans="1:4" x14ac:dyDescent="0.25">
      <c r="A12" s="1" t="s">
        <v>305</v>
      </c>
      <c r="B12" t="s">
        <v>321</v>
      </c>
    </row>
    <row r="13" spans="1:4" x14ac:dyDescent="0.25">
      <c r="A13" s="1" t="s">
        <v>306</v>
      </c>
      <c r="B13" t="s">
        <v>320</v>
      </c>
    </row>
    <row r="14" spans="1:4" x14ac:dyDescent="0.25">
      <c r="A14" s="1" t="s">
        <v>307</v>
      </c>
    </row>
    <row r="15" spans="1:4" x14ac:dyDescent="0.25">
      <c r="A15" s="1" t="s">
        <v>298</v>
      </c>
      <c r="B15" t="s">
        <v>319</v>
      </c>
    </row>
    <row r="16" spans="1:4" x14ac:dyDescent="0.25">
      <c r="A16" s="1" t="s">
        <v>299</v>
      </c>
      <c r="B16" t="s">
        <v>318</v>
      </c>
    </row>
    <row r="17" spans="1:2" x14ac:dyDescent="0.25">
      <c r="A17" s="1" t="s">
        <v>300</v>
      </c>
      <c r="B17" t="s">
        <v>317</v>
      </c>
    </row>
    <row r="18" spans="1:2" x14ac:dyDescent="0.25">
      <c r="A18" s="1" t="s">
        <v>301</v>
      </c>
      <c r="B18" t="s">
        <v>316</v>
      </c>
    </row>
    <row r="19" spans="1:2" x14ac:dyDescent="0.25">
      <c r="A19" s="1" t="s">
        <v>302</v>
      </c>
    </row>
    <row r="20" spans="1:2" x14ac:dyDescent="0.25">
      <c r="A20" s="1" t="s">
        <v>293</v>
      </c>
      <c r="B20" t="s">
        <v>315</v>
      </c>
    </row>
    <row r="21" spans="1:2" x14ac:dyDescent="0.25">
      <c r="A21" s="1" t="s">
        <v>294</v>
      </c>
      <c r="B21" t="s">
        <v>314</v>
      </c>
    </row>
    <row r="22" spans="1:2" x14ac:dyDescent="0.25">
      <c r="A22" s="1" t="s">
        <v>295</v>
      </c>
      <c r="B22" t="s">
        <v>313</v>
      </c>
    </row>
    <row r="23" spans="1:2" x14ac:dyDescent="0.25">
      <c r="A23" s="1" t="s">
        <v>296</v>
      </c>
      <c r="B23" t="s">
        <v>312</v>
      </c>
    </row>
    <row r="24" spans="1:2" x14ac:dyDescent="0.25">
      <c r="A24" s="1" t="s">
        <v>297</v>
      </c>
    </row>
    <row r="25" spans="1:2" x14ac:dyDescent="0.25">
      <c r="A25" s="1" t="s">
        <v>288</v>
      </c>
      <c r="B25" t="s">
        <v>311</v>
      </c>
    </row>
    <row r="26" spans="1:2" x14ac:dyDescent="0.25">
      <c r="A26" s="1" t="s">
        <v>289</v>
      </c>
      <c r="B26" t="s">
        <v>310</v>
      </c>
    </row>
    <row r="27" spans="1:2" x14ac:dyDescent="0.25">
      <c r="A27" s="1" t="s">
        <v>290</v>
      </c>
      <c r="B27" t="s">
        <v>309</v>
      </c>
    </row>
    <row r="28" spans="1:2" x14ac:dyDescent="0.25">
      <c r="A28" s="1" t="s">
        <v>291</v>
      </c>
      <c r="B28" t="s">
        <v>308</v>
      </c>
    </row>
    <row r="29" spans="1:2" x14ac:dyDescent="0.25">
      <c r="A29" s="1" t="s">
        <v>292</v>
      </c>
    </row>
    <row r="30" spans="1:2" x14ac:dyDescent="0.25">
      <c r="A30" s="1" t="s">
        <v>233</v>
      </c>
      <c r="B30" t="s">
        <v>287</v>
      </c>
    </row>
    <row r="31" spans="1:2" x14ac:dyDescent="0.25">
      <c r="A31" s="1" t="s">
        <v>234</v>
      </c>
      <c r="B31" t="s">
        <v>286</v>
      </c>
    </row>
    <row r="32" spans="1:2" x14ac:dyDescent="0.25">
      <c r="A32" s="1" t="s">
        <v>235</v>
      </c>
      <c r="B32" t="s">
        <v>285</v>
      </c>
    </row>
    <row r="33" spans="1:2" x14ac:dyDescent="0.25">
      <c r="A33" s="1" t="s">
        <v>236</v>
      </c>
      <c r="B33" t="s">
        <v>284</v>
      </c>
    </row>
    <row r="34" spans="1:2" x14ac:dyDescent="0.25">
      <c r="A34" s="1" t="s">
        <v>237</v>
      </c>
    </row>
    <row r="35" spans="1:2" x14ac:dyDescent="0.25">
      <c r="A35" s="1" t="s">
        <v>228</v>
      </c>
      <c r="B35" t="s">
        <v>283</v>
      </c>
    </row>
    <row r="36" spans="1:2" x14ac:dyDescent="0.25">
      <c r="A36" s="1" t="s">
        <v>229</v>
      </c>
      <c r="B36" t="s">
        <v>282</v>
      </c>
    </row>
    <row r="37" spans="1:2" x14ac:dyDescent="0.25">
      <c r="A37" s="1" t="s">
        <v>230</v>
      </c>
      <c r="B37" t="s">
        <v>281</v>
      </c>
    </row>
    <row r="38" spans="1:2" x14ac:dyDescent="0.25">
      <c r="A38" s="1" t="s">
        <v>231</v>
      </c>
      <c r="B38" t="s">
        <v>280</v>
      </c>
    </row>
    <row r="39" spans="1:2" x14ac:dyDescent="0.25">
      <c r="A39" s="1" t="s">
        <v>232</v>
      </c>
    </row>
    <row r="40" spans="1:2" x14ac:dyDescent="0.25">
      <c r="A40" s="1" t="s">
        <v>223</v>
      </c>
      <c r="B40" t="s">
        <v>279</v>
      </c>
    </row>
    <row r="41" spans="1:2" x14ac:dyDescent="0.25">
      <c r="A41" s="1" t="s">
        <v>224</v>
      </c>
      <c r="B41" t="s">
        <v>278</v>
      </c>
    </row>
    <row r="42" spans="1:2" x14ac:dyDescent="0.25">
      <c r="A42" s="1" t="s">
        <v>225</v>
      </c>
      <c r="B42" t="s">
        <v>277</v>
      </c>
    </row>
    <row r="43" spans="1:2" x14ac:dyDescent="0.25">
      <c r="A43" s="1" t="s">
        <v>226</v>
      </c>
      <c r="B43" t="s">
        <v>276</v>
      </c>
    </row>
    <row r="44" spans="1:2" x14ac:dyDescent="0.25">
      <c r="A44" s="1" t="s">
        <v>227</v>
      </c>
    </row>
    <row r="45" spans="1:2" x14ac:dyDescent="0.25">
      <c r="A45" s="1" t="s">
        <v>218</v>
      </c>
      <c r="B45" t="s">
        <v>275</v>
      </c>
    </row>
    <row r="46" spans="1:2" x14ac:dyDescent="0.25">
      <c r="A46" s="1" t="s">
        <v>219</v>
      </c>
      <c r="B46" t="s">
        <v>274</v>
      </c>
    </row>
    <row r="47" spans="1:2" x14ac:dyDescent="0.25">
      <c r="A47" s="1" t="s">
        <v>220</v>
      </c>
      <c r="B47" t="s">
        <v>273</v>
      </c>
    </row>
    <row r="48" spans="1:2" x14ac:dyDescent="0.25">
      <c r="A48" s="1" t="s">
        <v>221</v>
      </c>
      <c r="B48" t="s">
        <v>272</v>
      </c>
    </row>
    <row r="49" spans="1:4" x14ac:dyDescent="0.25">
      <c r="A49" s="1" t="s">
        <v>222</v>
      </c>
    </row>
    <row r="50" spans="1:4" x14ac:dyDescent="0.25">
      <c r="A50" s="1" t="s">
        <v>213</v>
      </c>
      <c r="B50" t="s">
        <v>271</v>
      </c>
    </row>
    <row r="51" spans="1:4" x14ac:dyDescent="0.25">
      <c r="A51" s="1" t="s">
        <v>214</v>
      </c>
      <c r="B51" t="s">
        <v>270</v>
      </c>
    </row>
    <row r="52" spans="1:4" x14ac:dyDescent="0.25">
      <c r="A52" s="1" t="s">
        <v>215</v>
      </c>
      <c r="B52" t="s">
        <v>269</v>
      </c>
    </row>
    <row r="53" spans="1:4" x14ac:dyDescent="0.25">
      <c r="A53" s="1" t="s">
        <v>216</v>
      </c>
      <c r="B53" t="s">
        <v>268</v>
      </c>
    </row>
    <row r="54" spans="1:4" x14ac:dyDescent="0.25">
      <c r="A54" s="1" t="s">
        <v>217</v>
      </c>
    </row>
    <row r="55" spans="1:4" x14ac:dyDescent="0.25">
      <c r="A55" s="1" t="s">
        <v>208</v>
      </c>
      <c r="B55" t="s">
        <v>267</v>
      </c>
    </row>
    <row r="56" spans="1:4" x14ac:dyDescent="0.25">
      <c r="A56" s="1" t="s">
        <v>209</v>
      </c>
      <c r="B56" t="s">
        <v>266</v>
      </c>
    </row>
    <row r="57" spans="1:4" x14ac:dyDescent="0.25">
      <c r="A57" s="1" t="s">
        <v>210</v>
      </c>
      <c r="B57" t="s">
        <v>265</v>
      </c>
    </row>
    <row r="58" spans="1:4" x14ac:dyDescent="0.25">
      <c r="A58" s="1" t="s">
        <v>211</v>
      </c>
      <c r="B58" t="s">
        <v>264</v>
      </c>
    </row>
    <row r="59" spans="1:4" x14ac:dyDescent="0.25">
      <c r="A59" s="1" t="s">
        <v>212</v>
      </c>
    </row>
    <row r="60" spans="1:4" x14ac:dyDescent="0.25">
      <c r="A60" s="1" t="s">
        <v>203</v>
      </c>
      <c r="B60" t="s">
        <v>263</v>
      </c>
      <c r="D60" t="s">
        <v>245</v>
      </c>
    </row>
    <row r="61" spans="1:4" x14ac:dyDescent="0.25">
      <c r="A61" s="1" t="s">
        <v>204</v>
      </c>
      <c r="B61" t="s">
        <v>262</v>
      </c>
      <c r="D61" t="s">
        <v>244</v>
      </c>
    </row>
    <row r="62" spans="1:4" x14ac:dyDescent="0.25">
      <c r="A62" s="1" t="s">
        <v>205</v>
      </c>
      <c r="B62" t="s">
        <v>261</v>
      </c>
      <c r="D62" t="s">
        <v>243</v>
      </c>
    </row>
    <row r="63" spans="1:4" x14ac:dyDescent="0.25">
      <c r="A63" s="1" t="s">
        <v>206</v>
      </c>
      <c r="B63" t="s">
        <v>260</v>
      </c>
      <c r="D63" t="s">
        <v>242</v>
      </c>
    </row>
    <row r="64" spans="1:4" x14ac:dyDescent="0.25">
      <c r="A64" s="1" t="s">
        <v>207</v>
      </c>
    </row>
    <row r="65" spans="1:4" x14ac:dyDescent="0.25">
      <c r="A65" s="1" t="s">
        <v>198</v>
      </c>
      <c r="B65" t="s">
        <v>259</v>
      </c>
      <c r="D65" t="s">
        <v>241</v>
      </c>
    </row>
    <row r="66" spans="1:4" x14ac:dyDescent="0.25">
      <c r="A66" s="1" t="s">
        <v>199</v>
      </c>
      <c r="B66" t="s">
        <v>258</v>
      </c>
      <c r="D66" t="s">
        <v>240</v>
      </c>
    </row>
    <row r="67" spans="1:4" x14ac:dyDescent="0.25">
      <c r="A67" s="1" t="s">
        <v>200</v>
      </c>
      <c r="B67" t="s">
        <v>257</v>
      </c>
      <c r="D67" t="s">
        <v>239</v>
      </c>
    </row>
    <row r="68" spans="1:4" x14ac:dyDescent="0.25">
      <c r="A68" s="1" t="s">
        <v>201</v>
      </c>
      <c r="B68" t="s">
        <v>256</v>
      </c>
      <c r="D68" t="s">
        <v>238</v>
      </c>
    </row>
    <row r="69" spans="1:4" x14ac:dyDescent="0.25">
      <c r="A69" s="1" t="s">
        <v>202</v>
      </c>
      <c r="B69" t="s">
        <v>255</v>
      </c>
    </row>
    <row r="70" spans="1:4" x14ac:dyDescent="0.25">
      <c r="A70" s="1" t="s">
        <v>153</v>
      </c>
      <c r="B70" t="s">
        <v>254</v>
      </c>
      <c r="D70" t="s">
        <v>197</v>
      </c>
    </row>
    <row r="71" spans="1:4" x14ac:dyDescent="0.25">
      <c r="A71" s="1" t="s">
        <v>154</v>
      </c>
      <c r="B71" t="s">
        <v>253</v>
      </c>
      <c r="D71" t="s">
        <v>196</v>
      </c>
    </row>
    <row r="72" spans="1:4" x14ac:dyDescent="0.25">
      <c r="A72" s="1" t="s">
        <v>155</v>
      </c>
      <c r="B72" t="s">
        <v>252</v>
      </c>
      <c r="D72" t="s">
        <v>193</v>
      </c>
    </row>
    <row r="73" spans="1:4" x14ac:dyDescent="0.25">
      <c r="A73" s="1" t="s">
        <v>156</v>
      </c>
      <c r="B73" t="s">
        <v>251</v>
      </c>
      <c r="D73" t="s">
        <v>194</v>
      </c>
    </row>
    <row r="74" spans="1:4" x14ac:dyDescent="0.25">
      <c r="A74" s="1" t="s">
        <v>152</v>
      </c>
      <c r="B74" t="s">
        <v>250</v>
      </c>
      <c r="C74" t="s">
        <v>247</v>
      </c>
    </row>
    <row r="75" spans="1:4" x14ac:dyDescent="0.25">
      <c r="A75" s="1" t="s">
        <v>151</v>
      </c>
      <c r="B75" t="s">
        <v>249</v>
      </c>
      <c r="D75" t="s">
        <v>192</v>
      </c>
    </row>
    <row r="76" spans="1:4" x14ac:dyDescent="0.25">
      <c r="A76" s="1" t="s">
        <v>150</v>
      </c>
      <c r="B76" t="s">
        <v>248</v>
      </c>
      <c r="C76" t="s">
        <v>170</v>
      </c>
      <c r="D76" t="s">
        <v>191</v>
      </c>
    </row>
    <row r="77" spans="1:4" x14ac:dyDescent="0.25">
      <c r="A77" s="1" t="s">
        <v>149</v>
      </c>
      <c r="B77" t="s">
        <v>246</v>
      </c>
      <c r="C77" t="s">
        <v>171</v>
      </c>
      <c r="D77" t="s">
        <v>189</v>
      </c>
    </row>
    <row r="78" spans="1:4" x14ac:dyDescent="0.25">
      <c r="A78" s="1" t="s">
        <v>148</v>
      </c>
      <c r="B78" t="s">
        <v>195</v>
      </c>
      <c r="C78" t="s">
        <v>172</v>
      </c>
      <c r="D78" t="s">
        <v>184</v>
      </c>
    </row>
    <row r="79" spans="1:4" x14ac:dyDescent="0.25">
      <c r="A79" s="1" t="s">
        <v>147</v>
      </c>
      <c r="B79" t="s">
        <v>190</v>
      </c>
      <c r="C79" t="s">
        <v>186</v>
      </c>
    </row>
    <row r="80" spans="1:4" x14ac:dyDescent="0.25">
      <c r="A80" s="1" t="s">
        <v>146</v>
      </c>
      <c r="B80" t="s">
        <v>188</v>
      </c>
      <c r="C80" t="s">
        <v>164</v>
      </c>
      <c r="D80" t="s">
        <v>180</v>
      </c>
    </row>
    <row r="81" spans="1:4" x14ac:dyDescent="0.25">
      <c r="A81" s="1" t="s">
        <v>145</v>
      </c>
      <c r="B81" t="s">
        <v>187</v>
      </c>
      <c r="C81" t="s">
        <v>169</v>
      </c>
      <c r="D81" t="s">
        <v>181</v>
      </c>
    </row>
    <row r="82" spans="1:4" x14ac:dyDescent="0.25">
      <c r="A82" s="1" t="s">
        <v>144</v>
      </c>
      <c r="B82" t="s">
        <v>185</v>
      </c>
      <c r="C82" t="s">
        <v>165</v>
      </c>
      <c r="D82" t="s">
        <v>178</v>
      </c>
    </row>
    <row r="83" spans="1:4" x14ac:dyDescent="0.25">
      <c r="A83" s="1" t="s">
        <v>143</v>
      </c>
      <c r="B83" t="s">
        <v>183</v>
      </c>
      <c r="C83" t="s">
        <v>166</v>
      </c>
      <c r="D83" t="s">
        <v>177</v>
      </c>
    </row>
    <row r="84" spans="1:4" x14ac:dyDescent="0.25">
      <c r="A84" s="1" t="s">
        <v>142</v>
      </c>
      <c r="B84" t="s">
        <v>175</v>
      </c>
      <c r="C84" t="s">
        <v>176</v>
      </c>
    </row>
    <row r="85" spans="1:4" x14ac:dyDescent="0.25">
      <c r="A85" s="1" t="s">
        <v>137</v>
      </c>
      <c r="B85" t="s">
        <v>182</v>
      </c>
      <c r="C85" t="s">
        <v>167</v>
      </c>
      <c r="D85" t="s">
        <v>173</v>
      </c>
    </row>
    <row r="86" spans="1:4" x14ac:dyDescent="0.25">
      <c r="A86" s="1" t="s">
        <v>138</v>
      </c>
      <c r="B86" t="s">
        <v>179</v>
      </c>
      <c r="C86" t="s">
        <v>168</v>
      </c>
      <c r="D86" t="s">
        <v>163</v>
      </c>
    </row>
    <row r="87" spans="1:4" x14ac:dyDescent="0.25">
      <c r="A87" s="1" t="s">
        <v>139</v>
      </c>
      <c r="B87" t="s">
        <v>174</v>
      </c>
      <c r="C87" t="s">
        <v>162</v>
      </c>
      <c r="D87" t="s">
        <v>160</v>
      </c>
    </row>
    <row r="88" spans="1:4" x14ac:dyDescent="0.25">
      <c r="A88" s="1" t="s">
        <v>140</v>
      </c>
      <c r="B88" t="s">
        <v>336</v>
      </c>
      <c r="C88" t="s">
        <v>158</v>
      </c>
      <c r="D88" t="s">
        <v>159</v>
      </c>
    </row>
    <row r="89" spans="1:4" x14ac:dyDescent="0.25">
      <c r="A89" s="1" t="s">
        <v>141</v>
      </c>
      <c r="B89" t="s">
        <v>161</v>
      </c>
      <c r="C89" t="s">
        <v>157</v>
      </c>
    </row>
    <row r="90" spans="1:4" x14ac:dyDescent="0.25">
      <c r="A90" s="1" t="s">
        <v>117</v>
      </c>
      <c r="B90" t="s">
        <v>335</v>
      </c>
      <c r="C90" t="s">
        <v>134</v>
      </c>
      <c r="D90" t="s">
        <v>135</v>
      </c>
    </row>
    <row r="91" spans="1:4" x14ac:dyDescent="0.25">
      <c r="A91" s="1" t="s">
        <v>118</v>
      </c>
      <c r="B91" t="s">
        <v>136</v>
      </c>
      <c r="C91" t="s">
        <v>131</v>
      </c>
      <c r="D91" t="s">
        <v>132</v>
      </c>
    </row>
    <row r="92" spans="1:4" x14ac:dyDescent="0.25">
      <c r="A92" s="1" t="s">
        <v>119</v>
      </c>
      <c r="B92" t="s">
        <v>133</v>
      </c>
      <c r="C92" t="s">
        <v>129</v>
      </c>
      <c r="D92" t="s">
        <v>127</v>
      </c>
    </row>
    <row r="93" spans="1:4" x14ac:dyDescent="0.25">
      <c r="A93" s="1" t="s">
        <v>120</v>
      </c>
      <c r="B93" t="s">
        <v>130</v>
      </c>
      <c r="C93" t="s">
        <v>124</v>
      </c>
      <c r="D93" t="s">
        <v>125</v>
      </c>
    </row>
    <row r="94" spans="1:4" x14ac:dyDescent="0.25">
      <c r="A94" s="1" t="s">
        <v>121</v>
      </c>
      <c r="B94" t="s">
        <v>128</v>
      </c>
      <c r="C94" t="s">
        <v>122</v>
      </c>
    </row>
    <row r="95" spans="1:4" x14ac:dyDescent="0.25">
      <c r="A95" s="1" t="s">
        <v>100</v>
      </c>
      <c r="B95" t="s">
        <v>126</v>
      </c>
      <c r="C95" t="s">
        <v>115</v>
      </c>
      <c r="D95" t="s">
        <v>116</v>
      </c>
    </row>
    <row r="96" spans="1:4" x14ac:dyDescent="0.25">
      <c r="A96" s="1" t="s">
        <v>101</v>
      </c>
      <c r="B96" t="s">
        <v>123</v>
      </c>
      <c r="C96" t="s">
        <v>112</v>
      </c>
      <c r="D96" t="s">
        <v>113</v>
      </c>
    </row>
    <row r="97" spans="1:4" x14ac:dyDescent="0.25">
      <c r="A97" s="1" t="s">
        <v>102</v>
      </c>
      <c r="B97" t="s">
        <v>114</v>
      </c>
      <c r="C97" t="s">
        <v>108</v>
      </c>
      <c r="D97" t="s">
        <v>110</v>
      </c>
    </row>
    <row r="98" spans="1:4" x14ac:dyDescent="0.25">
      <c r="A98" s="1" t="s">
        <v>103</v>
      </c>
      <c r="B98" t="s">
        <v>111</v>
      </c>
      <c r="C98" t="s">
        <v>106</v>
      </c>
      <c r="D98" t="s">
        <v>107</v>
      </c>
    </row>
    <row r="99" spans="1:4" x14ac:dyDescent="0.25">
      <c r="A99" s="1" t="s">
        <v>104</v>
      </c>
      <c r="B99" t="s">
        <v>334</v>
      </c>
      <c r="C99" t="s">
        <v>105</v>
      </c>
    </row>
    <row r="100" spans="1:4" x14ac:dyDescent="0.25">
      <c r="A100" s="1" t="s">
        <v>81</v>
      </c>
      <c r="B100" t="s">
        <v>109</v>
      </c>
      <c r="C100" t="s">
        <v>97</v>
      </c>
      <c r="D100" t="s">
        <v>333</v>
      </c>
    </row>
    <row r="101" spans="1:4" x14ac:dyDescent="0.25">
      <c r="A101" s="1" t="s">
        <v>82</v>
      </c>
      <c r="B101" t="s">
        <v>99</v>
      </c>
      <c r="C101" t="s">
        <v>93</v>
      </c>
      <c r="D101" t="s">
        <v>94</v>
      </c>
    </row>
    <row r="102" spans="1:4" x14ac:dyDescent="0.25">
      <c r="A102" s="1" t="s">
        <v>83</v>
      </c>
      <c r="B102" t="s">
        <v>98</v>
      </c>
      <c r="C102" t="s">
        <v>90</v>
      </c>
      <c r="D102" t="s">
        <v>91</v>
      </c>
    </row>
    <row r="103" spans="1:4" x14ac:dyDescent="0.25">
      <c r="A103" s="1" t="s">
        <v>84</v>
      </c>
      <c r="B103" t="s">
        <v>96</v>
      </c>
      <c r="C103" t="s">
        <v>89</v>
      </c>
      <c r="D103" t="s">
        <v>87</v>
      </c>
    </row>
    <row r="104" spans="1:4" x14ac:dyDescent="0.25">
      <c r="A104" s="1" t="s">
        <v>85</v>
      </c>
      <c r="B104" t="s">
        <v>95</v>
      </c>
      <c r="C104" t="s">
        <v>86</v>
      </c>
    </row>
    <row r="105" spans="1:4" x14ac:dyDescent="0.25">
      <c r="A105" s="1" t="s">
        <v>63</v>
      </c>
      <c r="B105" t="s">
        <v>92</v>
      </c>
      <c r="C105" t="s">
        <v>79</v>
      </c>
      <c r="D105" t="s">
        <v>78</v>
      </c>
    </row>
    <row r="106" spans="1:4" x14ac:dyDescent="0.25">
      <c r="A106" s="1" t="s">
        <v>64</v>
      </c>
      <c r="B106" t="s">
        <v>88</v>
      </c>
      <c r="C106" t="s">
        <v>75</v>
      </c>
      <c r="D106" t="s">
        <v>77</v>
      </c>
    </row>
    <row r="107" spans="1:4" x14ac:dyDescent="0.25">
      <c r="A107" s="1" t="s">
        <v>65</v>
      </c>
      <c r="B107" t="s">
        <v>80</v>
      </c>
      <c r="C107" t="s">
        <v>73</v>
      </c>
      <c r="D107" t="s">
        <v>72</v>
      </c>
    </row>
    <row r="108" spans="1:4" x14ac:dyDescent="0.25">
      <c r="A108" s="1" t="s">
        <v>66</v>
      </c>
      <c r="B108" t="s">
        <v>76</v>
      </c>
      <c r="C108" t="s">
        <v>69</v>
      </c>
      <c r="D108" t="s">
        <v>70</v>
      </c>
    </row>
    <row r="109" spans="1:4" x14ac:dyDescent="0.25">
      <c r="A109" s="1" t="s">
        <v>67</v>
      </c>
      <c r="B109" t="s">
        <v>74</v>
      </c>
      <c r="C109" t="s">
        <v>68</v>
      </c>
    </row>
    <row r="110" spans="1:4" x14ac:dyDescent="0.25">
      <c r="A110" s="1" t="s">
        <v>44</v>
      </c>
      <c r="B110" t="s">
        <v>71</v>
      </c>
      <c r="C110" t="s">
        <v>60</v>
      </c>
      <c r="D110" t="s">
        <v>61</v>
      </c>
    </row>
    <row r="111" spans="1:4" x14ac:dyDescent="0.25">
      <c r="A111" s="1" t="s">
        <v>45</v>
      </c>
      <c r="B111" t="s">
        <v>62</v>
      </c>
      <c r="C111" t="s">
        <v>58</v>
      </c>
      <c r="D111" t="s">
        <v>57</v>
      </c>
    </row>
    <row r="112" spans="1:4" x14ac:dyDescent="0.25">
      <c r="A112" s="1" t="s">
        <v>46</v>
      </c>
      <c r="B112" t="s">
        <v>59</v>
      </c>
      <c r="C112" t="s">
        <v>54</v>
      </c>
      <c r="D112" t="s">
        <v>53</v>
      </c>
    </row>
    <row r="113" spans="1:4" x14ac:dyDescent="0.25">
      <c r="A113" s="1" t="s">
        <v>47</v>
      </c>
      <c r="B113" t="s">
        <v>56</v>
      </c>
      <c r="C113" t="s">
        <v>51</v>
      </c>
      <c r="D113" t="s">
        <v>50</v>
      </c>
    </row>
    <row r="114" spans="1:4" x14ac:dyDescent="0.25">
      <c r="A114" s="1" t="s">
        <v>48</v>
      </c>
      <c r="B114" t="s">
        <v>55</v>
      </c>
      <c r="C114" t="s">
        <v>49</v>
      </c>
    </row>
    <row r="115" spans="1:4" x14ac:dyDescent="0.25">
      <c r="A115" s="1" t="s">
        <v>30</v>
      </c>
      <c r="B115" t="s">
        <v>52</v>
      </c>
      <c r="C115" t="s">
        <v>41</v>
      </c>
      <c r="D115" t="s">
        <v>42</v>
      </c>
    </row>
    <row r="116" spans="1:4" x14ac:dyDescent="0.25">
      <c r="A116" s="1" t="s">
        <v>29</v>
      </c>
      <c r="B116" t="s">
        <v>43</v>
      </c>
      <c r="C116" t="s">
        <v>39</v>
      </c>
      <c r="D116" t="s">
        <v>38</v>
      </c>
    </row>
    <row r="117" spans="1:4" x14ac:dyDescent="0.25">
      <c r="A117" s="1" t="s">
        <v>28</v>
      </c>
      <c r="B117" t="s">
        <v>40</v>
      </c>
      <c r="C117" t="s">
        <v>35</v>
      </c>
      <c r="D117" t="s">
        <v>34</v>
      </c>
    </row>
    <row r="118" spans="1:4" x14ac:dyDescent="0.25">
      <c r="A118" s="1" t="s">
        <v>27</v>
      </c>
      <c r="B118" t="s">
        <v>37</v>
      </c>
      <c r="C118" t="s">
        <v>32</v>
      </c>
      <c r="D118" t="s">
        <v>33</v>
      </c>
    </row>
    <row r="119" spans="1:4" x14ac:dyDescent="0.25">
      <c r="A119" s="1" t="s">
        <v>26</v>
      </c>
      <c r="B119" t="s">
        <v>36</v>
      </c>
      <c r="C119" t="s">
        <v>31</v>
      </c>
    </row>
    <row r="120" spans="1:4" x14ac:dyDescent="0.25">
      <c r="A120" s="1" t="s">
        <v>10</v>
      </c>
      <c r="B120" t="s">
        <v>25</v>
      </c>
      <c r="C120" t="s">
        <v>22</v>
      </c>
      <c r="D120" t="s">
        <v>23</v>
      </c>
    </row>
    <row r="121" spans="1:4" x14ac:dyDescent="0.25">
      <c r="A121" s="1" t="s">
        <v>9</v>
      </c>
      <c r="B121" t="s">
        <v>24</v>
      </c>
      <c r="C121" t="s">
        <v>20</v>
      </c>
      <c r="D121" t="s">
        <v>21</v>
      </c>
    </row>
    <row r="122" spans="1:4" x14ac:dyDescent="0.25">
      <c r="A122" s="1" t="s">
        <v>12</v>
      </c>
      <c r="B122" t="s">
        <v>19</v>
      </c>
      <c r="C122" t="s">
        <v>13</v>
      </c>
      <c r="D122" t="s">
        <v>17</v>
      </c>
    </row>
    <row r="123" spans="1:4" x14ac:dyDescent="0.25">
      <c r="A123" s="1" t="s">
        <v>8</v>
      </c>
      <c r="B123" t="s">
        <v>18</v>
      </c>
      <c r="C123" t="s">
        <v>399</v>
      </c>
      <c r="D123" t="s">
        <v>397</v>
      </c>
    </row>
    <row r="124" spans="1:4" x14ac:dyDescent="0.25">
      <c r="A124" s="1" t="s">
        <v>15</v>
      </c>
      <c r="B124" t="s">
        <v>16</v>
      </c>
    </row>
    <row r="125" spans="1:4" x14ac:dyDescent="0.25">
      <c r="A125" s="1" t="s">
        <v>7</v>
      </c>
      <c r="B125" t="s">
        <v>14</v>
      </c>
    </row>
    <row r="126" spans="1:4" x14ac:dyDescent="0.25">
      <c r="A126" s="1" t="s">
        <v>6</v>
      </c>
      <c r="B126" t="s">
        <v>11</v>
      </c>
    </row>
    <row r="127" spans="1:4" x14ac:dyDescent="0.25">
      <c r="A127" s="1" t="s">
        <v>382</v>
      </c>
      <c r="B127" t="s">
        <v>383</v>
      </c>
    </row>
    <row r="128" spans="1:4" x14ac:dyDescent="0.25">
      <c r="A128" s="1" t="s">
        <v>387</v>
      </c>
      <c r="B128" t="s">
        <v>389</v>
      </c>
    </row>
    <row r="129" spans="1:2" x14ac:dyDescent="0.25">
      <c r="A129" s="1" t="s">
        <v>391</v>
      </c>
      <c r="B129" t="s">
        <v>396</v>
      </c>
    </row>
    <row r="130" spans="1:2" x14ac:dyDescent="0.25">
      <c r="A130" s="1" t="s">
        <v>394</v>
      </c>
      <c r="B130" t="s">
        <v>395</v>
      </c>
    </row>
    <row r="131" spans="1:2" x14ac:dyDescent="0.25">
      <c r="A131" s="1" t="s">
        <v>398</v>
      </c>
      <c r="B131" t="s">
        <v>400</v>
      </c>
    </row>
    <row r="132" spans="1:2" x14ac:dyDescent="0.25">
      <c r="A132" s="1" t="s">
        <v>404</v>
      </c>
      <c r="B132" t="s">
        <v>403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92BA-266C-40FA-A714-0414AC0F24CD}">
  <dimension ref="A1:F30"/>
  <sheetViews>
    <sheetView workbookViewId="0">
      <selection activeCell="G14" sqref="G14"/>
    </sheetView>
  </sheetViews>
  <sheetFormatPr defaultRowHeight="15" x14ac:dyDescent="0.25"/>
  <cols>
    <col min="1" max="1" width="9.140625" customWidth="1"/>
  </cols>
  <sheetData>
    <row r="1" spans="1:6" x14ac:dyDescent="0.25">
      <c r="A1" t="s">
        <v>345</v>
      </c>
      <c r="B1" t="s">
        <v>346</v>
      </c>
    </row>
    <row r="2" spans="1:6" x14ac:dyDescent="0.25">
      <c r="A2" t="s">
        <v>343</v>
      </c>
      <c r="B2" t="s">
        <v>337</v>
      </c>
    </row>
    <row r="3" spans="1:6" x14ac:dyDescent="0.25">
      <c r="A3" t="s">
        <v>342</v>
      </c>
      <c r="B3" t="s">
        <v>338</v>
      </c>
    </row>
    <row r="4" spans="1:6" x14ac:dyDescent="0.25">
      <c r="A4" t="s">
        <v>341</v>
      </c>
      <c r="B4" t="s">
        <v>339</v>
      </c>
    </row>
    <row r="5" spans="1:6" x14ac:dyDescent="0.25">
      <c r="A5" t="s">
        <v>340</v>
      </c>
      <c r="B5" t="s">
        <v>344</v>
      </c>
    </row>
    <row r="8" spans="1:6" x14ac:dyDescent="0.25">
      <c r="B8" t="s">
        <v>345</v>
      </c>
      <c r="C8" t="s">
        <v>343</v>
      </c>
      <c r="D8" t="s">
        <v>342</v>
      </c>
      <c r="E8" t="s">
        <v>341</v>
      </c>
      <c r="F8" t="s">
        <v>340</v>
      </c>
    </row>
    <row r="9" spans="1:6" x14ac:dyDescent="0.25">
      <c r="A9">
        <v>2000</v>
      </c>
    </row>
    <row r="10" spans="1:6" x14ac:dyDescent="0.25">
      <c r="A10">
        <v>2001</v>
      </c>
      <c r="B10">
        <v>1</v>
      </c>
    </row>
    <row r="11" spans="1:6" x14ac:dyDescent="0.25">
      <c r="A11">
        <v>2002</v>
      </c>
      <c r="B11">
        <v>1</v>
      </c>
    </row>
    <row r="12" spans="1:6" x14ac:dyDescent="0.25">
      <c r="A12">
        <v>2003</v>
      </c>
      <c r="B12">
        <v>1</v>
      </c>
    </row>
    <row r="13" spans="1:6" x14ac:dyDescent="0.25">
      <c r="A13">
        <v>2004</v>
      </c>
      <c r="B13">
        <v>1</v>
      </c>
    </row>
    <row r="14" spans="1:6" x14ac:dyDescent="0.25">
      <c r="A14">
        <v>2005</v>
      </c>
      <c r="B14">
        <v>1</v>
      </c>
    </row>
    <row r="15" spans="1:6" x14ac:dyDescent="0.25">
      <c r="A15">
        <v>2006</v>
      </c>
      <c r="B15">
        <v>1</v>
      </c>
      <c r="C15">
        <v>1</v>
      </c>
    </row>
    <row r="16" spans="1:6" x14ac:dyDescent="0.25">
      <c r="A16">
        <v>2007</v>
      </c>
      <c r="B16">
        <v>1</v>
      </c>
    </row>
    <row r="17" spans="1:6" x14ac:dyDescent="0.25">
      <c r="A17">
        <v>2008</v>
      </c>
      <c r="B17">
        <v>1</v>
      </c>
      <c r="C17">
        <v>1</v>
      </c>
    </row>
    <row r="18" spans="1:6" x14ac:dyDescent="0.25">
      <c r="A18">
        <v>2009</v>
      </c>
      <c r="B18">
        <v>1</v>
      </c>
    </row>
    <row r="19" spans="1:6" x14ac:dyDescent="0.25">
      <c r="A19">
        <v>2010</v>
      </c>
      <c r="B19">
        <v>1</v>
      </c>
      <c r="C19">
        <v>1</v>
      </c>
    </row>
    <row r="20" spans="1:6" x14ac:dyDescent="0.25">
      <c r="A20">
        <v>2011</v>
      </c>
      <c r="B20">
        <v>1</v>
      </c>
      <c r="C20">
        <v>1</v>
      </c>
      <c r="D20">
        <v>1</v>
      </c>
    </row>
    <row r="21" spans="1:6" x14ac:dyDescent="0.25">
      <c r="A21">
        <v>2012</v>
      </c>
      <c r="B21">
        <v>1</v>
      </c>
      <c r="C21">
        <v>1</v>
      </c>
      <c r="D21">
        <v>1</v>
      </c>
    </row>
    <row r="22" spans="1:6" x14ac:dyDescent="0.25">
      <c r="A22">
        <v>2013</v>
      </c>
      <c r="B22">
        <v>1</v>
      </c>
      <c r="C22">
        <v>1</v>
      </c>
      <c r="D22">
        <v>1</v>
      </c>
    </row>
    <row r="23" spans="1:6" x14ac:dyDescent="0.25">
      <c r="A23">
        <v>2014</v>
      </c>
      <c r="B23">
        <v>1</v>
      </c>
      <c r="C23">
        <v>1</v>
      </c>
    </row>
    <row r="24" spans="1:6" x14ac:dyDescent="0.25">
      <c r="A24">
        <v>2015</v>
      </c>
      <c r="B24">
        <v>1</v>
      </c>
      <c r="C24">
        <v>1</v>
      </c>
    </row>
    <row r="25" spans="1:6" x14ac:dyDescent="0.25">
      <c r="A25">
        <v>2016</v>
      </c>
      <c r="B25">
        <v>1</v>
      </c>
      <c r="E25">
        <v>1</v>
      </c>
    </row>
    <row r="26" spans="1:6" x14ac:dyDescent="0.25">
      <c r="A26">
        <v>2017</v>
      </c>
      <c r="B26">
        <v>1</v>
      </c>
      <c r="E26">
        <v>1</v>
      </c>
      <c r="F26">
        <v>1</v>
      </c>
    </row>
    <row r="27" spans="1:6" x14ac:dyDescent="0.25">
      <c r="A27">
        <v>2018</v>
      </c>
      <c r="B27">
        <v>1</v>
      </c>
      <c r="F27">
        <v>1</v>
      </c>
    </row>
    <row r="28" spans="1:6" x14ac:dyDescent="0.25">
      <c r="A28">
        <v>2019</v>
      </c>
      <c r="B28">
        <v>1</v>
      </c>
    </row>
    <row r="29" spans="1:6" x14ac:dyDescent="0.25">
      <c r="A29">
        <v>2020</v>
      </c>
    </row>
    <row r="30" spans="1:6" x14ac:dyDescent="0.25">
      <c r="A30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Annual</vt:lpstr>
      <vt:lpstr>LFS Reports</vt:lpstr>
      <vt:lpstr>Other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 Montesa</cp:lastModifiedBy>
  <dcterms:created xsi:type="dcterms:W3CDTF">2021-03-31T09:46:48Z</dcterms:created>
  <dcterms:modified xsi:type="dcterms:W3CDTF">2021-10-08T06:22:11Z</dcterms:modified>
</cp:coreProperties>
</file>