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J:\Shared drives\QNAP\NAP Dissemination\As of January 2025\Tables\Prelim Q4 2024\New folder\"/>
    </mc:Choice>
  </mc:AlternateContent>
  <xr:revisionPtr revIDLastSave="0" documentId="13_ncr:1_{D31466F0-C670-48A1-8AAA-5243862D1CF1}" xr6:coauthVersionLast="47" xr6:coauthVersionMax="47" xr10:uidLastSave="{00000000-0000-0000-0000-000000000000}"/>
  <bookViews>
    <workbookView xWindow="-120" yWindow="-120" windowWidth="29040" windowHeight="15720" firstSheet="2" activeTab="3" xr2:uid="{00000000-000D-0000-FFFF-FFFF00000000}"/>
  </bookViews>
  <sheets>
    <sheet name="Option 1" sheetId="1" state="hidden" r:id="rId1"/>
    <sheet name="Bkcast_curr" sheetId="2" state="hidden" r:id="rId2"/>
    <sheet name="Current_2018based" sheetId="8" r:id="rId3"/>
    <sheet name="Constant_2018based" sheetId="7" r:id="rId4"/>
    <sheet name="Bkcast_cons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8" i="2" l="1"/>
  <c r="AA68" i="2"/>
  <c r="Z68" i="2"/>
  <c r="Z69" i="2"/>
  <c r="AA69" i="2"/>
  <c r="AB69" i="2"/>
  <c r="Z70" i="2"/>
  <c r="AA70" i="2"/>
  <c r="AB70" i="2"/>
  <c r="Z71" i="2"/>
  <c r="AA71" i="2"/>
  <c r="AB71" i="2"/>
  <c r="Z72" i="2"/>
  <c r="AA72" i="2"/>
  <c r="AB72" i="2"/>
  <c r="Z73" i="2"/>
  <c r="AA73" i="2"/>
  <c r="AB73" i="2"/>
  <c r="Z74" i="2"/>
  <c r="AA74" i="2"/>
  <c r="AB74" i="2"/>
  <c r="Z75" i="2"/>
  <c r="AA75" i="2"/>
  <c r="AB75" i="2"/>
  <c r="Z76" i="2"/>
  <c r="AA76" i="2"/>
  <c r="AB76" i="2"/>
  <c r="AA77" i="2"/>
  <c r="AB77" i="2"/>
  <c r="Z77" i="2"/>
  <c r="I49" i="4"/>
  <c r="N49" i="4" s="1"/>
  <c r="I57" i="4"/>
  <c r="N57" i="4" s="1"/>
  <c r="G58" i="4"/>
  <c r="H58" i="4"/>
  <c r="I58" i="4"/>
  <c r="G59" i="4"/>
  <c r="H59" i="4"/>
  <c r="I59" i="4"/>
  <c r="V59" i="4" s="1"/>
  <c r="G60" i="4"/>
  <c r="H60" i="4"/>
  <c r="I60" i="4"/>
  <c r="G61" i="4"/>
  <c r="L61" i="4" s="1"/>
  <c r="H61" i="4"/>
  <c r="I61" i="4"/>
  <c r="N61" i="4" s="1"/>
  <c r="G62" i="4"/>
  <c r="H62" i="4"/>
  <c r="I62" i="4"/>
  <c r="G63" i="4"/>
  <c r="H63" i="4"/>
  <c r="I63" i="4"/>
  <c r="V63" i="4" s="1"/>
  <c r="G64" i="4"/>
  <c r="H64" i="4"/>
  <c r="I64" i="4"/>
  <c r="G65" i="4"/>
  <c r="L65" i="4" s="1"/>
  <c r="H65" i="4"/>
  <c r="I65" i="4"/>
  <c r="N65" i="4" s="1"/>
  <c r="G66" i="4"/>
  <c r="H66" i="4"/>
  <c r="M66" i="4" s="1"/>
  <c r="I66" i="4"/>
  <c r="G67" i="4"/>
  <c r="H67" i="4"/>
  <c r="I67" i="4"/>
  <c r="V67" i="4" s="1"/>
  <c r="G68" i="4"/>
  <c r="H68" i="4"/>
  <c r="I68" i="4"/>
  <c r="G69" i="4"/>
  <c r="L69" i="4" s="1"/>
  <c r="H69" i="4"/>
  <c r="I69" i="4"/>
  <c r="N69" i="4" s="1"/>
  <c r="G70" i="4"/>
  <c r="H70" i="4"/>
  <c r="I70" i="4"/>
  <c r="G71" i="4"/>
  <c r="H71" i="4"/>
  <c r="T72" i="4" s="1"/>
  <c r="I71" i="4"/>
  <c r="G72" i="4"/>
  <c r="H72" i="4"/>
  <c r="I72" i="4"/>
  <c r="G73" i="4"/>
  <c r="R73" i="4" s="1"/>
  <c r="H73" i="4"/>
  <c r="I73" i="4"/>
  <c r="N73" i="4" s="1"/>
  <c r="G74" i="4"/>
  <c r="H74" i="4"/>
  <c r="T74" i="4" s="1"/>
  <c r="I74" i="4"/>
  <c r="G75" i="4"/>
  <c r="H75" i="4"/>
  <c r="I75" i="4"/>
  <c r="V75" i="4" s="1"/>
  <c r="G76" i="4"/>
  <c r="H76" i="4"/>
  <c r="I76" i="4"/>
  <c r="G77" i="4"/>
  <c r="L77" i="4" s="1"/>
  <c r="H77" i="4"/>
  <c r="I77" i="4"/>
  <c r="N77" i="4" s="1"/>
  <c r="U77" i="4"/>
  <c r="S77" i="4"/>
  <c r="R77" i="4"/>
  <c r="Q77" i="4"/>
  <c r="M77" i="4"/>
  <c r="E77" i="4"/>
  <c r="U76" i="4"/>
  <c r="S76" i="4"/>
  <c r="Q76" i="4"/>
  <c r="L76" i="4"/>
  <c r="E76" i="4"/>
  <c r="U75" i="4"/>
  <c r="S75" i="4"/>
  <c r="Q75" i="4"/>
  <c r="N75" i="4"/>
  <c r="E75" i="4"/>
  <c r="U74" i="4"/>
  <c r="S74" i="4"/>
  <c r="Q74" i="4"/>
  <c r="N74" i="4"/>
  <c r="M74" i="4"/>
  <c r="E74" i="4"/>
  <c r="U73" i="4"/>
  <c r="S73" i="4"/>
  <c r="Q73" i="4"/>
  <c r="M73" i="4"/>
  <c r="E73" i="4"/>
  <c r="U72" i="4"/>
  <c r="S72" i="4"/>
  <c r="Q72" i="4"/>
  <c r="L72" i="4"/>
  <c r="E72" i="4"/>
  <c r="V71" i="4"/>
  <c r="U71" i="4"/>
  <c r="S71" i="4"/>
  <c r="Q71" i="4"/>
  <c r="N71" i="4"/>
  <c r="E71" i="4"/>
  <c r="V70" i="4"/>
  <c r="U70" i="4"/>
  <c r="T70" i="4"/>
  <c r="S70" i="4"/>
  <c r="Q70" i="4"/>
  <c r="N70" i="4"/>
  <c r="M70" i="4"/>
  <c r="E70" i="4"/>
  <c r="U69" i="4"/>
  <c r="S69" i="4"/>
  <c r="R69" i="4"/>
  <c r="Q69" i="4"/>
  <c r="M69" i="4"/>
  <c r="J69" i="4"/>
  <c r="E69" i="4"/>
  <c r="U68" i="4"/>
  <c r="S68" i="4"/>
  <c r="Q68" i="4"/>
  <c r="L68" i="4"/>
  <c r="E68" i="4"/>
  <c r="U67" i="4"/>
  <c r="S67" i="4"/>
  <c r="Q67" i="4"/>
  <c r="E67" i="4"/>
  <c r="U66" i="4"/>
  <c r="T66" i="4"/>
  <c r="S66" i="4"/>
  <c r="Q66" i="4"/>
  <c r="N66" i="4"/>
  <c r="E66" i="4"/>
  <c r="U65" i="4"/>
  <c r="S65" i="4"/>
  <c r="R65" i="4"/>
  <c r="Q65" i="4"/>
  <c r="M65" i="4"/>
  <c r="E65" i="4"/>
  <c r="U64" i="4"/>
  <c r="S64" i="4"/>
  <c r="Q64" i="4"/>
  <c r="L64" i="4"/>
  <c r="E64" i="4"/>
  <c r="U63" i="4"/>
  <c r="S63" i="4"/>
  <c r="Q63" i="4"/>
  <c r="E63" i="4"/>
  <c r="U62" i="4"/>
  <c r="T62" i="4"/>
  <c r="S62" i="4"/>
  <c r="Q62" i="4"/>
  <c r="N62" i="4"/>
  <c r="M62" i="4"/>
  <c r="E62" i="4"/>
  <c r="U61" i="4"/>
  <c r="S61" i="4"/>
  <c r="R61" i="4"/>
  <c r="Q61" i="4"/>
  <c r="M61" i="4"/>
  <c r="E61" i="4"/>
  <c r="U60" i="4"/>
  <c r="S60" i="4"/>
  <c r="Q60" i="4"/>
  <c r="L60" i="4"/>
  <c r="E60" i="4"/>
  <c r="U59" i="4"/>
  <c r="S59" i="4"/>
  <c r="Q59" i="4"/>
  <c r="N59" i="4"/>
  <c r="E59" i="4"/>
  <c r="U58" i="4"/>
  <c r="S58" i="4"/>
  <c r="Q58" i="4"/>
  <c r="N58" i="4"/>
  <c r="M58" i="4"/>
  <c r="E58" i="4"/>
  <c r="U57" i="4"/>
  <c r="S57" i="4"/>
  <c r="Q57" i="4"/>
  <c r="E57" i="4"/>
  <c r="U56" i="4"/>
  <c r="S56" i="4"/>
  <c r="Q56" i="4"/>
  <c r="E56" i="4"/>
  <c r="U55" i="4"/>
  <c r="S55" i="4"/>
  <c r="Q55" i="4"/>
  <c r="E55" i="4"/>
  <c r="U54" i="4"/>
  <c r="S54" i="4"/>
  <c r="Q54" i="4"/>
  <c r="E54" i="4"/>
  <c r="U53" i="4"/>
  <c r="S53" i="4"/>
  <c r="Q53" i="4"/>
  <c r="E53" i="4"/>
  <c r="U52" i="4"/>
  <c r="S52" i="4"/>
  <c r="Q52" i="4"/>
  <c r="E52" i="4"/>
  <c r="U51" i="4"/>
  <c r="S51" i="4"/>
  <c r="Q51" i="4"/>
  <c r="E51" i="4"/>
  <c r="W51" i="4" s="1"/>
  <c r="U50" i="4"/>
  <c r="S50" i="4"/>
  <c r="Q50" i="4"/>
  <c r="E50" i="4"/>
  <c r="U49" i="4"/>
  <c r="S49" i="4"/>
  <c r="Q49" i="4"/>
  <c r="E49" i="4"/>
  <c r="U48" i="4"/>
  <c r="S48" i="4"/>
  <c r="Q48" i="4"/>
  <c r="E48" i="4"/>
  <c r="U47" i="4"/>
  <c r="S47" i="4"/>
  <c r="Q47" i="4"/>
  <c r="E47" i="4"/>
  <c r="U46" i="4"/>
  <c r="S46" i="4"/>
  <c r="Q46" i="4"/>
  <c r="E46" i="4"/>
  <c r="U45" i="4"/>
  <c r="S45" i="4"/>
  <c r="Q45" i="4"/>
  <c r="E45" i="4"/>
  <c r="U44" i="4"/>
  <c r="S44" i="4"/>
  <c r="Q44" i="4"/>
  <c r="E44" i="4"/>
  <c r="U43" i="4"/>
  <c r="S43" i="4"/>
  <c r="Q43" i="4"/>
  <c r="E43" i="4"/>
  <c r="U42" i="4"/>
  <c r="S42" i="4"/>
  <c r="Q42" i="4"/>
  <c r="E42" i="4"/>
  <c r="W42" i="4" s="1"/>
  <c r="U41" i="4"/>
  <c r="S41" i="4"/>
  <c r="Q41" i="4"/>
  <c r="E41" i="4"/>
  <c r="U40" i="4"/>
  <c r="S40" i="4"/>
  <c r="Q40" i="4"/>
  <c r="E40" i="4"/>
  <c r="U39" i="4"/>
  <c r="S39" i="4"/>
  <c r="Q39" i="4"/>
  <c r="E39" i="4"/>
  <c r="U38" i="4"/>
  <c r="S38" i="4"/>
  <c r="Q38" i="4"/>
  <c r="E38" i="4"/>
  <c r="U37" i="4"/>
  <c r="S37" i="4"/>
  <c r="Q37" i="4"/>
  <c r="E37" i="4"/>
  <c r="U36" i="4"/>
  <c r="S36" i="4"/>
  <c r="Q36" i="4"/>
  <c r="E36" i="4"/>
  <c r="U35" i="4"/>
  <c r="S35" i="4"/>
  <c r="Q35" i="4"/>
  <c r="E35" i="4"/>
  <c r="U34" i="4"/>
  <c r="S34" i="4"/>
  <c r="Q34" i="4"/>
  <c r="E34" i="4"/>
  <c r="U33" i="4"/>
  <c r="S33" i="4"/>
  <c r="Q33" i="4"/>
  <c r="E33" i="4"/>
  <c r="U32" i="4"/>
  <c r="S32" i="4"/>
  <c r="Q32" i="4"/>
  <c r="E32" i="4"/>
  <c r="U31" i="4"/>
  <c r="S31" i="4"/>
  <c r="Q31" i="4"/>
  <c r="E31" i="4"/>
  <c r="U30" i="4"/>
  <c r="S30" i="4"/>
  <c r="Q30" i="4"/>
  <c r="E30" i="4"/>
  <c r="W30" i="4" s="1"/>
  <c r="U29" i="4"/>
  <c r="S29" i="4"/>
  <c r="Q29" i="4"/>
  <c r="E29" i="4"/>
  <c r="U28" i="4"/>
  <c r="S28" i="4"/>
  <c r="Q28" i="4"/>
  <c r="E28" i="4"/>
  <c r="U27" i="4"/>
  <c r="S27" i="4"/>
  <c r="Q27" i="4"/>
  <c r="E27" i="4"/>
  <c r="U26" i="4"/>
  <c r="S26" i="4"/>
  <c r="Q26" i="4"/>
  <c r="E26" i="4"/>
  <c r="U25" i="4"/>
  <c r="S25" i="4"/>
  <c r="Q25" i="4"/>
  <c r="E25" i="4"/>
  <c r="U24" i="4"/>
  <c r="S24" i="4"/>
  <c r="Q24" i="4"/>
  <c r="E24" i="4"/>
  <c r="U23" i="4"/>
  <c r="S23" i="4"/>
  <c r="Q23" i="4"/>
  <c r="E23" i="4"/>
  <c r="U22" i="4"/>
  <c r="S22" i="4"/>
  <c r="Q22" i="4"/>
  <c r="E22" i="4"/>
  <c r="U21" i="4"/>
  <c r="S21" i="4"/>
  <c r="Q21" i="4"/>
  <c r="E21" i="4"/>
  <c r="U20" i="4"/>
  <c r="S20" i="4"/>
  <c r="Q20" i="4"/>
  <c r="E20" i="4"/>
  <c r="U19" i="4"/>
  <c r="S19" i="4"/>
  <c r="Q19" i="4"/>
  <c r="E19" i="4"/>
  <c r="U18" i="4"/>
  <c r="S18" i="4"/>
  <c r="Q18" i="4"/>
  <c r="E18" i="4"/>
  <c r="U17" i="4"/>
  <c r="S17" i="4"/>
  <c r="Q17" i="4"/>
  <c r="E17" i="4"/>
  <c r="U16" i="4"/>
  <c r="S16" i="4"/>
  <c r="Q16" i="4"/>
  <c r="E16" i="4"/>
  <c r="U15" i="4"/>
  <c r="S15" i="4"/>
  <c r="Q15" i="4"/>
  <c r="E15" i="4"/>
  <c r="U14" i="4"/>
  <c r="S14" i="4"/>
  <c r="Q14" i="4"/>
  <c r="E14" i="4"/>
  <c r="U13" i="4"/>
  <c r="S13" i="4"/>
  <c r="Q13" i="4"/>
  <c r="E13" i="4"/>
  <c r="U12" i="4"/>
  <c r="S12" i="4"/>
  <c r="Q12" i="4"/>
  <c r="E12" i="4"/>
  <c r="U11" i="4"/>
  <c r="S11" i="4"/>
  <c r="Q11" i="4"/>
  <c r="E11" i="4"/>
  <c r="U10" i="4"/>
  <c r="S10" i="4"/>
  <c r="Q10" i="4"/>
  <c r="E10" i="4"/>
  <c r="U9" i="4"/>
  <c r="S9" i="4"/>
  <c r="Q9" i="4"/>
  <c r="E9" i="4"/>
  <c r="U8" i="4"/>
  <c r="S8" i="4"/>
  <c r="Q8" i="4"/>
  <c r="E8" i="4"/>
  <c r="U7" i="4"/>
  <c r="S7" i="4"/>
  <c r="Q7" i="4"/>
  <c r="E7" i="4"/>
  <c r="U6" i="4"/>
  <c r="S6" i="4"/>
  <c r="Q6" i="4"/>
  <c r="E6" i="4"/>
  <c r="U5" i="4"/>
  <c r="S5" i="4"/>
  <c r="Q5" i="4"/>
  <c r="E5" i="4"/>
  <c r="E4" i="4"/>
  <c r="AE56" i="2"/>
  <c r="AE55" i="2" s="1"/>
  <c r="AE54" i="2" s="1"/>
  <c r="AE53" i="2" s="1"/>
  <c r="AE52" i="2" s="1"/>
  <c r="AE51" i="2" s="1"/>
  <c r="AE50" i="2" s="1"/>
  <c r="AE49" i="2" s="1"/>
  <c r="AE48" i="2" s="1"/>
  <c r="AE47" i="2" s="1"/>
  <c r="AE46" i="2" s="1"/>
  <c r="AE45" i="2" s="1"/>
  <c r="AE44" i="2" s="1"/>
  <c r="AE43" i="2" s="1"/>
  <c r="AE42" i="2" s="1"/>
  <c r="AE41" i="2" s="1"/>
  <c r="AE40" i="2" s="1"/>
  <c r="AE39" i="2" s="1"/>
  <c r="AE38" i="2" s="1"/>
  <c r="AE37" i="2" s="1"/>
  <c r="AE36" i="2" s="1"/>
  <c r="AE35" i="2" s="1"/>
  <c r="AE34" i="2" s="1"/>
  <c r="AE33" i="2" s="1"/>
  <c r="AE32" i="2" s="1"/>
  <c r="AE31" i="2" s="1"/>
  <c r="AE30" i="2" s="1"/>
  <c r="AE29" i="2" s="1"/>
  <c r="AE28" i="2" s="1"/>
  <c r="AE27" i="2" s="1"/>
  <c r="AE26" i="2" s="1"/>
  <c r="AE25" i="2" s="1"/>
  <c r="AE24" i="2" s="1"/>
  <c r="AE23" i="2" s="1"/>
  <c r="AE22" i="2" s="1"/>
  <c r="AE21" i="2" s="1"/>
  <c r="AE20" i="2" s="1"/>
  <c r="AE19" i="2" s="1"/>
  <c r="AE18" i="2" s="1"/>
  <c r="AE17" i="2" s="1"/>
  <c r="AE16" i="2" s="1"/>
  <c r="AE15" i="2" s="1"/>
  <c r="AE14" i="2" s="1"/>
  <c r="AE13" i="2" s="1"/>
  <c r="AE12" i="2" s="1"/>
  <c r="AE11" i="2" s="1"/>
  <c r="AE10" i="2" s="1"/>
  <c r="AE9" i="2" s="1"/>
  <c r="AE8" i="2" s="1"/>
  <c r="AE7" i="2" s="1"/>
  <c r="AE6" i="2" s="1"/>
  <c r="AE5" i="2" s="1"/>
  <c r="AE4" i="2" s="1"/>
  <c r="G4" i="4" s="1"/>
  <c r="AG56" i="2"/>
  <c r="AG55" i="2" s="1"/>
  <c r="AG54" i="2" s="1"/>
  <c r="AG53" i="2" s="1"/>
  <c r="AG52" i="2" s="1"/>
  <c r="AG51" i="2" s="1"/>
  <c r="AG50" i="2" s="1"/>
  <c r="AG49" i="2" s="1"/>
  <c r="AG48" i="2" s="1"/>
  <c r="AG47" i="2" s="1"/>
  <c r="AG46" i="2" s="1"/>
  <c r="AG45" i="2" s="1"/>
  <c r="AG44" i="2" s="1"/>
  <c r="AG43" i="2" s="1"/>
  <c r="AG42" i="2" s="1"/>
  <c r="AG41" i="2" s="1"/>
  <c r="AG40" i="2" s="1"/>
  <c r="AG39" i="2" s="1"/>
  <c r="AG38" i="2" s="1"/>
  <c r="AG37" i="2" s="1"/>
  <c r="AG36" i="2" s="1"/>
  <c r="AG35" i="2" s="1"/>
  <c r="AG34" i="2" s="1"/>
  <c r="AG33" i="2" s="1"/>
  <c r="AG32" i="2" s="1"/>
  <c r="AG31" i="2" s="1"/>
  <c r="AG30" i="2" s="1"/>
  <c r="AG29" i="2" s="1"/>
  <c r="AG28" i="2" s="1"/>
  <c r="AG27" i="2" s="1"/>
  <c r="AG26" i="2" s="1"/>
  <c r="AG25" i="2" s="1"/>
  <c r="AG24" i="2" s="1"/>
  <c r="AG23" i="2" s="1"/>
  <c r="AG22" i="2" s="1"/>
  <c r="AG21" i="2" s="1"/>
  <c r="AG20" i="2" s="1"/>
  <c r="AG19" i="2" s="1"/>
  <c r="AG18" i="2" s="1"/>
  <c r="AG17" i="2" s="1"/>
  <c r="AG16" i="2" s="1"/>
  <c r="AG15" i="2" s="1"/>
  <c r="AG14" i="2" s="1"/>
  <c r="AG13" i="2" s="1"/>
  <c r="AG12" i="2" s="1"/>
  <c r="AG11" i="2" s="1"/>
  <c r="AG10" i="2" s="1"/>
  <c r="AG9" i="2" s="1"/>
  <c r="AG8" i="2" s="1"/>
  <c r="AG7" i="2" s="1"/>
  <c r="AG6" i="2" s="1"/>
  <c r="AG5" i="2" s="1"/>
  <c r="AG4" i="2" s="1"/>
  <c r="I4" i="4" s="1"/>
  <c r="N4" i="4" s="1"/>
  <c r="AF57" i="2"/>
  <c r="AF56" i="2" s="1"/>
  <c r="AG57" i="2"/>
  <c r="AH57" i="2"/>
  <c r="AH56" i="2" s="1"/>
  <c r="AH55" i="2" s="1"/>
  <c r="AH54" i="2" s="1"/>
  <c r="AH53" i="2" s="1"/>
  <c r="AH52" i="2" s="1"/>
  <c r="AH51" i="2" s="1"/>
  <c r="AH50" i="2" s="1"/>
  <c r="AH49" i="2" s="1"/>
  <c r="AH48" i="2" s="1"/>
  <c r="AH47" i="2" s="1"/>
  <c r="AH46" i="2" s="1"/>
  <c r="AH45" i="2" s="1"/>
  <c r="AH44" i="2" s="1"/>
  <c r="AH43" i="2" s="1"/>
  <c r="AH42" i="2" s="1"/>
  <c r="AH41" i="2" s="1"/>
  <c r="AH40" i="2" s="1"/>
  <c r="AH39" i="2" s="1"/>
  <c r="AH38" i="2" s="1"/>
  <c r="AH37" i="2" s="1"/>
  <c r="AH36" i="2" s="1"/>
  <c r="AH35" i="2" s="1"/>
  <c r="AH34" i="2" s="1"/>
  <c r="AH33" i="2" s="1"/>
  <c r="AH32" i="2" s="1"/>
  <c r="AH31" i="2" s="1"/>
  <c r="AH30" i="2" s="1"/>
  <c r="AH29" i="2" s="1"/>
  <c r="AH28" i="2" s="1"/>
  <c r="AH27" i="2" s="1"/>
  <c r="AH26" i="2" s="1"/>
  <c r="AH25" i="2" s="1"/>
  <c r="AH24" i="2" s="1"/>
  <c r="AH23" i="2" s="1"/>
  <c r="AH22" i="2" s="1"/>
  <c r="AH21" i="2" s="1"/>
  <c r="AH20" i="2" s="1"/>
  <c r="AH19" i="2" s="1"/>
  <c r="AH18" i="2" s="1"/>
  <c r="AH17" i="2" s="1"/>
  <c r="AH16" i="2" s="1"/>
  <c r="AH15" i="2" s="1"/>
  <c r="AH14" i="2" s="1"/>
  <c r="AH13" i="2" s="1"/>
  <c r="AH12" i="2" s="1"/>
  <c r="AH11" i="2" s="1"/>
  <c r="AH10" i="2" s="1"/>
  <c r="AH9" i="2" s="1"/>
  <c r="AH8" i="2" s="1"/>
  <c r="AH7" i="2" s="1"/>
  <c r="AH6" i="2" s="1"/>
  <c r="AH5" i="2" s="1"/>
  <c r="AH4" i="2" s="1"/>
  <c r="AE57" i="2"/>
  <c r="G57" i="4" s="1"/>
  <c r="L57" i="4" l="1"/>
  <c r="AF55" i="2"/>
  <c r="H56" i="4"/>
  <c r="T58" i="4"/>
  <c r="N63" i="4"/>
  <c r="L73" i="4"/>
  <c r="H57" i="4"/>
  <c r="M57" i="4" s="1"/>
  <c r="I54" i="4"/>
  <c r="G52" i="4"/>
  <c r="L52" i="4" s="1"/>
  <c r="I46" i="4"/>
  <c r="N46" i="4" s="1"/>
  <c r="G44" i="4"/>
  <c r="L44" i="4" s="1"/>
  <c r="I38" i="4"/>
  <c r="G36" i="4"/>
  <c r="L36" i="4" s="1"/>
  <c r="I30" i="4"/>
  <c r="N30" i="4" s="1"/>
  <c r="G28" i="4"/>
  <c r="I22" i="4"/>
  <c r="N22" i="4" s="1"/>
  <c r="G20" i="4"/>
  <c r="L20" i="4" s="1"/>
  <c r="I14" i="4"/>
  <c r="G12" i="4"/>
  <c r="L12" i="4" s="1"/>
  <c r="I6" i="4"/>
  <c r="V49" i="4"/>
  <c r="I51" i="4"/>
  <c r="G49" i="4"/>
  <c r="I43" i="4"/>
  <c r="G41" i="4"/>
  <c r="I35" i="4"/>
  <c r="G33" i="4"/>
  <c r="I27" i="4"/>
  <c r="G25" i="4"/>
  <c r="I19" i="4"/>
  <c r="G17" i="4"/>
  <c r="I11" i="4"/>
  <c r="G9" i="4"/>
  <c r="W22" i="4"/>
  <c r="N67" i="4"/>
  <c r="T68" i="4"/>
  <c r="V65" i="4"/>
  <c r="I56" i="4"/>
  <c r="V56" i="4" s="1"/>
  <c r="G54" i="4"/>
  <c r="I48" i="4"/>
  <c r="G46" i="4"/>
  <c r="I40" i="4"/>
  <c r="G38" i="4"/>
  <c r="I32" i="4"/>
  <c r="G30" i="4"/>
  <c r="I24" i="4"/>
  <c r="V24" i="4" s="1"/>
  <c r="G22" i="4"/>
  <c r="I16" i="4"/>
  <c r="G14" i="4"/>
  <c r="I8" i="4"/>
  <c r="G6" i="4"/>
  <c r="J65" i="4"/>
  <c r="I53" i="4"/>
  <c r="N53" i="4" s="1"/>
  <c r="G51" i="4"/>
  <c r="R51" i="4" s="1"/>
  <c r="I45" i="4"/>
  <c r="N45" i="4" s="1"/>
  <c r="G43" i="4"/>
  <c r="I37" i="4"/>
  <c r="N37" i="4" s="1"/>
  <c r="G35" i="4"/>
  <c r="I29" i="4"/>
  <c r="N29" i="4" s="1"/>
  <c r="G27" i="4"/>
  <c r="I21" i="4"/>
  <c r="G19" i="4"/>
  <c r="I13" i="4"/>
  <c r="N13" i="4" s="1"/>
  <c r="G11" i="4"/>
  <c r="I5" i="4"/>
  <c r="N5" i="4" s="1"/>
  <c r="W16" i="4"/>
  <c r="W18" i="4"/>
  <c r="G56" i="4"/>
  <c r="L56" i="4" s="1"/>
  <c r="I50" i="4"/>
  <c r="N50" i="4" s="1"/>
  <c r="G48" i="4"/>
  <c r="L48" i="4" s="1"/>
  <c r="I42" i="4"/>
  <c r="G40" i="4"/>
  <c r="L40" i="4" s="1"/>
  <c r="I34" i="4"/>
  <c r="N34" i="4" s="1"/>
  <c r="G32" i="4"/>
  <c r="L32" i="4" s="1"/>
  <c r="I26" i="4"/>
  <c r="G24" i="4"/>
  <c r="L24" i="4" s="1"/>
  <c r="I18" i="4"/>
  <c r="G16" i="4"/>
  <c r="L16" i="4" s="1"/>
  <c r="I10" i="4"/>
  <c r="G8" i="4"/>
  <c r="L8" i="4" s="1"/>
  <c r="V58" i="4"/>
  <c r="V74" i="4"/>
  <c r="I55" i="4"/>
  <c r="G53" i="4"/>
  <c r="I47" i="4"/>
  <c r="G45" i="4"/>
  <c r="R46" i="4" s="1"/>
  <c r="I39" i="4"/>
  <c r="G37" i="4"/>
  <c r="I31" i="4"/>
  <c r="G29" i="4"/>
  <c r="I23" i="4"/>
  <c r="G21" i="4"/>
  <c r="I15" i="4"/>
  <c r="G13" i="4"/>
  <c r="I7" i="4"/>
  <c r="G5" i="4"/>
  <c r="L5" i="4" s="1"/>
  <c r="W8" i="4"/>
  <c r="W74" i="4"/>
  <c r="J74" i="4"/>
  <c r="J58" i="4"/>
  <c r="I52" i="4"/>
  <c r="G50" i="4"/>
  <c r="I44" i="4"/>
  <c r="G42" i="4"/>
  <c r="I36" i="4"/>
  <c r="G34" i="4"/>
  <c r="I28" i="4"/>
  <c r="G26" i="4"/>
  <c r="I20" i="4"/>
  <c r="G18" i="4"/>
  <c r="R19" i="4" s="1"/>
  <c r="I12" i="4"/>
  <c r="G10" i="4"/>
  <c r="G55" i="4"/>
  <c r="G47" i="4"/>
  <c r="I41" i="4"/>
  <c r="N41" i="4" s="1"/>
  <c r="G39" i="4"/>
  <c r="I33" i="4"/>
  <c r="N33" i="4" s="1"/>
  <c r="G31" i="4"/>
  <c r="L31" i="4" s="1"/>
  <c r="I25" i="4"/>
  <c r="N25" i="4" s="1"/>
  <c r="G23" i="4"/>
  <c r="R24" i="4" s="1"/>
  <c r="I17" i="4"/>
  <c r="N17" i="4" s="1"/>
  <c r="G15" i="4"/>
  <c r="I9" i="4"/>
  <c r="N9" i="4" s="1"/>
  <c r="G7" i="4"/>
  <c r="W12" i="4"/>
  <c r="W14" i="4"/>
  <c r="W20" i="4"/>
  <c r="W24" i="4"/>
  <c r="W32" i="4"/>
  <c r="W38" i="4"/>
  <c r="W70" i="4"/>
  <c r="V5" i="4"/>
  <c r="W10" i="4"/>
  <c r="W26" i="4"/>
  <c r="W28" i="4"/>
  <c r="W6" i="4"/>
  <c r="W34" i="4"/>
  <c r="W55" i="4"/>
  <c r="W77" i="4"/>
  <c r="V72" i="4"/>
  <c r="N72" i="4"/>
  <c r="J70" i="4"/>
  <c r="X70" i="4" s="1"/>
  <c r="L70" i="4"/>
  <c r="R70" i="4"/>
  <c r="V68" i="4"/>
  <c r="N68" i="4"/>
  <c r="J66" i="4"/>
  <c r="X66" i="4" s="1"/>
  <c r="R66" i="4"/>
  <c r="L66" i="4"/>
  <c r="T63" i="4"/>
  <c r="M63" i="4"/>
  <c r="V60" i="4"/>
  <c r="V61" i="4"/>
  <c r="T59" i="4"/>
  <c r="M59" i="4"/>
  <c r="L54" i="4"/>
  <c r="R54" i="4"/>
  <c r="V48" i="4"/>
  <c r="N48" i="4"/>
  <c r="L46" i="4"/>
  <c r="V44" i="4"/>
  <c r="V45" i="4"/>
  <c r="V40" i="4"/>
  <c r="N40" i="4"/>
  <c r="R38" i="4"/>
  <c r="L38" i="4"/>
  <c r="V32" i="4"/>
  <c r="N32" i="4"/>
  <c r="N28" i="4"/>
  <c r="V29" i="4"/>
  <c r="L26" i="4"/>
  <c r="R26" i="4"/>
  <c r="V21" i="4"/>
  <c r="N20" i="4"/>
  <c r="V16" i="4"/>
  <c r="N16" i="4"/>
  <c r="L14" i="4"/>
  <c r="L10" i="4"/>
  <c r="R10" i="4"/>
  <c r="V8" i="4"/>
  <c r="N8" i="4"/>
  <c r="R6" i="4"/>
  <c r="L6" i="4"/>
  <c r="R7" i="4"/>
  <c r="M67" i="4"/>
  <c r="T67" i="4"/>
  <c r="J68" i="4"/>
  <c r="X69" i="4" s="1"/>
  <c r="T64" i="4"/>
  <c r="V17" i="4"/>
  <c r="V13" i="4"/>
  <c r="V9" i="4"/>
  <c r="R11" i="4"/>
  <c r="V28" i="4"/>
  <c r="L42" i="4"/>
  <c r="R42" i="4"/>
  <c r="L58" i="4"/>
  <c r="R58" i="4"/>
  <c r="L74" i="4"/>
  <c r="R74" i="4"/>
  <c r="V76" i="4"/>
  <c r="V77" i="4"/>
  <c r="T75" i="4"/>
  <c r="M75" i="4"/>
  <c r="T71" i="4"/>
  <c r="M71" i="4"/>
  <c r="V64" i="4"/>
  <c r="N64" i="4"/>
  <c r="J64" i="4"/>
  <c r="J62" i="4"/>
  <c r="O62" i="4" s="1"/>
  <c r="R62" i="4"/>
  <c r="L62" i="4"/>
  <c r="N52" i="4"/>
  <c r="V36" i="4"/>
  <c r="N36" i="4"/>
  <c r="R34" i="4"/>
  <c r="L34" i="4"/>
  <c r="R30" i="4"/>
  <c r="L30" i="4"/>
  <c r="R22" i="4"/>
  <c r="L22" i="4"/>
  <c r="V12" i="4"/>
  <c r="N12" i="4"/>
  <c r="R15" i="4"/>
  <c r="N44" i="4"/>
  <c r="N60" i="4"/>
  <c r="N76" i="4"/>
  <c r="T77" i="4"/>
  <c r="M76" i="4"/>
  <c r="R63" i="4"/>
  <c r="L63" i="4"/>
  <c r="R64" i="4"/>
  <c r="J63" i="4"/>
  <c r="T61" i="4"/>
  <c r="M60" i="4"/>
  <c r="R55" i="4"/>
  <c r="L55" i="4"/>
  <c r="R56" i="4"/>
  <c r="R27" i="4"/>
  <c r="L27" i="4"/>
  <c r="V34" i="4"/>
  <c r="V41" i="4"/>
  <c r="V50" i="4"/>
  <c r="J60" i="4"/>
  <c r="O60" i="4" s="1"/>
  <c r="J61" i="4"/>
  <c r="V66" i="4"/>
  <c r="V73" i="4"/>
  <c r="J76" i="4"/>
  <c r="J77" i="4"/>
  <c r="X77" i="4" s="1"/>
  <c r="R75" i="4"/>
  <c r="L75" i="4"/>
  <c r="R76" i="4"/>
  <c r="J75" i="4"/>
  <c r="X75" i="4" s="1"/>
  <c r="T73" i="4"/>
  <c r="M72" i="4"/>
  <c r="R71" i="4"/>
  <c r="L71" i="4"/>
  <c r="R72" i="4"/>
  <c r="J71" i="4"/>
  <c r="X71" i="4" s="1"/>
  <c r="T69" i="4"/>
  <c r="M68" i="4"/>
  <c r="R67" i="4"/>
  <c r="L67" i="4"/>
  <c r="R68" i="4"/>
  <c r="J67" i="4"/>
  <c r="O67" i="4" s="1"/>
  <c r="T65" i="4"/>
  <c r="M64" i="4"/>
  <c r="R59" i="4"/>
  <c r="L59" i="4"/>
  <c r="R60" i="4"/>
  <c r="J59" i="4"/>
  <c r="X59" i="4" s="1"/>
  <c r="T57" i="4"/>
  <c r="M56" i="4"/>
  <c r="R47" i="4"/>
  <c r="L47" i="4"/>
  <c r="R43" i="4"/>
  <c r="L43" i="4"/>
  <c r="R44" i="4"/>
  <c r="R39" i="4"/>
  <c r="L39" i="4"/>
  <c r="R40" i="4"/>
  <c r="R35" i="4"/>
  <c r="L35" i="4"/>
  <c r="R36" i="4"/>
  <c r="R23" i="4"/>
  <c r="L23" i="4"/>
  <c r="V30" i="4"/>
  <c r="V37" i="4"/>
  <c r="V46" i="4"/>
  <c r="V53" i="4"/>
  <c r="J57" i="4"/>
  <c r="O57" i="4" s="1"/>
  <c r="T60" i="4"/>
  <c r="V62" i="4"/>
  <c r="V69" i="4"/>
  <c r="J72" i="4"/>
  <c r="J73" i="4"/>
  <c r="T76" i="4"/>
  <c r="L4" i="4"/>
  <c r="W73" i="4"/>
  <c r="W76" i="4"/>
  <c r="W72" i="4"/>
  <c r="W59" i="4"/>
  <c r="W63" i="4"/>
  <c r="W67" i="4"/>
  <c r="W71" i="4"/>
  <c r="W75" i="4"/>
  <c r="W46" i="4"/>
  <c r="W50" i="4"/>
  <c r="W54" i="4"/>
  <c r="W58" i="4"/>
  <c r="W62" i="4"/>
  <c r="W66" i="4"/>
  <c r="W5" i="4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W61" i="4"/>
  <c r="W65" i="4"/>
  <c r="W69" i="4"/>
  <c r="W36" i="4"/>
  <c r="W40" i="4"/>
  <c r="W44" i="4"/>
  <c r="W48" i="4"/>
  <c r="W52" i="4"/>
  <c r="W56" i="4"/>
  <c r="W60" i="4"/>
  <c r="W64" i="4"/>
  <c r="W68" i="4"/>
  <c r="W7" i="4"/>
  <c r="W11" i="4"/>
  <c r="W15" i="4"/>
  <c r="W19" i="4"/>
  <c r="W23" i="4"/>
  <c r="W27" i="4"/>
  <c r="W31" i="4"/>
  <c r="W35" i="4"/>
  <c r="W39" i="4"/>
  <c r="W43" i="4"/>
  <c r="W47" i="4"/>
  <c r="O58" i="4"/>
  <c r="O68" i="4"/>
  <c r="O74" i="4"/>
  <c r="O76" i="4"/>
  <c r="O59" i="4"/>
  <c r="O65" i="4"/>
  <c r="O69" i="4"/>
  <c r="O75" i="4"/>
  <c r="L13" i="4" l="1"/>
  <c r="R13" i="4"/>
  <c r="R20" i="4"/>
  <c r="L19" i="4"/>
  <c r="J56" i="4"/>
  <c r="N15" i="4"/>
  <c r="V15" i="4"/>
  <c r="N47" i="4"/>
  <c r="V47" i="4"/>
  <c r="N18" i="4"/>
  <c r="V18" i="4"/>
  <c r="V22" i="4"/>
  <c r="N21" i="4"/>
  <c r="L25" i="4"/>
  <c r="R25" i="4"/>
  <c r="V25" i="4"/>
  <c r="R52" i="4"/>
  <c r="R18" i="4"/>
  <c r="R8" i="4"/>
  <c r="L7" i="4"/>
  <c r="L21" i="4"/>
  <c r="R21" i="4"/>
  <c r="L53" i="4"/>
  <c r="R53" i="4"/>
  <c r="V33" i="4"/>
  <c r="N27" i="4"/>
  <c r="V27" i="4"/>
  <c r="V6" i="4"/>
  <c r="N6" i="4"/>
  <c r="N38" i="4"/>
  <c r="V38" i="4"/>
  <c r="R5" i="4"/>
  <c r="V51" i="4"/>
  <c r="N51" i="4"/>
  <c r="L51" i="4"/>
  <c r="L18" i="4"/>
  <c r="L50" i="4"/>
  <c r="V23" i="4"/>
  <c r="N23" i="4"/>
  <c r="N55" i="4"/>
  <c r="V55" i="4"/>
  <c r="N26" i="4"/>
  <c r="V26" i="4"/>
  <c r="R33" i="4"/>
  <c r="L33" i="4"/>
  <c r="N19" i="4"/>
  <c r="V19" i="4"/>
  <c r="R32" i="4"/>
  <c r="R48" i="4"/>
  <c r="X61" i="4"/>
  <c r="R50" i="4"/>
  <c r="R16" i="4"/>
  <c r="L15" i="4"/>
  <c r="R29" i="4"/>
  <c r="L29" i="4"/>
  <c r="V35" i="4"/>
  <c r="N35" i="4"/>
  <c r="N14" i="4"/>
  <c r="V14" i="4"/>
  <c r="N24" i="4"/>
  <c r="R14" i="4"/>
  <c r="V31" i="4"/>
  <c r="N31" i="4"/>
  <c r="L9" i="4"/>
  <c r="R9" i="4"/>
  <c r="R41" i="4"/>
  <c r="L41" i="4"/>
  <c r="AF54" i="2"/>
  <c r="H55" i="4"/>
  <c r="R31" i="4"/>
  <c r="V57" i="4"/>
  <c r="V20" i="4"/>
  <c r="N56" i="4"/>
  <c r="L37" i="4"/>
  <c r="R37" i="4"/>
  <c r="R12" i="4"/>
  <c r="L11" i="4"/>
  <c r="V11" i="4"/>
  <c r="N11" i="4"/>
  <c r="N43" i="4"/>
  <c r="V43" i="4"/>
  <c r="N54" i="4"/>
  <c r="V54" i="4"/>
  <c r="X57" i="4"/>
  <c r="R45" i="4"/>
  <c r="L45" i="4"/>
  <c r="V52" i="4"/>
  <c r="V7" i="4"/>
  <c r="N7" i="4"/>
  <c r="N39" i="4"/>
  <c r="V39" i="4"/>
  <c r="V10" i="4"/>
  <c r="N10" i="4"/>
  <c r="N42" i="4"/>
  <c r="V42" i="4"/>
  <c r="L17" i="4"/>
  <c r="R17" i="4"/>
  <c r="R49" i="4"/>
  <c r="L49" i="4"/>
  <c r="R28" i="4"/>
  <c r="L28" i="4"/>
  <c r="R57" i="4"/>
  <c r="X73" i="4"/>
  <c r="X63" i="4"/>
  <c r="X58" i="4"/>
  <c r="X64" i="4"/>
  <c r="X74" i="4"/>
  <c r="O66" i="4"/>
  <c r="X72" i="4"/>
  <c r="O73" i="4"/>
  <c r="O71" i="4"/>
  <c r="O63" i="4"/>
  <c r="O72" i="4"/>
  <c r="O64" i="4"/>
  <c r="X67" i="4"/>
  <c r="O77" i="4"/>
  <c r="O61" i="4"/>
  <c r="O70" i="4"/>
  <c r="X76" i="4"/>
  <c r="X60" i="4"/>
  <c r="X65" i="4"/>
  <c r="X62" i="4"/>
  <c r="X68" i="4"/>
  <c r="O56" i="4" l="1"/>
  <c r="T56" i="4"/>
  <c r="M55" i="4"/>
  <c r="J55" i="4"/>
  <c r="AF53" i="2"/>
  <c r="H54" i="4"/>
  <c r="Q6" i="2"/>
  <c r="R6" i="2"/>
  <c r="S6" i="2"/>
  <c r="T6" i="2"/>
  <c r="U6" i="2"/>
  <c r="V6" i="2"/>
  <c r="X6" i="2"/>
  <c r="Q7" i="2"/>
  <c r="R7" i="2"/>
  <c r="S7" i="2"/>
  <c r="T7" i="2"/>
  <c r="U7" i="2"/>
  <c r="V7" i="2"/>
  <c r="X7" i="2"/>
  <c r="Q8" i="2"/>
  <c r="R8" i="2"/>
  <c r="S8" i="2"/>
  <c r="T8" i="2"/>
  <c r="U8" i="2"/>
  <c r="V8" i="2"/>
  <c r="X8" i="2"/>
  <c r="Q9" i="2"/>
  <c r="R9" i="2"/>
  <c r="S9" i="2"/>
  <c r="T9" i="2"/>
  <c r="U9" i="2"/>
  <c r="V9" i="2"/>
  <c r="X9" i="2"/>
  <c r="Q10" i="2"/>
  <c r="R10" i="2"/>
  <c r="S10" i="2"/>
  <c r="T10" i="2"/>
  <c r="U10" i="2"/>
  <c r="V10" i="2"/>
  <c r="X10" i="2"/>
  <c r="Q11" i="2"/>
  <c r="R11" i="2"/>
  <c r="S11" i="2"/>
  <c r="T11" i="2"/>
  <c r="U11" i="2"/>
  <c r="V11" i="2"/>
  <c r="X11" i="2"/>
  <c r="Q12" i="2"/>
  <c r="R12" i="2"/>
  <c r="S12" i="2"/>
  <c r="T12" i="2"/>
  <c r="U12" i="2"/>
  <c r="V12" i="2"/>
  <c r="Q13" i="2"/>
  <c r="R13" i="2"/>
  <c r="S13" i="2"/>
  <c r="T13" i="2"/>
  <c r="U13" i="2"/>
  <c r="V13" i="2"/>
  <c r="Q14" i="2"/>
  <c r="R14" i="2"/>
  <c r="S14" i="2"/>
  <c r="T14" i="2"/>
  <c r="U14" i="2"/>
  <c r="V14" i="2"/>
  <c r="X14" i="2"/>
  <c r="Q15" i="2"/>
  <c r="R15" i="2"/>
  <c r="S15" i="2"/>
  <c r="T15" i="2"/>
  <c r="U15" i="2"/>
  <c r="V15" i="2"/>
  <c r="X15" i="2"/>
  <c r="Q16" i="2"/>
  <c r="R16" i="2"/>
  <c r="S16" i="2"/>
  <c r="T16" i="2"/>
  <c r="U16" i="2"/>
  <c r="V16" i="2"/>
  <c r="X16" i="2"/>
  <c r="Q17" i="2"/>
  <c r="R17" i="2"/>
  <c r="S17" i="2"/>
  <c r="T17" i="2"/>
  <c r="U17" i="2"/>
  <c r="V17" i="2"/>
  <c r="X17" i="2"/>
  <c r="Q18" i="2"/>
  <c r="R18" i="2"/>
  <c r="S18" i="2"/>
  <c r="T18" i="2"/>
  <c r="U18" i="2"/>
  <c r="V18" i="2"/>
  <c r="X18" i="2"/>
  <c r="Q19" i="2"/>
  <c r="R19" i="2"/>
  <c r="S19" i="2"/>
  <c r="T19" i="2"/>
  <c r="U19" i="2"/>
  <c r="V19" i="2"/>
  <c r="X19" i="2"/>
  <c r="Q20" i="2"/>
  <c r="R20" i="2"/>
  <c r="S20" i="2"/>
  <c r="T20" i="2"/>
  <c r="U20" i="2"/>
  <c r="V20" i="2"/>
  <c r="Q21" i="2"/>
  <c r="R21" i="2"/>
  <c r="S21" i="2"/>
  <c r="T21" i="2"/>
  <c r="U21" i="2"/>
  <c r="V21" i="2"/>
  <c r="Q22" i="2"/>
  <c r="R22" i="2"/>
  <c r="S22" i="2"/>
  <c r="T22" i="2"/>
  <c r="U22" i="2"/>
  <c r="V22" i="2"/>
  <c r="X22" i="2"/>
  <c r="Q23" i="2"/>
  <c r="R23" i="2"/>
  <c r="S23" i="2"/>
  <c r="T23" i="2"/>
  <c r="U23" i="2"/>
  <c r="V23" i="2"/>
  <c r="X23" i="2"/>
  <c r="Q24" i="2"/>
  <c r="R24" i="2"/>
  <c r="S24" i="2"/>
  <c r="T24" i="2"/>
  <c r="U24" i="2"/>
  <c r="V24" i="2"/>
  <c r="X24" i="2"/>
  <c r="Q25" i="2"/>
  <c r="R25" i="2"/>
  <c r="S25" i="2"/>
  <c r="T25" i="2"/>
  <c r="U25" i="2"/>
  <c r="V25" i="2"/>
  <c r="X25" i="2"/>
  <c r="Q26" i="2"/>
  <c r="R26" i="2"/>
  <c r="S26" i="2"/>
  <c r="T26" i="2"/>
  <c r="U26" i="2"/>
  <c r="V26" i="2"/>
  <c r="X26" i="2"/>
  <c r="Q27" i="2"/>
  <c r="R27" i="2"/>
  <c r="S27" i="2"/>
  <c r="T27" i="2"/>
  <c r="U27" i="2"/>
  <c r="V27" i="2"/>
  <c r="X27" i="2"/>
  <c r="Q28" i="2"/>
  <c r="R28" i="2"/>
  <c r="S28" i="2"/>
  <c r="T28" i="2"/>
  <c r="U28" i="2"/>
  <c r="V28" i="2"/>
  <c r="Q29" i="2"/>
  <c r="R29" i="2"/>
  <c r="S29" i="2"/>
  <c r="T29" i="2"/>
  <c r="U29" i="2"/>
  <c r="V29" i="2"/>
  <c r="Q30" i="2"/>
  <c r="R30" i="2"/>
  <c r="S30" i="2"/>
  <c r="T30" i="2"/>
  <c r="U30" i="2"/>
  <c r="V30" i="2"/>
  <c r="X30" i="2"/>
  <c r="Q31" i="2"/>
  <c r="R31" i="2"/>
  <c r="S31" i="2"/>
  <c r="T31" i="2"/>
  <c r="U31" i="2"/>
  <c r="V31" i="2"/>
  <c r="X31" i="2"/>
  <c r="Q32" i="2"/>
  <c r="R32" i="2"/>
  <c r="S32" i="2"/>
  <c r="T32" i="2"/>
  <c r="U32" i="2"/>
  <c r="V32" i="2"/>
  <c r="X32" i="2"/>
  <c r="Q33" i="2"/>
  <c r="R33" i="2"/>
  <c r="S33" i="2"/>
  <c r="T33" i="2"/>
  <c r="U33" i="2"/>
  <c r="V33" i="2"/>
  <c r="X33" i="2"/>
  <c r="Q34" i="2"/>
  <c r="R34" i="2"/>
  <c r="S34" i="2"/>
  <c r="T34" i="2"/>
  <c r="U34" i="2"/>
  <c r="V34" i="2"/>
  <c r="X34" i="2"/>
  <c r="Q35" i="2"/>
  <c r="R35" i="2"/>
  <c r="S35" i="2"/>
  <c r="T35" i="2"/>
  <c r="U35" i="2"/>
  <c r="V35" i="2"/>
  <c r="X35" i="2"/>
  <c r="Q36" i="2"/>
  <c r="R36" i="2"/>
  <c r="S36" i="2"/>
  <c r="T36" i="2"/>
  <c r="U36" i="2"/>
  <c r="V36" i="2"/>
  <c r="Q37" i="2"/>
  <c r="R37" i="2"/>
  <c r="S37" i="2"/>
  <c r="T37" i="2"/>
  <c r="U37" i="2"/>
  <c r="V37" i="2"/>
  <c r="Q38" i="2"/>
  <c r="R38" i="2"/>
  <c r="S38" i="2"/>
  <c r="T38" i="2"/>
  <c r="U38" i="2"/>
  <c r="V38" i="2"/>
  <c r="X38" i="2"/>
  <c r="Q39" i="2"/>
  <c r="R39" i="2"/>
  <c r="S39" i="2"/>
  <c r="T39" i="2"/>
  <c r="U39" i="2"/>
  <c r="V39" i="2"/>
  <c r="X39" i="2"/>
  <c r="Q40" i="2"/>
  <c r="R40" i="2"/>
  <c r="S40" i="2"/>
  <c r="T40" i="2"/>
  <c r="U40" i="2"/>
  <c r="V40" i="2"/>
  <c r="X40" i="2"/>
  <c r="Q41" i="2"/>
  <c r="R41" i="2"/>
  <c r="S41" i="2"/>
  <c r="T41" i="2"/>
  <c r="U41" i="2"/>
  <c r="V41" i="2"/>
  <c r="X41" i="2"/>
  <c r="Q42" i="2"/>
  <c r="R42" i="2"/>
  <c r="S42" i="2"/>
  <c r="T42" i="2"/>
  <c r="U42" i="2"/>
  <c r="V42" i="2"/>
  <c r="X42" i="2"/>
  <c r="Q43" i="2"/>
  <c r="R43" i="2"/>
  <c r="S43" i="2"/>
  <c r="T43" i="2"/>
  <c r="U43" i="2"/>
  <c r="V43" i="2"/>
  <c r="X43" i="2"/>
  <c r="Q44" i="2"/>
  <c r="R44" i="2"/>
  <c r="S44" i="2"/>
  <c r="T44" i="2"/>
  <c r="U44" i="2"/>
  <c r="V44" i="2"/>
  <c r="Q45" i="2"/>
  <c r="R45" i="2"/>
  <c r="S45" i="2"/>
  <c r="T45" i="2"/>
  <c r="U45" i="2"/>
  <c r="V45" i="2"/>
  <c r="Q46" i="2"/>
  <c r="R46" i="2"/>
  <c r="S46" i="2"/>
  <c r="T46" i="2"/>
  <c r="U46" i="2"/>
  <c r="V46" i="2"/>
  <c r="X46" i="2"/>
  <c r="Q47" i="2"/>
  <c r="R47" i="2"/>
  <c r="S47" i="2"/>
  <c r="T47" i="2"/>
  <c r="U47" i="2"/>
  <c r="V47" i="2"/>
  <c r="X47" i="2"/>
  <c r="Q48" i="2"/>
  <c r="R48" i="2"/>
  <c r="S48" i="2"/>
  <c r="T48" i="2"/>
  <c r="U48" i="2"/>
  <c r="V48" i="2"/>
  <c r="X48" i="2"/>
  <c r="Q49" i="2"/>
  <c r="R49" i="2"/>
  <c r="S49" i="2"/>
  <c r="T49" i="2"/>
  <c r="U49" i="2"/>
  <c r="V49" i="2"/>
  <c r="X49" i="2"/>
  <c r="Q50" i="2"/>
  <c r="R50" i="2"/>
  <c r="S50" i="2"/>
  <c r="T50" i="2"/>
  <c r="U50" i="2"/>
  <c r="V50" i="2"/>
  <c r="X50" i="2"/>
  <c r="Q51" i="2"/>
  <c r="R51" i="2"/>
  <c r="S51" i="2"/>
  <c r="T51" i="2"/>
  <c r="U51" i="2"/>
  <c r="V51" i="2"/>
  <c r="X51" i="2"/>
  <c r="Q52" i="2"/>
  <c r="R52" i="2"/>
  <c r="S52" i="2"/>
  <c r="T52" i="2"/>
  <c r="U52" i="2"/>
  <c r="V52" i="2"/>
  <c r="Q53" i="2"/>
  <c r="R53" i="2"/>
  <c r="S53" i="2"/>
  <c r="T53" i="2"/>
  <c r="U53" i="2"/>
  <c r="V53" i="2"/>
  <c r="Q54" i="2"/>
  <c r="R54" i="2"/>
  <c r="S54" i="2"/>
  <c r="T54" i="2"/>
  <c r="U54" i="2"/>
  <c r="V54" i="2"/>
  <c r="X54" i="2"/>
  <c r="Q55" i="2"/>
  <c r="R55" i="2"/>
  <c r="S55" i="2"/>
  <c r="T55" i="2"/>
  <c r="U55" i="2"/>
  <c r="V55" i="2"/>
  <c r="X55" i="2"/>
  <c r="Q56" i="2"/>
  <c r="R56" i="2"/>
  <c r="S56" i="2"/>
  <c r="T56" i="2"/>
  <c r="U56" i="2"/>
  <c r="V56" i="2"/>
  <c r="X56" i="2"/>
  <c r="Q57" i="2"/>
  <c r="R57" i="2"/>
  <c r="S57" i="2"/>
  <c r="T57" i="2"/>
  <c r="U57" i="2"/>
  <c r="V57" i="2"/>
  <c r="X57" i="2"/>
  <c r="Q58" i="2"/>
  <c r="R58" i="2"/>
  <c r="S58" i="2"/>
  <c r="T58" i="2"/>
  <c r="U58" i="2"/>
  <c r="V58" i="2"/>
  <c r="X58" i="2"/>
  <c r="Q59" i="2"/>
  <c r="R59" i="2"/>
  <c r="S59" i="2"/>
  <c r="T59" i="2"/>
  <c r="U59" i="2"/>
  <c r="V59" i="2"/>
  <c r="X59" i="2"/>
  <c r="Q60" i="2"/>
  <c r="R60" i="2"/>
  <c r="S60" i="2"/>
  <c r="T60" i="2"/>
  <c r="U60" i="2"/>
  <c r="V60" i="2"/>
  <c r="Q61" i="2"/>
  <c r="R61" i="2"/>
  <c r="S61" i="2"/>
  <c r="T61" i="2"/>
  <c r="U61" i="2"/>
  <c r="V61" i="2"/>
  <c r="Q62" i="2"/>
  <c r="R62" i="2"/>
  <c r="S62" i="2"/>
  <c r="T62" i="2"/>
  <c r="U62" i="2"/>
  <c r="V62" i="2"/>
  <c r="X62" i="2"/>
  <c r="Q63" i="2"/>
  <c r="R63" i="2"/>
  <c r="S63" i="2"/>
  <c r="T63" i="2"/>
  <c r="U63" i="2"/>
  <c r="V63" i="2"/>
  <c r="X63" i="2"/>
  <c r="Q64" i="2"/>
  <c r="R64" i="2"/>
  <c r="S64" i="2"/>
  <c r="T64" i="2"/>
  <c r="U64" i="2"/>
  <c r="V64" i="2"/>
  <c r="X64" i="2"/>
  <c r="Q65" i="2"/>
  <c r="R65" i="2"/>
  <c r="S65" i="2"/>
  <c r="T65" i="2"/>
  <c r="U65" i="2"/>
  <c r="V65" i="2"/>
  <c r="X65" i="2"/>
  <c r="Q66" i="2"/>
  <c r="R66" i="2"/>
  <c r="S66" i="2"/>
  <c r="T66" i="2"/>
  <c r="U66" i="2"/>
  <c r="V66" i="2"/>
  <c r="X66" i="2"/>
  <c r="Q67" i="2"/>
  <c r="R67" i="2"/>
  <c r="S67" i="2"/>
  <c r="T67" i="2"/>
  <c r="U67" i="2"/>
  <c r="V67" i="2"/>
  <c r="X67" i="2"/>
  <c r="Q68" i="2"/>
  <c r="R68" i="2"/>
  <c r="S68" i="2"/>
  <c r="T68" i="2"/>
  <c r="U68" i="2"/>
  <c r="V68" i="2"/>
  <c r="Q69" i="2"/>
  <c r="R69" i="2"/>
  <c r="S69" i="2"/>
  <c r="T69" i="2"/>
  <c r="U69" i="2"/>
  <c r="V69" i="2"/>
  <c r="Q70" i="2"/>
  <c r="R70" i="2"/>
  <c r="S70" i="2"/>
  <c r="T70" i="2"/>
  <c r="U70" i="2"/>
  <c r="V70" i="2"/>
  <c r="Q71" i="2"/>
  <c r="R71" i="2"/>
  <c r="S71" i="2"/>
  <c r="T71" i="2"/>
  <c r="U71" i="2"/>
  <c r="V71" i="2"/>
  <c r="Q72" i="2"/>
  <c r="R72" i="2"/>
  <c r="S72" i="2"/>
  <c r="T72" i="2"/>
  <c r="U72" i="2"/>
  <c r="V72" i="2"/>
  <c r="X72" i="2"/>
  <c r="Q73" i="2"/>
  <c r="R73" i="2"/>
  <c r="S73" i="2"/>
  <c r="T73" i="2"/>
  <c r="U73" i="2"/>
  <c r="V73" i="2"/>
  <c r="X73" i="2"/>
  <c r="Q74" i="2"/>
  <c r="R74" i="2"/>
  <c r="S74" i="2"/>
  <c r="T74" i="2"/>
  <c r="U74" i="2"/>
  <c r="V74" i="2"/>
  <c r="X74" i="2"/>
  <c r="Q75" i="2"/>
  <c r="R75" i="2"/>
  <c r="S75" i="2"/>
  <c r="T75" i="2"/>
  <c r="U75" i="2"/>
  <c r="V75" i="2"/>
  <c r="X75" i="2"/>
  <c r="Q76" i="2"/>
  <c r="R76" i="2"/>
  <c r="S76" i="2"/>
  <c r="T76" i="2"/>
  <c r="U76" i="2"/>
  <c r="V76" i="2"/>
  <c r="X76" i="2"/>
  <c r="Q77" i="2"/>
  <c r="R77" i="2"/>
  <c r="S77" i="2"/>
  <c r="T77" i="2"/>
  <c r="U77" i="2"/>
  <c r="V77" i="2"/>
  <c r="X77" i="2"/>
  <c r="V5" i="2"/>
  <c r="U5" i="2"/>
  <c r="T5" i="2"/>
  <c r="S5" i="2"/>
  <c r="R5" i="2"/>
  <c r="Q5" i="2"/>
  <c r="J5" i="2"/>
  <c r="X5" i="2" s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O50" i="2" s="1"/>
  <c r="J51" i="2"/>
  <c r="J52" i="2"/>
  <c r="X53" i="2" s="1"/>
  <c r="J53" i="2"/>
  <c r="J54" i="2"/>
  <c r="J55" i="2"/>
  <c r="O55" i="2" s="1"/>
  <c r="J56" i="2"/>
  <c r="J57" i="2"/>
  <c r="J58" i="2"/>
  <c r="J59" i="2"/>
  <c r="J60" i="2"/>
  <c r="O60" i="2" s="1"/>
  <c r="J61" i="2"/>
  <c r="J62" i="2"/>
  <c r="J63" i="2"/>
  <c r="O63" i="2" s="1"/>
  <c r="J64" i="2"/>
  <c r="J65" i="2"/>
  <c r="J66" i="2"/>
  <c r="J67" i="2"/>
  <c r="J68" i="2"/>
  <c r="O68" i="2" s="1"/>
  <c r="J4" i="2"/>
  <c r="N77" i="2"/>
  <c r="M77" i="2"/>
  <c r="L77" i="2"/>
  <c r="J77" i="2"/>
  <c r="E77" i="2"/>
  <c r="AC77" i="2" s="1"/>
  <c r="N76" i="2"/>
  <c r="M76" i="2"/>
  <c r="L76" i="2"/>
  <c r="J76" i="2"/>
  <c r="E76" i="2"/>
  <c r="AC76" i="2" s="1"/>
  <c r="N75" i="2"/>
  <c r="M75" i="2"/>
  <c r="L75" i="2"/>
  <c r="J75" i="2"/>
  <c r="E75" i="2"/>
  <c r="N74" i="2"/>
  <c r="M74" i="2"/>
  <c r="L74" i="2"/>
  <c r="J74" i="2"/>
  <c r="E74" i="2"/>
  <c r="AC74" i="2" s="1"/>
  <c r="N73" i="2"/>
  <c r="M73" i="2"/>
  <c r="L73" i="2"/>
  <c r="J73" i="2"/>
  <c r="E73" i="2"/>
  <c r="AC73" i="2" s="1"/>
  <c r="N72" i="2"/>
  <c r="M72" i="2"/>
  <c r="L72" i="2"/>
  <c r="J72" i="2"/>
  <c r="O72" i="2" s="1"/>
  <c r="E72" i="2"/>
  <c r="AC72" i="2" s="1"/>
  <c r="N71" i="2"/>
  <c r="M71" i="2"/>
  <c r="L71" i="2"/>
  <c r="J71" i="2"/>
  <c r="O71" i="2" s="1"/>
  <c r="E71" i="2"/>
  <c r="AC71" i="2" s="1"/>
  <c r="N70" i="2"/>
  <c r="M70" i="2"/>
  <c r="L70" i="2"/>
  <c r="J70" i="2"/>
  <c r="O70" i="2" s="1"/>
  <c r="E70" i="2"/>
  <c r="AC70" i="2" s="1"/>
  <c r="N69" i="2"/>
  <c r="M69" i="2"/>
  <c r="L69" i="2"/>
  <c r="J69" i="2"/>
  <c r="E69" i="2"/>
  <c r="AC69" i="2" s="1"/>
  <c r="N68" i="2"/>
  <c r="M68" i="2"/>
  <c r="L68" i="2"/>
  <c r="E68" i="2"/>
  <c r="AC68" i="2" s="1"/>
  <c r="N67" i="2"/>
  <c r="M67" i="2"/>
  <c r="L67" i="2"/>
  <c r="O67" i="2"/>
  <c r="E67" i="2"/>
  <c r="W67" i="2" s="1"/>
  <c r="N66" i="2"/>
  <c r="M66" i="2"/>
  <c r="L66" i="2"/>
  <c r="O66" i="2"/>
  <c r="E66" i="2"/>
  <c r="W66" i="2" s="1"/>
  <c r="N65" i="2"/>
  <c r="M65" i="2"/>
  <c r="L65" i="2"/>
  <c r="O65" i="2"/>
  <c r="E65" i="2"/>
  <c r="W65" i="2" s="1"/>
  <c r="N64" i="2"/>
  <c r="M64" i="2"/>
  <c r="L64" i="2"/>
  <c r="E64" i="2"/>
  <c r="W64" i="2" s="1"/>
  <c r="N63" i="2"/>
  <c r="M63" i="2"/>
  <c r="L63" i="2"/>
  <c r="E63" i="2"/>
  <c r="W63" i="2" s="1"/>
  <c r="N62" i="2"/>
  <c r="M62" i="2"/>
  <c r="L62" i="2"/>
  <c r="O62" i="2"/>
  <c r="E62" i="2"/>
  <c r="W62" i="2" s="1"/>
  <c r="N61" i="2"/>
  <c r="M61" i="2"/>
  <c r="L61" i="2"/>
  <c r="O61" i="2"/>
  <c r="E61" i="2"/>
  <c r="W61" i="2" s="1"/>
  <c r="N60" i="2"/>
  <c r="M60" i="2"/>
  <c r="L60" i="2"/>
  <c r="E60" i="2"/>
  <c r="W60" i="2" s="1"/>
  <c r="N59" i="2"/>
  <c r="M59" i="2"/>
  <c r="L59" i="2"/>
  <c r="E59" i="2"/>
  <c r="O59" i="2" s="1"/>
  <c r="N58" i="2"/>
  <c r="M58" i="2"/>
  <c r="L58" i="2"/>
  <c r="E58" i="2"/>
  <c r="O58" i="2" s="1"/>
  <c r="N57" i="2"/>
  <c r="M57" i="2"/>
  <c r="L57" i="2"/>
  <c r="O57" i="2"/>
  <c r="E57" i="2"/>
  <c r="W57" i="2" s="1"/>
  <c r="N56" i="2"/>
  <c r="M56" i="2"/>
  <c r="L56" i="2"/>
  <c r="E56" i="2"/>
  <c r="W56" i="2" s="1"/>
  <c r="N55" i="2"/>
  <c r="M55" i="2"/>
  <c r="L55" i="2"/>
  <c r="E55" i="2"/>
  <c r="W55" i="2" s="1"/>
  <c r="N54" i="2"/>
  <c r="M54" i="2"/>
  <c r="L54" i="2"/>
  <c r="E54" i="2"/>
  <c r="O54" i="2" s="1"/>
  <c r="N53" i="2"/>
  <c r="M53" i="2"/>
  <c r="L53" i="2"/>
  <c r="E53" i="2"/>
  <c r="O53" i="2" s="1"/>
  <c r="N52" i="2"/>
  <c r="M52" i="2"/>
  <c r="L52" i="2"/>
  <c r="E52" i="2"/>
  <c r="W52" i="2" s="1"/>
  <c r="N51" i="2"/>
  <c r="M51" i="2"/>
  <c r="L51" i="2"/>
  <c r="E51" i="2"/>
  <c r="O51" i="2" s="1"/>
  <c r="N50" i="2"/>
  <c r="M50" i="2"/>
  <c r="L50" i="2"/>
  <c r="E50" i="2"/>
  <c r="W50" i="2" s="1"/>
  <c r="N49" i="2"/>
  <c r="M49" i="2"/>
  <c r="L49" i="2"/>
  <c r="E49" i="2"/>
  <c r="O49" i="2" s="1"/>
  <c r="N48" i="2"/>
  <c r="M48" i="2"/>
  <c r="L48" i="2"/>
  <c r="E48" i="2"/>
  <c r="W48" i="2" s="1"/>
  <c r="N47" i="2"/>
  <c r="M47" i="2"/>
  <c r="L47" i="2"/>
  <c r="E47" i="2"/>
  <c r="O47" i="2" s="1"/>
  <c r="N46" i="2"/>
  <c r="M46" i="2"/>
  <c r="L46" i="2"/>
  <c r="E46" i="2"/>
  <c r="O46" i="2" s="1"/>
  <c r="N45" i="2"/>
  <c r="M45" i="2"/>
  <c r="L45" i="2"/>
  <c r="E45" i="2"/>
  <c r="N44" i="2"/>
  <c r="M44" i="2"/>
  <c r="L44" i="2"/>
  <c r="E44" i="2"/>
  <c r="W44" i="2" s="1"/>
  <c r="N43" i="2"/>
  <c r="M43" i="2"/>
  <c r="L43" i="2"/>
  <c r="O43" i="2"/>
  <c r="E43" i="2"/>
  <c r="W43" i="2" s="1"/>
  <c r="N42" i="2"/>
  <c r="M42" i="2"/>
  <c r="L42" i="2"/>
  <c r="E42" i="2"/>
  <c r="O42" i="2" s="1"/>
  <c r="N41" i="2"/>
  <c r="M41" i="2"/>
  <c r="L41" i="2"/>
  <c r="E41" i="2"/>
  <c r="O41" i="2" s="1"/>
  <c r="N40" i="2"/>
  <c r="M40" i="2"/>
  <c r="L40" i="2"/>
  <c r="E40" i="2"/>
  <c r="W40" i="2" s="1"/>
  <c r="N39" i="2"/>
  <c r="M39" i="2"/>
  <c r="L39" i="2"/>
  <c r="O39" i="2"/>
  <c r="E39" i="2"/>
  <c r="W39" i="2" s="1"/>
  <c r="N38" i="2"/>
  <c r="M38" i="2"/>
  <c r="L38" i="2"/>
  <c r="O38" i="2"/>
  <c r="E38" i="2"/>
  <c r="W38" i="2" s="1"/>
  <c r="N37" i="2"/>
  <c r="M37" i="2"/>
  <c r="L37" i="2"/>
  <c r="E37" i="2"/>
  <c r="O37" i="2" s="1"/>
  <c r="N36" i="2"/>
  <c r="M36" i="2"/>
  <c r="L36" i="2"/>
  <c r="E36" i="2"/>
  <c r="W36" i="2" s="1"/>
  <c r="N35" i="2"/>
  <c r="M35" i="2"/>
  <c r="L35" i="2"/>
  <c r="O35" i="2"/>
  <c r="E35" i="2"/>
  <c r="W35" i="2" s="1"/>
  <c r="N34" i="2"/>
  <c r="M34" i="2"/>
  <c r="L34" i="2"/>
  <c r="O34" i="2"/>
  <c r="E34" i="2"/>
  <c r="W34" i="2" s="1"/>
  <c r="N33" i="2"/>
  <c r="M33" i="2"/>
  <c r="L33" i="2"/>
  <c r="O33" i="2"/>
  <c r="E33" i="2"/>
  <c r="W33" i="2" s="1"/>
  <c r="N32" i="2"/>
  <c r="M32" i="2"/>
  <c r="L32" i="2"/>
  <c r="E32" i="2"/>
  <c r="W32" i="2" s="1"/>
  <c r="N31" i="2"/>
  <c r="M31" i="2"/>
  <c r="L31" i="2"/>
  <c r="E31" i="2"/>
  <c r="O31" i="2" s="1"/>
  <c r="N30" i="2"/>
  <c r="M30" i="2"/>
  <c r="L30" i="2"/>
  <c r="O30" i="2"/>
  <c r="E30" i="2"/>
  <c r="W30" i="2" s="1"/>
  <c r="N29" i="2"/>
  <c r="M29" i="2"/>
  <c r="L29" i="2"/>
  <c r="O29" i="2"/>
  <c r="E29" i="2"/>
  <c r="N28" i="2"/>
  <c r="M28" i="2"/>
  <c r="L28" i="2"/>
  <c r="E28" i="2"/>
  <c r="W28" i="2" s="1"/>
  <c r="N27" i="2"/>
  <c r="M27" i="2"/>
  <c r="L27" i="2"/>
  <c r="E27" i="2"/>
  <c r="O27" i="2" s="1"/>
  <c r="N26" i="2"/>
  <c r="M26" i="2"/>
  <c r="L26" i="2"/>
  <c r="E26" i="2"/>
  <c r="O26" i="2" s="1"/>
  <c r="N25" i="2"/>
  <c r="M25" i="2"/>
  <c r="L25" i="2"/>
  <c r="O25" i="2"/>
  <c r="E25" i="2"/>
  <c r="W25" i="2" s="1"/>
  <c r="N24" i="2"/>
  <c r="M24" i="2"/>
  <c r="L24" i="2"/>
  <c r="E24" i="2"/>
  <c r="W24" i="2" s="1"/>
  <c r="N23" i="2"/>
  <c r="M23" i="2"/>
  <c r="L23" i="2"/>
  <c r="E23" i="2"/>
  <c r="W23" i="2" s="1"/>
  <c r="N22" i="2"/>
  <c r="M22" i="2"/>
  <c r="L22" i="2"/>
  <c r="E22" i="2"/>
  <c r="O22" i="2" s="1"/>
  <c r="N21" i="2"/>
  <c r="M21" i="2"/>
  <c r="L21" i="2"/>
  <c r="O21" i="2"/>
  <c r="E21" i="2"/>
  <c r="W21" i="2" s="1"/>
  <c r="N20" i="2"/>
  <c r="M20" i="2"/>
  <c r="L20" i="2"/>
  <c r="E20" i="2"/>
  <c r="W20" i="2" s="1"/>
  <c r="N19" i="2"/>
  <c r="M19" i="2"/>
  <c r="L19" i="2"/>
  <c r="E19" i="2"/>
  <c r="O19" i="2" s="1"/>
  <c r="N18" i="2"/>
  <c r="M18" i="2"/>
  <c r="L18" i="2"/>
  <c r="O18" i="2"/>
  <c r="E18" i="2"/>
  <c r="W18" i="2" s="1"/>
  <c r="N17" i="2"/>
  <c r="M17" i="2"/>
  <c r="L17" i="2"/>
  <c r="O17" i="2"/>
  <c r="E17" i="2"/>
  <c r="W17" i="2" s="1"/>
  <c r="N16" i="2"/>
  <c r="M16" i="2"/>
  <c r="L16" i="2"/>
  <c r="E16" i="2"/>
  <c r="W16" i="2" s="1"/>
  <c r="N15" i="2"/>
  <c r="M15" i="2"/>
  <c r="L15" i="2"/>
  <c r="E15" i="2"/>
  <c r="O15" i="2" s="1"/>
  <c r="N14" i="2"/>
  <c r="M14" i="2"/>
  <c r="L14" i="2"/>
  <c r="E14" i="2"/>
  <c r="O14" i="2" s="1"/>
  <c r="N13" i="2"/>
  <c r="M13" i="2"/>
  <c r="L13" i="2"/>
  <c r="O13" i="2"/>
  <c r="E13" i="2"/>
  <c r="W13" i="2" s="1"/>
  <c r="N12" i="2"/>
  <c r="M12" i="2"/>
  <c r="L12" i="2"/>
  <c r="E12" i="2"/>
  <c r="N11" i="2"/>
  <c r="M11" i="2"/>
  <c r="L11" i="2"/>
  <c r="E11" i="2"/>
  <c r="N10" i="2"/>
  <c r="M10" i="2"/>
  <c r="L10" i="2"/>
  <c r="E10" i="2"/>
  <c r="O10" i="2" s="1"/>
  <c r="N9" i="2"/>
  <c r="M9" i="2"/>
  <c r="L9" i="2"/>
  <c r="E9" i="2"/>
  <c r="O9" i="2" s="1"/>
  <c r="N8" i="2"/>
  <c r="M8" i="2"/>
  <c r="L8" i="2"/>
  <c r="E8" i="2"/>
  <c r="W8" i="2" s="1"/>
  <c r="N7" i="2"/>
  <c r="M7" i="2"/>
  <c r="L7" i="2"/>
  <c r="E7" i="2"/>
  <c r="O7" i="2" s="1"/>
  <c r="N6" i="2"/>
  <c r="M6" i="2"/>
  <c r="L6" i="2"/>
  <c r="E6" i="2"/>
  <c r="N5" i="2"/>
  <c r="M5" i="2"/>
  <c r="L5" i="2"/>
  <c r="E5" i="2"/>
  <c r="W5" i="2" s="1"/>
  <c r="N4" i="2"/>
  <c r="M4" i="2"/>
  <c r="L4" i="2"/>
  <c r="E4" i="2"/>
  <c r="O4" i="2" s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M3" i="1"/>
  <c r="N3" i="1"/>
  <c r="L3" i="1"/>
  <c r="E68" i="1"/>
  <c r="E69" i="1"/>
  <c r="E70" i="1"/>
  <c r="E71" i="1"/>
  <c r="E72" i="1"/>
  <c r="E73" i="1"/>
  <c r="E74" i="1"/>
  <c r="E75" i="1"/>
  <c r="E7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O68" i="1" s="1"/>
  <c r="J69" i="1"/>
  <c r="O69" i="1" s="1"/>
  <c r="J3" i="1"/>
  <c r="J70" i="1"/>
  <c r="O70" i="1" s="1"/>
  <c r="J71" i="1"/>
  <c r="O71" i="1" s="1"/>
  <c r="J72" i="1"/>
  <c r="O72" i="1" s="1"/>
  <c r="J73" i="1"/>
  <c r="J74" i="1"/>
  <c r="O74" i="1" s="1"/>
  <c r="J75" i="1"/>
  <c r="O75" i="1" s="1"/>
  <c r="J76" i="1"/>
  <c r="O76" i="1" s="1"/>
  <c r="O20" i="1" l="1"/>
  <c r="W6" i="2"/>
  <c r="O6" i="2"/>
  <c r="W12" i="2"/>
  <c r="O19" i="1"/>
  <c r="W29" i="2"/>
  <c r="W45" i="2"/>
  <c r="O45" i="2"/>
  <c r="O27" i="1"/>
  <c r="O73" i="1"/>
  <c r="O26" i="1"/>
  <c r="O23" i="2"/>
  <c r="X68" i="2"/>
  <c r="X60" i="2"/>
  <c r="O51" i="1"/>
  <c r="O9" i="1"/>
  <c r="X69" i="2"/>
  <c r="X61" i="2"/>
  <c r="O8" i="1"/>
  <c r="W11" i="2"/>
  <c r="O11" i="2"/>
  <c r="X70" i="2"/>
  <c r="O15" i="1"/>
  <c r="AC75" i="2"/>
  <c r="W75" i="2"/>
  <c r="O52" i="2"/>
  <c r="X52" i="2"/>
  <c r="O44" i="2"/>
  <c r="X45" i="2"/>
  <c r="X44" i="2"/>
  <c r="O36" i="2"/>
  <c r="X37" i="2"/>
  <c r="X36" i="2"/>
  <c r="O28" i="2"/>
  <c r="X28" i="2"/>
  <c r="O20" i="2"/>
  <c r="X21" i="2"/>
  <c r="X20" i="2"/>
  <c r="O12" i="2"/>
  <c r="X13" i="2"/>
  <c r="X12" i="2"/>
  <c r="X71" i="2"/>
  <c r="O39" i="1"/>
  <c r="X29" i="2"/>
  <c r="M54" i="4"/>
  <c r="J54" i="4"/>
  <c r="O75" i="2"/>
  <c r="W77" i="2"/>
  <c r="W76" i="2"/>
  <c r="W74" i="2"/>
  <c r="W73" i="2"/>
  <c r="W72" i="2"/>
  <c r="W71" i="2"/>
  <c r="W70" i="2"/>
  <c r="W69" i="2"/>
  <c r="W68" i="2"/>
  <c r="W59" i="2"/>
  <c r="W58" i="2"/>
  <c r="W54" i="2"/>
  <c r="W53" i="2"/>
  <c r="W51" i="2"/>
  <c r="W49" i="2"/>
  <c r="W47" i="2"/>
  <c r="W46" i="2"/>
  <c r="W42" i="2"/>
  <c r="W41" i="2"/>
  <c r="W37" i="2"/>
  <c r="W31" i="2"/>
  <c r="W27" i="2"/>
  <c r="W26" i="2"/>
  <c r="W22" i="2"/>
  <c r="W19" i="2"/>
  <c r="W15" i="2"/>
  <c r="W14" i="2"/>
  <c r="W10" i="2"/>
  <c r="W9" i="2"/>
  <c r="W7" i="2"/>
  <c r="AF52" i="2"/>
  <c r="H53" i="4"/>
  <c r="T55" i="4"/>
  <c r="O69" i="2"/>
  <c r="O77" i="2"/>
  <c r="O55" i="4"/>
  <c r="X55" i="4"/>
  <c r="O5" i="2"/>
  <c r="O74" i="2"/>
  <c r="O64" i="2"/>
  <c r="O56" i="2"/>
  <c r="O48" i="2"/>
  <c r="O40" i="2"/>
  <c r="O32" i="2"/>
  <c r="O24" i="2"/>
  <c r="O16" i="2"/>
  <c r="O8" i="2"/>
  <c r="P5" i="4"/>
  <c r="P13" i="4"/>
  <c r="P21" i="4"/>
  <c r="P29" i="4"/>
  <c r="P37" i="4"/>
  <c r="P45" i="4"/>
  <c r="P53" i="4"/>
  <c r="P61" i="4"/>
  <c r="P69" i="4"/>
  <c r="P77" i="4"/>
  <c r="P6" i="4"/>
  <c r="P14" i="4"/>
  <c r="P22" i="4"/>
  <c r="P30" i="4"/>
  <c r="P38" i="4"/>
  <c r="P46" i="4"/>
  <c r="P54" i="4"/>
  <c r="P62" i="4"/>
  <c r="P70" i="4"/>
  <c r="P4" i="4"/>
  <c r="P7" i="4"/>
  <c r="P15" i="4"/>
  <c r="P23" i="4"/>
  <c r="P31" i="4"/>
  <c r="P39" i="4"/>
  <c r="P47" i="4"/>
  <c r="P55" i="4"/>
  <c r="P63" i="4"/>
  <c r="P71" i="4"/>
  <c r="P8" i="4"/>
  <c r="P16" i="4"/>
  <c r="P24" i="4"/>
  <c r="P32" i="4"/>
  <c r="P40" i="4"/>
  <c r="P48" i="4"/>
  <c r="P56" i="4"/>
  <c r="P64" i="4"/>
  <c r="P72" i="4"/>
  <c r="P9" i="4"/>
  <c r="P17" i="4"/>
  <c r="P25" i="4"/>
  <c r="P33" i="4"/>
  <c r="P41" i="4"/>
  <c r="P49" i="4"/>
  <c r="P57" i="4"/>
  <c r="P65" i="4"/>
  <c r="P73" i="4"/>
  <c r="P10" i="4"/>
  <c r="P18" i="4"/>
  <c r="P26" i="4"/>
  <c r="P34" i="4"/>
  <c r="P42" i="4"/>
  <c r="P50" i="4"/>
  <c r="P58" i="4"/>
  <c r="P66" i="4"/>
  <c r="P74" i="4"/>
  <c r="P11" i="4"/>
  <c r="P19" i="4"/>
  <c r="P27" i="4"/>
  <c r="P35" i="4"/>
  <c r="P43" i="4"/>
  <c r="P51" i="4"/>
  <c r="P59" i="4"/>
  <c r="P67" i="4"/>
  <c r="P75" i="4"/>
  <c r="P12" i="4"/>
  <c r="P20" i="4"/>
  <c r="P28" i="4"/>
  <c r="P36" i="4"/>
  <c r="P44" i="4"/>
  <c r="P52" i="4"/>
  <c r="P60" i="4"/>
  <c r="P68" i="4"/>
  <c r="P76" i="4"/>
  <c r="O76" i="2"/>
  <c r="O73" i="2"/>
  <c r="X56" i="4"/>
  <c r="E58" i="1"/>
  <c r="O58" i="1" s="1"/>
  <c r="E59" i="1"/>
  <c r="O59" i="1" s="1"/>
  <c r="E60" i="1"/>
  <c r="O60" i="1" s="1"/>
  <c r="E61" i="1"/>
  <c r="O61" i="1" s="1"/>
  <c r="E62" i="1"/>
  <c r="O62" i="1" s="1"/>
  <c r="E63" i="1"/>
  <c r="O63" i="1" s="1"/>
  <c r="E64" i="1"/>
  <c r="O64" i="1" s="1"/>
  <c r="E65" i="1"/>
  <c r="O65" i="1" s="1"/>
  <c r="E66" i="1"/>
  <c r="O66" i="1" s="1"/>
  <c r="E67" i="1"/>
  <c r="O67" i="1" s="1"/>
  <c r="E4" i="1"/>
  <c r="O4" i="1" s="1"/>
  <c r="E5" i="1"/>
  <c r="O5" i="1" s="1"/>
  <c r="E6" i="1"/>
  <c r="O6" i="1" s="1"/>
  <c r="E7" i="1"/>
  <c r="O7" i="1" s="1"/>
  <c r="E8" i="1"/>
  <c r="E9" i="1"/>
  <c r="E10" i="1"/>
  <c r="O10" i="1" s="1"/>
  <c r="E11" i="1"/>
  <c r="O11" i="1" s="1"/>
  <c r="E12" i="1"/>
  <c r="O12" i="1" s="1"/>
  <c r="E13" i="1"/>
  <c r="O13" i="1" s="1"/>
  <c r="E14" i="1"/>
  <c r="O14" i="1" s="1"/>
  <c r="E15" i="1"/>
  <c r="E16" i="1"/>
  <c r="O16" i="1" s="1"/>
  <c r="E17" i="1"/>
  <c r="O17" i="1" s="1"/>
  <c r="E18" i="1"/>
  <c r="O18" i="1" s="1"/>
  <c r="E19" i="1"/>
  <c r="E20" i="1"/>
  <c r="E21" i="1"/>
  <c r="O21" i="1" s="1"/>
  <c r="E22" i="1"/>
  <c r="O22" i="1" s="1"/>
  <c r="E23" i="1"/>
  <c r="O23" i="1" s="1"/>
  <c r="E24" i="1"/>
  <c r="O24" i="1" s="1"/>
  <c r="E25" i="1"/>
  <c r="O25" i="1" s="1"/>
  <c r="E26" i="1"/>
  <c r="E27" i="1"/>
  <c r="E28" i="1"/>
  <c r="O28" i="1" s="1"/>
  <c r="E29" i="1"/>
  <c r="O29" i="1" s="1"/>
  <c r="E30" i="1"/>
  <c r="O30" i="1" s="1"/>
  <c r="E31" i="1"/>
  <c r="O31" i="1" s="1"/>
  <c r="E32" i="1"/>
  <c r="O32" i="1" s="1"/>
  <c r="E33" i="1"/>
  <c r="O33" i="1" s="1"/>
  <c r="E34" i="1"/>
  <c r="O34" i="1" s="1"/>
  <c r="E35" i="1"/>
  <c r="O35" i="1" s="1"/>
  <c r="E36" i="1"/>
  <c r="O36" i="1" s="1"/>
  <c r="E37" i="1"/>
  <c r="O37" i="1" s="1"/>
  <c r="E38" i="1"/>
  <c r="O38" i="1" s="1"/>
  <c r="E39" i="1"/>
  <c r="E40" i="1"/>
  <c r="O40" i="1" s="1"/>
  <c r="E41" i="1"/>
  <c r="O41" i="1" s="1"/>
  <c r="E42" i="1"/>
  <c r="O42" i="1" s="1"/>
  <c r="E43" i="1"/>
  <c r="O43" i="1" s="1"/>
  <c r="E44" i="1"/>
  <c r="O44" i="1" s="1"/>
  <c r="E45" i="1"/>
  <c r="O45" i="1" s="1"/>
  <c r="E46" i="1"/>
  <c r="O46" i="1" s="1"/>
  <c r="E47" i="1"/>
  <c r="O47" i="1" s="1"/>
  <c r="E48" i="1"/>
  <c r="O48" i="1" s="1"/>
  <c r="E49" i="1"/>
  <c r="O49" i="1" s="1"/>
  <c r="E50" i="1"/>
  <c r="O50" i="1" s="1"/>
  <c r="E51" i="1"/>
  <c r="E52" i="1"/>
  <c r="O52" i="1" s="1"/>
  <c r="E53" i="1"/>
  <c r="O53" i="1" s="1"/>
  <c r="E54" i="1"/>
  <c r="O54" i="1" s="1"/>
  <c r="E55" i="1"/>
  <c r="O55" i="1" s="1"/>
  <c r="E56" i="1"/>
  <c r="O56" i="1" s="1"/>
  <c r="E57" i="1"/>
  <c r="O57" i="1" s="1"/>
  <c r="E3" i="1"/>
  <c r="O3" i="1" s="1"/>
  <c r="M53" i="4" l="1"/>
  <c r="J53" i="4"/>
  <c r="AF51" i="2"/>
  <c r="H52" i="4"/>
  <c r="X54" i="4"/>
  <c r="O54" i="4"/>
  <c r="T54" i="4"/>
  <c r="M52" i="4" l="1"/>
  <c r="J52" i="4"/>
  <c r="T53" i="4"/>
  <c r="AF50" i="2"/>
  <c r="H51" i="4"/>
  <c r="X53" i="4"/>
  <c r="O53" i="4"/>
  <c r="T52" i="4" l="1"/>
  <c r="M51" i="4"/>
  <c r="J51" i="4"/>
  <c r="AF49" i="2"/>
  <c r="H50" i="4"/>
  <c r="T51" i="4" s="1"/>
  <c r="O52" i="4"/>
  <c r="X52" i="4"/>
  <c r="AF48" i="2" l="1"/>
  <c r="H49" i="4"/>
  <c r="M50" i="4"/>
  <c r="J50" i="4"/>
  <c r="O51" i="4"/>
  <c r="X51" i="4"/>
  <c r="M49" i="4" l="1"/>
  <c r="J49" i="4"/>
  <c r="X50" i="4"/>
  <c r="O50" i="4"/>
  <c r="T50" i="4"/>
  <c r="AF47" i="2"/>
  <c r="H48" i="4"/>
  <c r="M48" i="4" l="1"/>
  <c r="J48" i="4"/>
  <c r="T49" i="4"/>
  <c r="AF46" i="2"/>
  <c r="H47" i="4"/>
  <c r="O49" i="4"/>
  <c r="X49" i="4"/>
  <c r="O48" i="4" l="1"/>
  <c r="J47" i="4"/>
  <c r="M47" i="4"/>
  <c r="AF45" i="2"/>
  <c r="H46" i="4"/>
  <c r="T48" i="4"/>
  <c r="AF44" i="2" l="1"/>
  <c r="H45" i="4"/>
  <c r="O47" i="4"/>
  <c r="T46" i="4"/>
  <c r="M46" i="4"/>
  <c r="J46" i="4"/>
  <c r="T47" i="4"/>
  <c r="X48" i="4"/>
  <c r="O46" i="4" l="1"/>
  <c r="M45" i="4"/>
  <c r="J45" i="4"/>
  <c r="X47" i="4"/>
  <c r="AF43" i="2"/>
  <c r="H44" i="4"/>
  <c r="T45" i="4" s="1"/>
  <c r="J44" i="4" l="1"/>
  <c r="M44" i="4"/>
  <c r="AF42" i="2"/>
  <c r="H43" i="4"/>
  <c r="O45" i="4"/>
  <c r="X45" i="4"/>
  <c r="X46" i="4"/>
  <c r="J43" i="4" l="1"/>
  <c r="M43" i="4"/>
  <c r="O44" i="4"/>
  <c r="X44" i="4"/>
  <c r="AF41" i="2"/>
  <c r="H42" i="4"/>
  <c r="T44" i="4"/>
  <c r="M42" i="4" l="1"/>
  <c r="J42" i="4"/>
  <c r="AF40" i="2"/>
  <c r="H41" i="4"/>
  <c r="T42" i="4" s="1"/>
  <c r="T43" i="4"/>
  <c r="X43" i="4"/>
  <c r="O43" i="4"/>
  <c r="AF39" i="2" l="1"/>
  <c r="H40" i="4"/>
  <c r="M41" i="4"/>
  <c r="J41" i="4"/>
  <c r="T41" i="4"/>
  <c r="O42" i="4"/>
  <c r="X42" i="4"/>
  <c r="O41" i="4" l="1"/>
  <c r="J40" i="4"/>
  <c r="M40" i="4"/>
  <c r="AF38" i="2"/>
  <c r="H39" i="4"/>
  <c r="T40" i="4" l="1"/>
  <c r="M39" i="4"/>
  <c r="J39" i="4"/>
  <c r="O40" i="4"/>
  <c r="X40" i="4"/>
  <c r="AF37" i="2"/>
  <c r="H38" i="4"/>
  <c r="X41" i="4"/>
  <c r="AF36" i="2" l="1"/>
  <c r="H37" i="4"/>
  <c r="M38" i="4"/>
  <c r="T38" i="4"/>
  <c r="J38" i="4"/>
  <c r="T39" i="4"/>
  <c r="X39" i="4"/>
  <c r="O39" i="4"/>
  <c r="O38" i="4" l="1"/>
  <c r="M37" i="4"/>
  <c r="J37" i="4"/>
  <c r="AF35" i="2"/>
  <c r="H36" i="4"/>
  <c r="M36" i="4" l="1"/>
  <c r="J36" i="4"/>
  <c r="O36" i="4" s="1"/>
  <c r="AF34" i="2"/>
  <c r="H35" i="4"/>
  <c r="X37" i="4"/>
  <c r="O37" i="4"/>
  <c r="T37" i="4"/>
  <c r="X38" i="4"/>
  <c r="AF33" i="2" l="1"/>
  <c r="H34" i="4"/>
  <c r="T36" i="4"/>
  <c r="M35" i="4"/>
  <c r="J35" i="4"/>
  <c r="M34" i="4" l="1"/>
  <c r="J34" i="4"/>
  <c r="X36" i="4"/>
  <c r="O35" i="4"/>
  <c r="X35" i="4"/>
  <c r="T35" i="4"/>
  <c r="AF32" i="2"/>
  <c r="H33" i="4"/>
  <c r="AF31" i="2" l="1"/>
  <c r="H32" i="4"/>
  <c r="O34" i="4"/>
  <c r="M33" i="4"/>
  <c r="T33" i="4"/>
  <c r="J33" i="4"/>
  <c r="T34" i="4"/>
  <c r="O33" i="4" l="1"/>
  <c r="X34" i="4"/>
  <c r="M32" i="4"/>
  <c r="J32" i="4"/>
  <c r="AF30" i="2"/>
  <c r="H31" i="4"/>
  <c r="T32" i="4" s="1"/>
  <c r="O32" i="4" l="1"/>
  <c r="X33" i="4"/>
  <c r="M31" i="4"/>
  <c r="J31" i="4"/>
  <c r="AF29" i="2"/>
  <c r="H30" i="4"/>
  <c r="M30" i="4" l="1"/>
  <c r="J30" i="4"/>
  <c r="AF28" i="2"/>
  <c r="H29" i="4"/>
  <c r="O31" i="4"/>
  <c r="X31" i="4"/>
  <c r="T31" i="4"/>
  <c r="X32" i="4"/>
  <c r="M29" i="4" l="1"/>
  <c r="J29" i="4"/>
  <c r="AF27" i="2"/>
  <c r="H28" i="4"/>
  <c r="O30" i="4"/>
  <c r="X30" i="4"/>
  <c r="T30" i="4"/>
  <c r="M28" i="4" l="1"/>
  <c r="J28" i="4"/>
  <c r="O28" i="4" s="1"/>
  <c r="AF26" i="2"/>
  <c r="H27" i="4"/>
  <c r="T29" i="4"/>
  <c r="X29" i="4"/>
  <c r="O29" i="4"/>
  <c r="M27" i="4" l="1"/>
  <c r="J27" i="4"/>
  <c r="AF25" i="2"/>
  <c r="H26" i="4"/>
  <c r="T28" i="4"/>
  <c r="AF24" i="2" l="1"/>
  <c r="H25" i="4"/>
  <c r="M26" i="4"/>
  <c r="J26" i="4"/>
  <c r="X28" i="4"/>
  <c r="O27" i="4"/>
  <c r="X27" i="4"/>
  <c r="T27" i="4"/>
  <c r="M25" i="4" l="1"/>
  <c r="J25" i="4"/>
  <c r="X26" i="4"/>
  <c r="O26" i="4"/>
  <c r="T26" i="4"/>
  <c r="AF23" i="2"/>
  <c r="H24" i="4"/>
  <c r="M24" i="4" l="1"/>
  <c r="J24" i="4"/>
  <c r="AF22" i="2"/>
  <c r="H23" i="4"/>
  <c r="O25" i="4"/>
  <c r="X25" i="4"/>
  <c r="T25" i="4"/>
  <c r="AF21" i="2" l="1"/>
  <c r="H22" i="4"/>
  <c r="J23" i="4"/>
  <c r="T23" i="4"/>
  <c r="M23" i="4"/>
  <c r="T24" i="4"/>
  <c r="O24" i="4"/>
  <c r="O23" i="4" l="1"/>
  <c r="X24" i="4"/>
  <c r="M22" i="4"/>
  <c r="J22" i="4"/>
  <c r="AF20" i="2"/>
  <c r="H21" i="4"/>
  <c r="M21" i="4" l="1"/>
  <c r="J21" i="4"/>
  <c r="AF19" i="2"/>
  <c r="H20" i="4"/>
  <c r="X22" i="4"/>
  <c r="O22" i="4"/>
  <c r="T22" i="4"/>
  <c r="X23" i="4"/>
  <c r="T21" i="4" l="1"/>
  <c r="M20" i="4"/>
  <c r="J20" i="4"/>
  <c r="T20" i="4"/>
  <c r="AF18" i="2"/>
  <c r="H19" i="4"/>
  <c r="X21" i="4"/>
  <c r="O21" i="4"/>
  <c r="M19" i="4" l="1"/>
  <c r="J19" i="4"/>
  <c r="AF17" i="2"/>
  <c r="H18" i="4"/>
  <c r="O20" i="4"/>
  <c r="X20" i="4"/>
  <c r="AF16" i="2" l="1"/>
  <c r="H17" i="4"/>
  <c r="M18" i="4"/>
  <c r="T18" i="4"/>
  <c r="J18" i="4"/>
  <c r="O19" i="4"/>
  <c r="X19" i="4"/>
  <c r="T19" i="4"/>
  <c r="O18" i="4" l="1"/>
  <c r="M17" i="4"/>
  <c r="J17" i="4"/>
  <c r="AF15" i="2"/>
  <c r="H16" i="4"/>
  <c r="T17" i="4" s="1"/>
  <c r="M16" i="4" l="1"/>
  <c r="J16" i="4"/>
  <c r="AF14" i="2"/>
  <c r="H15" i="4"/>
  <c r="O17" i="4"/>
  <c r="X18" i="4"/>
  <c r="O16" i="4" l="1"/>
  <c r="X17" i="4"/>
  <c r="M15" i="4"/>
  <c r="J15" i="4"/>
  <c r="AF13" i="2"/>
  <c r="H14" i="4"/>
  <c r="T16" i="4"/>
  <c r="M14" i="4" l="1"/>
  <c r="J14" i="4"/>
  <c r="AF12" i="2"/>
  <c r="H13" i="4"/>
  <c r="T15" i="4"/>
  <c r="X15" i="4"/>
  <c r="O15" i="4"/>
  <c r="X16" i="4"/>
  <c r="M13" i="4" l="1"/>
  <c r="J13" i="4"/>
  <c r="T14" i="4"/>
  <c r="AF11" i="2"/>
  <c r="H12" i="4"/>
  <c r="X14" i="4"/>
  <c r="O14" i="4"/>
  <c r="M12" i="4" l="1"/>
  <c r="J12" i="4"/>
  <c r="AF10" i="2"/>
  <c r="H11" i="4"/>
  <c r="O13" i="4"/>
  <c r="T13" i="4"/>
  <c r="O12" i="4" l="1"/>
  <c r="X13" i="4"/>
  <c r="J11" i="4"/>
  <c r="M11" i="4"/>
  <c r="AF9" i="2"/>
  <c r="H10" i="4"/>
  <c r="T12" i="4"/>
  <c r="M10" i="4" l="1"/>
  <c r="J10" i="4"/>
  <c r="AF8" i="2"/>
  <c r="H9" i="4"/>
  <c r="T11" i="4"/>
  <c r="O11" i="4"/>
  <c r="X12" i="4"/>
  <c r="O10" i="4" l="1"/>
  <c r="X11" i="4"/>
  <c r="M9" i="4"/>
  <c r="J9" i="4"/>
  <c r="AF7" i="2"/>
  <c r="H8" i="4"/>
  <c r="T10" i="4"/>
  <c r="AF6" i="2" l="1"/>
  <c r="H7" i="4"/>
  <c r="M8" i="4"/>
  <c r="J8" i="4"/>
  <c r="O9" i="4"/>
  <c r="X9" i="4"/>
  <c r="T9" i="4"/>
  <c r="X10" i="4"/>
  <c r="J7" i="4" l="1"/>
  <c r="M7" i="4"/>
  <c r="O8" i="4"/>
  <c r="X8" i="4"/>
  <c r="T8" i="4"/>
  <c r="AF5" i="2"/>
  <c r="H6" i="4"/>
  <c r="M6" i="4" l="1"/>
  <c r="J6" i="4"/>
  <c r="AF4" i="2"/>
  <c r="H4" i="4" s="1"/>
  <c r="H5" i="4"/>
  <c r="T7" i="4"/>
  <c r="X7" i="4"/>
  <c r="O7" i="4"/>
  <c r="T5" i="4" l="1"/>
  <c r="M4" i="4"/>
  <c r="J4" i="4"/>
  <c r="O4" i="4" s="1"/>
  <c r="M5" i="4"/>
  <c r="J5" i="4"/>
  <c r="O6" i="4"/>
  <c r="X6" i="4"/>
  <c r="T6" i="4"/>
  <c r="O5" i="4" l="1"/>
  <c r="X5" i="4"/>
</calcChain>
</file>

<file path=xl/sharedStrings.xml><?xml version="1.0" encoding="utf-8"?>
<sst xmlns="http://schemas.openxmlformats.org/spreadsheetml/2006/main" count="310" uniqueCount="112">
  <si>
    <t>Old</t>
  </si>
  <si>
    <t>AFF</t>
  </si>
  <si>
    <t>Industry</t>
  </si>
  <si>
    <t>Services</t>
  </si>
  <si>
    <t>GDP</t>
  </si>
  <si>
    <t>New</t>
  </si>
  <si>
    <t>Percent Difference</t>
  </si>
  <si>
    <t>Comparison of Growth rates</t>
  </si>
  <si>
    <t>IPIN 2000-based</t>
  </si>
  <si>
    <t>IPIN 2018-based</t>
  </si>
  <si>
    <t>New levels (at constant 2018 prices)</t>
  </si>
  <si>
    <t>Old levels (at constant 2000 prices)</t>
  </si>
  <si>
    <t>Old levels at current pprices</t>
  </si>
  <si>
    <t>New levels at current pprices</t>
  </si>
  <si>
    <t>Rebasinf Effect</t>
  </si>
  <si>
    <t>National Accounts of the Philippines</t>
  </si>
  <si>
    <t>Unit: In million Philippine Pesos</t>
  </si>
  <si>
    <t>At Current Prices</t>
  </si>
  <si>
    <t>At Constant 2018 Prices</t>
  </si>
  <si>
    <t>Source: Philippine Statistics Authority</t>
  </si>
  <si>
    <t>Major Industries</t>
  </si>
  <si>
    <t>Agriculture, Forestry and Fishing</t>
  </si>
  <si>
    <t>Gross Domestic Product</t>
  </si>
  <si>
    <t>Percent Share to GDP, at Current Prices</t>
  </si>
  <si>
    <t>Percent Share to GDP, at Constant 2018 Prices</t>
  </si>
  <si>
    <t>Table 2.1 Gross Domestic Product, by Major Industry</t>
  </si>
  <si>
    <t>Growth Rates, at Constant 2018 Prices</t>
  </si>
  <si>
    <t>Table 2.3 Gross Domestic Product, by Major Industry</t>
  </si>
  <si>
    <t>1946 - 1947</t>
  </si>
  <si>
    <t>1947 - 1948</t>
  </si>
  <si>
    <t>1948 - 1949</t>
  </si>
  <si>
    <t>1949 - 1950</t>
  </si>
  <si>
    <t>1950 - 1951</t>
  </si>
  <si>
    <t>1951 - 1952</t>
  </si>
  <si>
    <t>1952 - 1953</t>
  </si>
  <si>
    <t>1953 - 1954</t>
  </si>
  <si>
    <t>1954 - 1955</t>
  </si>
  <si>
    <t>1955 - 1956</t>
  </si>
  <si>
    <t>1956 - 1957</t>
  </si>
  <si>
    <t>1957 - 1958</t>
  </si>
  <si>
    <t>1958 - 1959</t>
  </si>
  <si>
    <t>1959 - 1960</t>
  </si>
  <si>
    <t>1960 - 1961</t>
  </si>
  <si>
    <t>1961 - 1962</t>
  </si>
  <si>
    <t>1962 - 1963</t>
  </si>
  <si>
    <t>1963 - 1964</t>
  </si>
  <si>
    <t>1964 - 1965</t>
  </si>
  <si>
    <t>1965 - 1966</t>
  </si>
  <si>
    <t>1966 - 1967</t>
  </si>
  <si>
    <t>1967 - 1968</t>
  </si>
  <si>
    <t>1968 - 1969</t>
  </si>
  <si>
    <t>1969 - 1970</t>
  </si>
  <si>
    <t>1970 - 1971</t>
  </si>
  <si>
    <t>1971 - 1972</t>
  </si>
  <si>
    <t>1972 - 1973</t>
  </si>
  <si>
    <t>1973 - 1974</t>
  </si>
  <si>
    <t>1974 - 1975</t>
  </si>
  <si>
    <t>1975 - 1976</t>
  </si>
  <si>
    <t>1976 - 1977</t>
  </si>
  <si>
    <t>1977 - 1978</t>
  </si>
  <si>
    <t>1978 - 1979</t>
  </si>
  <si>
    <t>1979 - 1980</t>
  </si>
  <si>
    <t>1981 - 1982</t>
  </si>
  <si>
    <t>1982 - 1983</t>
  </si>
  <si>
    <t>1984 - 1985</t>
  </si>
  <si>
    <t>1983 - 1984</t>
  </si>
  <si>
    <t>1985 - 1986</t>
  </si>
  <si>
    <t>1986 - 1987</t>
  </si>
  <si>
    <t>1987- 1988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</si>
  <si>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</si>
  <si>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</si>
  <si>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</si>
  <si>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</si>
  <si>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</si>
  <si>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</si>
  <si>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</si>
  <si>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</si>
  <si>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</si>
  <si>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</si>
  <si>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</si>
  <si>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</si>
  <si>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1980 - 1981</t>
  </si>
  <si>
    <t>Table 1.3 Gross Domestic Product, by Major Industry</t>
  </si>
  <si>
    <t>Table 1.2 Gross Domestic Product, by Major Industry</t>
  </si>
  <si>
    <t>Table 1.1 Gross Domestic Product, by Major Industry</t>
  </si>
  <si>
    <t>Growth Rates, at Current Prices</t>
  </si>
  <si>
    <t>As of January 2025</t>
  </si>
  <si>
    <t>1946 to 2024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</si>
  <si>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</si>
  <si>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</si>
  <si>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</si>
  <si>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</si>
  <si>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</si>
  <si>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</si>
  <si>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</si>
  <si>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</si>
  <si>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</si>
  <si>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</si>
  <si>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</si>
  <si>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</si>
  <si>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</si>
  <si>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</si>
  <si>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</si>
  <si>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</si>
  <si>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</si>
  <si>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</si>
  <si>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</si>
  <si>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2019 - 2020</t>
  </si>
  <si>
    <t>2020 - 2021</t>
  </si>
  <si>
    <t>2021 - 2022</t>
  </si>
  <si>
    <t>2022 - 2023</t>
  </si>
  <si>
    <t>2023 - 2024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</si>
</sst>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0" fontId="0" fillId="0" borderId="1" xfId="0" applyBorder="1"/>
    <xf numFmtId="166" fontId="0" fillId="0" borderId="1" xfId="1" applyNumberFormat="1" applyFont="1" applyBorder="1"/>
    <xf numFmtId="165" fontId="0" fillId="0" borderId="1" xfId="0" applyNumberFormat="1" applyBorder="1"/>
    <xf numFmtId="166" fontId="2" fillId="0" borderId="1" xfId="1" applyNumberFormat="1" applyFont="1" applyBorder="1"/>
    <xf numFmtId="165" fontId="0" fillId="0" borderId="1" xfId="1" applyNumberFormat="1" applyFont="1" applyBorder="1"/>
    <xf numFmtId="0" fontId="2" fillId="0" borderId="1" xfId="0" applyFont="1" applyBorder="1"/>
    <xf numFmtId="0" fontId="2" fillId="0" borderId="0" xfId="0" applyFont="1"/>
    <xf numFmtId="166" fontId="2" fillId="2" borderId="1" xfId="1" applyNumberFormat="1" applyFont="1" applyFill="1" applyBorder="1"/>
    <xf numFmtId="165" fontId="0" fillId="0" borderId="1" xfId="1" applyNumberFormat="1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5" fillId="0" borderId="0" xfId="0" applyFont="1" applyAlignment="1">
      <alignment vertical="center" wrapText="1"/>
    </xf>
    <xf numFmtId="0" fontId="5" fillId="0" borderId="0" xfId="0" applyFont="1"/>
    <xf numFmtId="166" fontId="5" fillId="0" borderId="0" xfId="1" applyNumberFormat="1" applyFont="1" applyFill="1" applyBorder="1" applyAlignment="1">
      <alignment vertical="center" wrapText="1"/>
    </xf>
    <xf numFmtId="166" fontId="5" fillId="0" borderId="0" xfId="1" applyNumberFormat="1" applyFont="1" applyBorder="1"/>
    <xf numFmtId="166" fontId="5" fillId="0" borderId="0" xfId="1" applyNumberFormat="1" applyFont="1" applyFill="1" applyBorder="1" applyAlignment="1">
      <alignment vertical="center"/>
    </xf>
    <xf numFmtId="166" fontId="6" fillId="0" borderId="0" xfId="1" applyNumberFormat="1" applyFont="1" applyFill="1" applyBorder="1" applyAlignment="1">
      <alignment vertical="center" wrapText="1"/>
    </xf>
    <xf numFmtId="165" fontId="5" fillId="0" borderId="0" xfId="0" applyNumberFormat="1" applyFont="1"/>
    <xf numFmtId="166" fontId="5" fillId="0" borderId="3" xfId="1" applyNumberFormat="1" applyFont="1" applyFill="1" applyBorder="1" applyAlignment="1">
      <alignment vertical="center" wrapText="1"/>
    </xf>
    <xf numFmtId="166" fontId="5" fillId="0" borderId="3" xfId="1" applyNumberFormat="1" applyFont="1" applyBorder="1"/>
    <xf numFmtId="166" fontId="5" fillId="0" borderId="0" xfId="1" applyNumberFormat="1" applyFont="1" applyFill="1" applyBorder="1" applyAlignment="1"/>
    <xf numFmtId="165" fontId="5" fillId="0" borderId="0" xfId="1" applyNumberFormat="1" applyFont="1" applyBorder="1"/>
    <xf numFmtId="165" fontId="5" fillId="0" borderId="3" xfId="1" applyNumberFormat="1" applyFont="1" applyBorder="1"/>
    <xf numFmtId="165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5" fontId="5" fillId="0" borderId="3" xfId="0" applyNumberFormat="1" applyFont="1" applyBorder="1"/>
    <xf numFmtId="165" fontId="5" fillId="0" borderId="0" xfId="1" applyNumberFormat="1" applyFont="1" applyFill="1" applyBorder="1" applyAlignment="1">
      <alignment vertical="center" wrapText="1"/>
    </xf>
    <xf numFmtId="165" fontId="5" fillId="0" borderId="0" xfId="1" applyNumberFormat="1" applyFont="1"/>
    <xf numFmtId="166" fontId="5" fillId="0" borderId="0" xfId="1" applyNumberFormat="1" applyFont="1"/>
    <xf numFmtId="166" fontId="5" fillId="0" borderId="4" xfId="1" applyNumberFormat="1" applyFont="1" applyBorder="1"/>
    <xf numFmtId="166" fontId="0" fillId="0" borderId="0" xfId="1" applyNumberFormat="1" applyFont="1" applyAlignment="1">
      <alignment horizontal="center"/>
    </xf>
    <xf numFmtId="166" fontId="2" fillId="2" borderId="1" xfId="1" applyNumberFormat="1" applyFont="1" applyFill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</cellXfs>
  <cellStyles count="5">
    <cellStyle name="Comma" xfId="1" builtinId="3"/>
    <cellStyle name="Comma 2" xfId="2" xr:uid="{EB0E2161-8EE0-405A-8483-C7BA2DF27795}"/>
    <cellStyle name="Comma 3" xfId="4" xr:uid="{25D81AEB-5D45-4C92-9B37-6B348D13D786}"/>
    <cellStyle name="Normal" xfId="0" builtinId="0"/>
    <cellStyle name="Normal 3" xfId="3" xr:uid="{67E269D4-9A37-48F3-B6C6-41F9C454DE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workbookViewId="0">
      <selection activeCell="G18" sqref="G18"/>
    </sheetView>
  </sheetViews>
  <sheetFormatPr defaultRowHeight="15" x14ac:dyDescent="0.25"/>
  <cols>
    <col min="2" max="3" width="13.42578125" bestFit="1" customWidth="1"/>
    <col min="4" max="5" width="14.42578125" bestFit="1" customWidth="1"/>
    <col min="7" max="8" width="13.42578125" bestFit="1" customWidth="1"/>
    <col min="9" max="10" width="14.42578125" bestFit="1" customWidth="1"/>
  </cols>
  <sheetData>
    <row r="1" spans="1:15" x14ac:dyDescent="0.25">
      <c r="B1" s="37" t="s">
        <v>0</v>
      </c>
      <c r="C1" s="37"/>
      <c r="D1" s="37"/>
      <c r="E1" s="37"/>
      <c r="G1" s="37" t="s">
        <v>5</v>
      </c>
      <c r="H1" s="37"/>
      <c r="I1" s="37"/>
      <c r="J1" s="37"/>
      <c r="L1" s="37" t="s">
        <v>6</v>
      </c>
      <c r="M1" s="37"/>
      <c r="N1" s="37"/>
      <c r="O1" s="37"/>
    </row>
    <row r="2" spans="1:15" x14ac:dyDescent="0.25">
      <c r="B2" s="1" t="s">
        <v>1</v>
      </c>
      <c r="C2" s="1" t="s">
        <v>2</v>
      </c>
      <c r="D2" s="1" t="s">
        <v>3</v>
      </c>
      <c r="E2" s="1" t="s">
        <v>4</v>
      </c>
      <c r="G2" s="1" t="s">
        <v>1</v>
      </c>
      <c r="H2" s="1" t="s">
        <v>2</v>
      </c>
      <c r="I2" s="1" t="s">
        <v>3</v>
      </c>
      <c r="J2" s="1" t="s">
        <v>4</v>
      </c>
      <c r="L2" s="1" t="s">
        <v>1</v>
      </c>
      <c r="M2" s="1" t="s">
        <v>2</v>
      </c>
      <c r="N2" s="1" t="s">
        <v>3</v>
      </c>
      <c r="O2" s="1" t="s">
        <v>4</v>
      </c>
    </row>
    <row r="3" spans="1:15" x14ac:dyDescent="0.25">
      <c r="A3">
        <v>1946</v>
      </c>
      <c r="B3" s="1">
        <v>1624.2936559080094</v>
      </c>
      <c r="C3" s="1">
        <v>1337.9814967630891</v>
      </c>
      <c r="D3" s="1">
        <v>2002.4635941408378</v>
      </c>
      <c r="E3" s="1">
        <f>SUM(B3:D3)</f>
        <v>4964.7387468119359</v>
      </c>
      <c r="G3" s="1">
        <v>1674.21113721097</v>
      </c>
      <c r="H3" s="1">
        <v>1402.46095595561</v>
      </c>
      <c r="I3" s="1">
        <v>2048.0194330172899</v>
      </c>
      <c r="J3" s="1">
        <f>SUM(G3:I3)</f>
        <v>5124.6915261838694</v>
      </c>
      <c r="K3" s="2"/>
      <c r="L3" s="3">
        <f>G3/B3*100-100</f>
        <v>3.0731808328744421</v>
      </c>
      <c r="M3" s="3">
        <f t="shared" ref="M3:O3" si="0">H3/C3*100-100</f>
        <v>4.8191592595647137</v>
      </c>
      <c r="N3" s="3">
        <f t="shared" si="0"/>
        <v>2.2749896182755691</v>
      </c>
      <c r="O3" s="3">
        <f t="shared" si="0"/>
        <v>3.2217763618407105</v>
      </c>
    </row>
    <row r="4" spans="1:15" x14ac:dyDescent="0.25">
      <c r="A4">
        <v>1947</v>
      </c>
      <c r="B4" s="1">
        <v>2092.8055369143067</v>
      </c>
      <c r="C4" s="1">
        <v>1859.792085911411</v>
      </c>
      <c r="D4" s="1">
        <v>2223.1340832063588</v>
      </c>
      <c r="E4" s="1">
        <f t="shared" ref="E4:E68" si="1">SUM(B4:D4)</f>
        <v>6175.7317060320765</v>
      </c>
      <c r="G4" s="1">
        <v>2157.1212355102598</v>
      </c>
      <c r="H4" s="1">
        <v>1949.4184281759501</v>
      </c>
      <c r="I4" s="1">
        <v>2273.7101527485102</v>
      </c>
      <c r="J4" s="1">
        <f t="shared" ref="J4:J67" si="2">SUM(G4:I4)</f>
        <v>6380.2498164347198</v>
      </c>
      <c r="K4" s="2"/>
      <c r="L4" s="3">
        <f t="shared" ref="L4:L39" si="3">G4/B4*100-100</f>
        <v>3.0731808312578295</v>
      </c>
      <c r="M4" s="3">
        <f t="shared" ref="M4:M40" si="4">H4/C4*100-100</f>
        <v>4.8191592459980086</v>
      </c>
      <c r="N4" s="3">
        <f t="shared" ref="N4:N40" si="5">I4/D4*100-100</f>
        <v>2.2749896159752581</v>
      </c>
      <c r="O4" s="3">
        <f t="shared" ref="O4:O40" si="6">J4/E4*100-100</f>
        <v>3.3116417638882041</v>
      </c>
    </row>
    <row r="5" spans="1:15" x14ac:dyDescent="0.25">
      <c r="A5">
        <v>1948</v>
      </c>
      <c r="B5" s="1">
        <v>2034.9657261538839</v>
      </c>
      <c r="C5" s="1">
        <v>2242.4452192705312</v>
      </c>
      <c r="D5" s="1">
        <v>2460.0530847838836</v>
      </c>
      <c r="E5" s="1">
        <f t="shared" si="1"/>
        <v>6737.4640302082989</v>
      </c>
      <c r="G5" s="1">
        <v>2097.5039025282099</v>
      </c>
      <c r="H5" s="1">
        <v>2350.5122249959099</v>
      </c>
      <c r="I5" s="1">
        <v>2516.01903746477</v>
      </c>
      <c r="J5" s="1">
        <f t="shared" si="2"/>
        <v>6964.0351649888898</v>
      </c>
      <c r="K5" s="2"/>
      <c r="L5" s="3">
        <f t="shared" si="3"/>
        <v>3.0731808192427934</v>
      </c>
      <c r="M5" s="3">
        <f t="shared" si="4"/>
        <v>4.8191592283593394</v>
      </c>
      <c r="N5" s="3">
        <f t="shared" si="5"/>
        <v>2.2749896344534761</v>
      </c>
      <c r="O5" s="3">
        <f t="shared" si="6"/>
        <v>3.3628548332834072</v>
      </c>
    </row>
    <row r="6" spans="1:15" x14ac:dyDescent="0.25">
      <c r="A6">
        <v>1949</v>
      </c>
      <c r="B6" s="1">
        <v>2232.6322022843578</v>
      </c>
      <c r="C6" s="1">
        <v>2148.4401207630863</v>
      </c>
      <c r="D6" s="1">
        <v>2674.3743048700767</v>
      </c>
      <c r="E6" s="1">
        <f t="shared" si="1"/>
        <v>7055.4466279175213</v>
      </c>
      <c r="G6" s="1">
        <v>2301.2450267701201</v>
      </c>
      <c r="H6" s="1">
        <v>2251.9768716286299</v>
      </c>
      <c r="I6" s="1">
        <v>2735.21604298495</v>
      </c>
      <c r="J6" s="1">
        <f t="shared" si="2"/>
        <v>7288.4379413836996</v>
      </c>
      <c r="K6" s="2"/>
      <c r="L6" s="3">
        <f t="shared" si="3"/>
        <v>3.0731808139092323</v>
      </c>
      <c r="M6" s="3">
        <f t="shared" si="4"/>
        <v>4.8191592525636366</v>
      </c>
      <c r="N6" s="3">
        <f t="shared" si="5"/>
        <v>2.2749896304372896</v>
      </c>
      <c r="O6" s="3">
        <f t="shared" si="6"/>
        <v>3.3022900711098941</v>
      </c>
    </row>
    <row r="7" spans="1:15" x14ac:dyDescent="0.25">
      <c r="A7">
        <v>1950</v>
      </c>
      <c r="B7" s="1">
        <v>2313.0865586097661</v>
      </c>
      <c r="C7" s="1">
        <v>2266.0748435033624</v>
      </c>
      <c r="D7" s="1">
        <v>2882.904087683432</v>
      </c>
      <c r="E7" s="1">
        <f t="shared" si="1"/>
        <v>7462.0654897965596</v>
      </c>
      <c r="G7" s="1">
        <v>2384.17189164396</v>
      </c>
      <c r="H7" s="1">
        <v>2375.2805992527101</v>
      </c>
      <c r="I7" s="1">
        <v>2948.4898569142101</v>
      </c>
      <c r="J7" s="1">
        <f t="shared" si="2"/>
        <v>7707.9423478108802</v>
      </c>
      <c r="K7" s="2"/>
      <c r="L7" s="3">
        <f t="shared" si="3"/>
        <v>3.0731808444262469</v>
      </c>
      <c r="M7" s="3">
        <f t="shared" si="4"/>
        <v>4.8191592639771414</v>
      </c>
      <c r="N7" s="3">
        <f t="shared" si="5"/>
        <v>2.2749896366992743</v>
      </c>
      <c r="O7" s="3">
        <f t="shared" si="6"/>
        <v>3.2950241236897</v>
      </c>
    </row>
    <row r="8" spans="1:15" x14ac:dyDescent="0.25">
      <c r="A8">
        <v>1951</v>
      </c>
      <c r="B8" s="1">
        <v>2458.2746754342083</v>
      </c>
      <c r="C8" s="1">
        <v>2651.0338892018112</v>
      </c>
      <c r="D8" s="1">
        <v>3198.1252946801842</v>
      </c>
      <c r="E8" s="1">
        <f t="shared" si="1"/>
        <v>8307.4338593162029</v>
      </c>
      <c r="G8" s="1">
        <v>2533.8219009880099</v>
      </c>
      <c r="H8" s="1">
        <v>2778.7914336439098</v>
      </c>
      <c r="I8" s="1">
        <v>3270.8823136707401</v>
      </c>
      <c r="J8" s="1">
        <f t="shared" si="2"/>
        <v>8583.4956483026599</v>
      </c>
      <c r="K8" s="2"/>
      <c r="L8" s="3">
        <f t="shared" si="3"/>
        <v>3.0731808088312107</v>
      </c>
      <c r="M8" s="3">
        <f t="shared" si="4"/>
        <v>4.8191592330252888</v>
      </c>
      <c r="N8" s="3">
        <f t="shared" si="5"/>
        <v>2.2749896356963006</v>
      </c>
      <c r="O8" s="3">
        <f t="shared" si="6"/>
        <v>3.3230693576557542</v>
      </c>
    </row>
    <row r="9" spans="1:15" x14ac:dyDescent="0.25">
      <c r="A9">
        <v>1952</v>
      </c>
      <c r="B9" s="1">
        <v>2397.5098104450049</v>
      </c>
      <c r="C9" s="1">
        <v>2853.9112829051255</v>
      </c>
      <c r="D9" s="1">
        <v>3442.6884684069041</v>
      </c>
      <c r="E9" s="1">
        <f t="shared" si="1"/>
        <v>8694.1095617570354</v>
      </c>
      <c r="G9" s="1">
        <v>2471.1896218072602</v>
      </c>
      <c r="H9" s="1">
        <v>2991.44581232477</v>
      </c>
      <c r="I9" s="1">
        <v>3521.0092734842001</v>
      </c>
      <c r="J9" s="1">
        <f t="shared" si="2"/>
        <v>8983.6447076162294</v>
      </c>
      <c r="K9" s="2"/>
      <c r="L9" s="3">
        <f t="shared" si="3"/>
        <v>3.0731808079058425</v>
      </c>
      <c r="M9" s="3">
        <f t="shared" si="4"/>
        <v>4.8191592444892564</v>
      </c>
      <c r="N9" s="3">
        <f t="shared" si="5"/>
        <v>2.2749896133802423</v>
      </c>
      <c r="O9" s="3">
        <f t="shared" si="6"/>
        <v>3.3302449641626026</v>
      </c>
    </row>
    <row r="10" spans="1:15" x14ac:dyDescent="0.25">
      <c r="A10">
        <v>1953</v>
      </c>
      <c r="B10" s="1">
        <v>2458.1092148262219</v>
      </c>
      <c r="C10" s="1">
        <v>3151.9016851725996</v>
      </c>
      <c r="D10" s="1">
        <v>3608.1605736622619</v>
      </c>
      <c r="E10" s="1">
        <f t="shared" si="1"/>
        <v>9218.1714736610829</v>
      </c>
      <c r="G10" s="1">
        <v>2533.6513561030201</v>
      </c>
      <c r="H10" s="1">
        <v>3303.79684632006</v>
      </c>
      <c r="I10" s="1">
        <v>3690.2458527287499</v>
      </c>
      <c r="J10" s="1">
        <f t="shared" si="2"/>
        <v>9527.694055151831</v>
      </c>
      <c r="K10" s="2"/>
      <c r="L10" s="3">
        <f t="shared" si="3"/>
        <v>3.0731808343242619</v>
      </c>
      <c r="M10" s="3">
        <f t="shared" si="4"/>
        <v>4.819159235264749</v>
      </c>
      <c r="N10" s="3">
        <f t="shared" si="5"/>
        <v>2.274989635041976</v>
      </c>
      <c r="O10" s="3">
        <f t="shared" si="6"/>
        <v>3.3577438039110348</v>
      </c>
    </row>
    <row r="11" spans="1:15" x14ac:dyDescent="0.25">
      <c r="A11">
        <v>1954</v>
      </c>
      <c r="B11" s="1">
        <v>2567.3659596654211</v>
      </c>
      <c r="C11" s="1">
        <v>3128.8882778220618</v>
      </c>
      <c r="D11" s="1">
        <v>3843.2236937891903</v>
      </c>
      <c r="E11" s="1">
        <f t="shared" si="1"/>
        <v>9539.4779312766732</v>
      </c>
      <c r="G11" s="1">
        <v>2646.2657584426001</v>
      </c>
      <c r="H11" s="1">
        <v>3279.6743865899498</v>
      </c>
      <c r="I11" s="1">
        <v>3930.6566343220502</v>
      </c>
      <c r="J11" s="1">
        <f t="shared" si="2"/>
        <v>9856.5967793546006</v>
      </c>
      <c r="K11" s="2"/>
      <c r="L11" s="3">
        <f t="shared" si="3"/>
        <v>3.0731808404697034</v>
      </c>
      <c r="M11" s="3">
        <f t="shared" si="4"/>
        <v>4.8191592469656968</v>
      </c>
      <c r="N11" s="3">
        <f t="shared" si="5"/>
        <v>2.2749896310785971</v>
      </c>
      <c r="O11" s="3">
        <f t="shared" si="6"/>
        <v>3.3242788584709047</v>
      </c>
    </row>
    <row r="12" spans="1:15" x14ac:dyDescent="0.25">
      <c r="A12">
        <v>1955</v>
      </c>
      <c r="B12" s="1">
        <v>2752.3165269822466</v>
      </c>
      <c r="C12" s="1">
        <v>3270.8928495611053</v>
      </c>
      <c r="D12" s="1">
        <v>4140.0462638284152</v>
      </c>
      <c r="E12" s="1">
        <f t="shared" si="1"/>
        <v>10163.255640371768</v>
      </c>
      <c r="G12" s="1">
        <v>2836.90019080714</v>
      </c>
      <c r="H12" s="1">
        <v>3428.5223850441398</v>
      </c>
      <c r="I12" s="1">
        <v>4234.2318869955998</v>
      </c>
      <c r="J12" s="1">
        <f t="shared" si="2"/>
        <v>10499.65446284688</v>
      </c>
      <c r="K12" s="2"/>
      <c r="L12" s="3">
        <f t="shared" si="3"/>
        <v>3.0731808277020463</v>
      </c>
      <c r="M12" s="3">
        <f t="shared" si="4"/>
        <v>4.8191592550696214</v>
      </c>
      <c r="N12" s="3">
        <f t="shared" si="5"/>
        <v>2.2749896297073775</v>
      </c>
      <c r="O12" s="3">
        <f t="shared" si="6"/>
        <v>3.3099514011910287</v>
      </c>
    </row>
    <row r="13" spans="1:15" x14ac:dyDescent="0.25">
      <c r="A13">
        <v>1956</v>
      </c>
      <c r="B13" s="1">
        <v>2826.8919458433197</v>
      </c>
      <c r="C13" s="1">
        <v>3730.3080822438505</v>
      </c>
      <c r="D13" s="1">
        <v>4547.8159190889155</v>
      </c>
      <c r="E13" s="1">
        <f t="shared" si="1"/>
        <v>11105.015947176085</v>
      </c>
      <c r="G13" s="1">
        <v>2913.7674472855301</v>
      </c>
      <c r="H13" s="1">
        <v>3910.0775686516499</v>
      </c>
      <c r="I13" s="1">
        <v>4651.27825934266</v>
      </c>
      <c r="J13" s="1">
        <f t="shared" si="2"/>
        <v>11475.123275279841</v>
      </c>
      <c r="K13" s="2"/>
      <c r="L13" s="3">
        <f t="shared" si="3"/>
        <v>3.0731808327499834</v>
      </c>
      <c r="M13" s="3">
        <f t="shared" si="4"/>
        <v>4.819159234152707</v>
      </c>
      <c r="N13" s="3">
        <f t="shared" si="5"/>
        <v>2.2749896234690112</v>
      </c>
      <c r="O13" s="3">
        <f t="shared" si="6"/>
        <v>3.3327942063682485</v>
      </c>
    </row>
    <row r="14" spans="1:15" x14ac:dyDescent="0.25">
      <c r="A14">
        <v>1957</v>
      </c>
      <c r="B14" s="1">
        <v>2974.097636149319</v>
      </c>
      <c r="C14" s="1">
        <v>4194.3881069564086</v>
      </c>
      <c r="D14" s="1">
        <v>4948.0915689084059</v>
      </c>
      <c r="E14" s="1">
        <f t="shared" si="1"/>
        <v>12116.577312014135</v>
      </c>
      <c r="G14" s="1">
        <v>3065.4970343269201</v>
      </c>
      <c r="H14" s="1">
        <v>4396.5223490621001</v>
      </c>
      <c r="I14" s="1">
        <v>5060.66013885344</v>
      </c>
      <c r="J14" s="1">
        <f t="shared" si="2"/>
        <v>12522.679522242461</v>
      </c>
      <c r="K14" s="2"/>
      <c r="L14" s="3">
        <f t="shared" si="3"/>
        <v>3.0731808218622945</v>
      </c>
      <c r="M14" s="3">
        <f t="shared" si="4"/>
        <v>4.8191592420942442</v>
      </c>
      <c r="N14" s="3">
        <f t="shared" si="5"/>
        <v>2.2749896273618759</v>
      </c>
      <c r="O14" s="3">
        <f t="shared" si="6"/>
        <v>3.3516248010538163</v>
      </c>
    </row>
    <row r="15" spans="1:15" x14ac:dyDescent="0.25">
      <c r="A15">
        <v>1958</v>
      </c>
      <c r="B15" s="1">
        <v>3067.6800234705474</v>
      </c>
      <c r="C15" s="1">
        <v>4507.2506299784309</v>
      </c>
      <c r="D15" s="1">
        <v>5224.1458926727519</v>
      </c>
      <c r="E15" s="1">
        <f t="shared" si="1"/>
        <v>12799.076546121731</v>
      </c>
      <c r="G15" s="1">
        <v>3161.9553773016901</v>
      </c>
      <c r="H15" s="1">
        <v>4724.46221525089</v>
      </c>
      <c r="I15" s="1">
        <v>5342.9946700850896</v>
      </c>
      <c r="J15" s="1">
        <f t="shared" si="2"/>
        <v>13229.41226263767</v>
      </c>
      <c r="K15" s="2"/>
      <c r="L15" s="3">
        <f t="shared" si="3"/>
        <v>3.0731808112270471</v>
      </c>
      <c r="M15" s="3">
        <f t="shared" si="4"/>
        <v>4.8191592415063553</v>
      </c>
      <c r="N15" s="3">
        <f t="shared" si="5"/>
        <v>2.2749896318751723</v>
      </c>
      <c r="O15" s="3">
        <f t="shared" si="6"/>
        <v>3.3622403535537728</v>
      </c>
    </row>
    <row r="16" spans="1:15" x14ac:dyDescent="0.25">
      <c r="A16">
        <v>1959</v>
      </c>
      <c r="B16" s="1">
        <v>3346.2622231140049</v>
      </c>
      <c r="C16" s="1">
        <v>4940.113767040848</v>
      </c>
      <c r="D16" s="1">
        <v>5667.1878967787588</v>
      </c>
      <c r="E16" s="1">
        <f t="shared" si="1"/>
        <v>13953.563886933611</v>
      </c>
      <c r="G16" s="1">
        <v>3449.09891205963</v>
      </c>
      <c r="H16" s="1">
        <v>5178.1857161185299</v>
      </c>
      <c r="I16" s="1">
        <v>5796.1158337125598</v>
      </c>
      <c r="J16" s="1">
        <f t="shared" si="2"/>
        <v>14423.40046189072</v>
      </c>
      <c r="K16" s="2"/>
      <c r="L16" s="3">
        <f t="shared" si="3"/>
        <v>3.0731808235257176</v>
      </c>
      <c r="M16" s="3">
        <f t="shared" si="4"/>
        <v>4.8191592401380774</v>
      </c>
      <c r="N16" s="3">
        <f t="shared" si="5"/>
        <v>2.2749896294612597</v>
      </c>
      <c r="O16" s="3">
        <f t="shared" si="6"/>
        <v>3.3671438978903012</v>
      </c>
    </row>
    <row r="17" spans="1:15" x14ac:dyDescent="0.25">
      <c r="A17">
        <v>1960</v>
      </c>
      <c r="B17" s="1">
        <v>3483.4371271617651</v>
      </c>
      <c r="C17" s="1">
        <v>5174.6706843480533</v>
      </c>
      <c r="D17" s="1">
        <v>6274.8867945002803</v>
      </c>
      <c r="E17" s="1">
        <f t="shared" si="1"/>
        <v>14932.994606010099</v>
      </c>
      <c r="G17" s="1">
        <v>3590.4894489088601</v>
      </c>
      <c r="H17" s="1">
        <v>5424.0463044595499</v>
      </c>
      <c r="I17" s="1">
        <v>6417.6398185961498</v>
      </c>
      <c r="J17" s="1">
        <f t="shared" si="2"/>
        <v>15432.175571964561</v>
      </c>
      <c r="K17" s="2"/>
      <c r="L17" s="3">
        <f t="shared" si="3"/>
        <v>3.0731808222506771</v>
      </c>
      <c r="M17" s="3">
        <f t="shared" si="4"/>
        <v>4.8191592339545082</v>
      </c>
      <c r="N17" s="3">
        <f t="shared" si="5"/>
        <v>2.2749896336135862</v>
      </c>
      <c r="O17" s="3">
        <f t="shared" si="6"/>
        <v>3.3428055063620974</v>
      </c>
    </row>
    <row r="18" spans="1:15" x14ac:dyDescent="0.25">
      <c r="A18">
        <v>1961</v>
      </c>
      <c r="B18" s="1">
        <v>3786.4928554979133</v>
      </c>
      <c r="C18" s="1">
        <v>5728.3803628283467</v>
      </c>
      <c r="D18" s="1">
        <v>6752.097163439601</v>
      </c>
      <c r="E18" s="1">
        <f t="shared" si="1"/>
        <v>16266.970381765861</v>
      </c>
      <c r="G18" s="1">
        <v>3902.85862743699</v>
      </c>
      <c r="H18" s="1">
        <v>6004.4401346234199</v>
      </c>
      <c r="I18" s="1">
        <v>6905.70667295981</v>
      </c>
      <c r="J18" s="1">
        <f t="shared" si="2"/>
        <v>16813.005435020219</v>
      </c>
      <c r="K18" s="2"/>
      <c r="L18" s="3">
        <f t="shared" si="3"/>
        <v>3.0731808134832619</v>
      </c>
      <c r="M18" s="3">
        <f t="shared" si="4"/>
        <v>4.81915924414578</v>
      </c>
      <c r="N18" s="3">
        <f t="shared" si="5"/>
        <v>2.2749896188098973</v>
      </c>
      <c r="O18" s="3">
        <f t="shared" si="6"/>
        <v>3.3567101951966833</v>
      </c>
    </row>
    <row r="19" spans="1:15" x14ac:dyDescent="0.25">
      <c r="A19">
        <v>1962</v>
      </c>
      <c r="B19" s="1">
        <v>4265.693020675345</v>
      </c>
      <c r="C19" s="1">
        <v>6346.3365136047269</v>
      </c>
      <c r="D19" s="1">
        <v>7581.6716398772114</v>
      </c>
      <c r="E19" s="1">
        <f t="shared" si="1"/>
        <v>18193.701174157282</v>
      </c>
      <c r="G19" s="1">
        <v>4396.78548106164</v>
      </c>
      <c r="H19" s="1">
        <v>6652.1765765796899</v>
      </c>
      <c r="I19" s="1">
        <v>7754.1538832470897</v>
      </c>
      <c r="J19" s="1">
        <f t="shared" si="2"/>
        <v>18803.11594088842</v>
      </c>
      <c r="K19" s="2"/>
      <c r="L19" s="3">
        <f t="shared" si="3"/>
        <v>3.073180834882038</v>
      </c>
      <c r="M19" s="3">
        <f t="shared" si="4"/>
        <v>4.8191592475332641</v>
      </c>
      <c r="N19" s="3">
        <f t="shared" si="5"/>
        <v>2.2749896271249099</v>
      </c>
      <c r="O19" s="3">
        <f t="shared" si="6"/>
        <v>3.3495920423094674</v>
      </c>
    </row>
    <row r="20" spans="1:15" x14ac:dyDescent="0.25">
      <c r="A20">
        <v>1963</v>
      </c>
      <c r="B20" s="1">
        <v>5096.9249056758545</v>
      </c>
      <c r="C20" s="1">
        <v>7524.6268442195724</v>
      </c>
      <c r="D20" s="1">
        <v>8569.1631065038309</v>
      </c>
      <c r="E20" s="1">
        <f t="shared" si="1"/>
        <v>21190.71485639926</v>
      </c>
      <c r="G20" s="1">
        <v>5253.5626249796796</v>
      </c>
      <c r="H20" s="1">
        <v>7887.2505939037601</v>
      </c>
      <c r="I20" s="1">
        <v>8764.1106786737291</v>
      </c>
      <c r="J20" s="1">
        <f t="shared" si="2"/>
        <v>21904.923897557168</v>
      </c>
      <c r="K20" s="2"/>
      <c r="L20" s="3">
        <f t="shared" si="3"/>
        <v>3.0731808335923319</v>
      </c>
      <c r="M20" s="3">
        <f t="shared" si="4"/>
        <v>4.8191592379461952</v>
      </c>
      <c r="N20" s="3">
        <f t="shared" si="5"/>
        <v>2.2749896313904543</v>
      </c>
      <c r="O20" s="3">
        <f t="shared" si="6"/>
        <v>3.3703867283279862</v>
      </c>
    </row>
    <row r="21" spans="1:15" x14ac:dyDescent="0.25">
      <c r="A21">
        <v>1964</v>
      </c>
      <c r="B21" s="1">
        <v>5366.1693198007906</v>
      </c>
      <c r="C21" s="1">
        <v>7988.5011859168062</v>
      </c>
      <c r="D21" s="1">
        <v>9554.4799222740112</v>
      </c>
      <c r="E21" s="1">
        <f t="shared" si="1"/>
        <v>22909.150427991608</v>
      </c>
      <c r="G21" s="1">
        <v>5531.0814066885896</v>
      </c>
      <c r="H21" s="1">
        <v>8373.4797791228993</v>
      </c>
      <c r="I21" s="1">
        <v>9771.8433489929794</v>
      </c>
      <c r="J21" s="1">
        <f t="shared" si="2"/>
        <v>23676.404534804467</v>
      </c>
      <c r="K21" s="2"/>
      <c r="L21" s="3">
        <f t="shared" si="3"/>
        <v>3.0731808308635493</v>
      </c>
      <c r="M21" s="3">
        <f t="shared" si="4"/>
        <v>4.8191592420964326</v>
      </c>
      <c r="N21" s="3">
        <f t="shared" si="5"/>
        <v>2.2749896225354718</v>
      </c>
      <c r="O21" s="3">
        <f t="shared" si="6"/>
        <v>3.3491163682586347</v>
      </c>
    </row>
    <row r="22" spans="1:15" x14ac:dyDescent="0.25">
      <c r="A22">
        <v>1965</v>
      </c>
      <c r="B22" s="1">
        <v>5998.2711103903539</v>
      </c>
      <c r="C22" s="1">
        <v>8626.3895796906727</v>
      </c>
      <c r="D22" s="1">
        <v>10433.919144028672</v>
      </c>
      <c r="E22" s="1">
        <f t="shared" si="1"/>
        <v>25058.579834109696</v>
      </c>
      <c r="G22" s="1">
        <v>6182.6088277062299</v>
      </c>
      <c r="H22" s="1">
        <v>9042.1090306096503</v>
      </c>
      <c r="I22" s="1">
        <v>10671.289717964801</v>
      </c>
      <c r="J22" s="1">
        <f t="shared" si="2"/>
        <v>25896.007576280681</v>
      </c>
      <c r="K22" s="2"/>
      <c r="L22" s="3">
        <f t="shared" si="3"/>
        <v>3.0731808203294122</v>
      </c>
      <c r="M22" s="3">
        <f t="shared" si="4"/>
        <v>4.8191592447634832</v>
      </c>
      <c r="N22" s="3">
        <f t="shared" si="5"/>
        <v>2.2749895859790712</v>
      </c>
      <c r="O22" s="3">
        <f t="shared" si="6"/>
        <v>3.3418802969475507</v>
      </c>
    </row>
    <row r="23" spans="1:15" x14ac:dyDescent="0.25">
      <c r="A23">
        <v>1966</v>
      </c>
      <c r="B23" s="1">
        <v>6596.1765416729213</v>
      </c>
      <c r="C23" s="1">
        <v>9439.6085914785981</v>
      </c>
      <c r="D23" s="1">
        <v>11527.877117057658</v>
      </c>
      <c r="E23" s="1">
        <f t="shared" si="1"/>
        <v>27563.662250209178</v>
      </c>
      <c r="G23" s="1">
        <v>6798.8889748062702</v>
      </c>
      <c r="H23" s="1">
        <v>9894.5183607278595</v>
      </c>
      <c r="I23" s="1">
        <v>11790.1351285168</v>
      </c>
      <c r="J23" s="1">
        <f t="shared" si="2"/>
        <v>28483.54246405093</v>
      </c>
      <c r="K23" s="2"/>
      <c r="L23" s="3">
        <f t="shared" si="3"/>
        <v>3.0731808321482106</v>
      </c>
      <c r="M23" s="3">
        <f t="shared" si="4"/>
        <v>4.8191592356903641</v>
      </c>
      <c r="N23" s="3">
        <f t="shared" si="5"/>
        <v>2.2749896515732502</v>
      </c>
      <c r="O23" s="3">
        <f t="shared" si="6"/>
        <v>3.3372931560818699</v>
      </c>
    </row>
    <row r="24" spans="1:15" x14ac:dyDescent="0.25">
      <c r="A24">
        <v>1967</v>
      </c>
      <c r="B24" s="1">
        <v>7140.7721898120071</v>
      </c>
      <c r="C24" s="1">
        <v>10317.692149074159</v>
      </c>
      <c r="D24" s="1">
        <v>12142.724033926706</v>
      </c>
      <c r="E24" s="1">
        <f t="shared" si="1"/>
        <v>29601.188372812874</v>
      </c>
      <c r="G24" s="1">
        <v>7360.22103184549</v>
      </c>
      <c r="H24" s="1">
        <v>10814.918164705199</v>
      </c>
      <c r="I24" s="1">
        <v>12418.9697419318</v>
      </c>
      <c r="J24" s="1">
        <f t="shared" si="2"/>
        <v>30594.108938482488</v>
      </c>
      <c r="K24" s="2"/>
      <c r="L24" s="3">
        <f t="shared" si="3"/>
        <v>3.0731808297508536</v>
      </c>
      <c r="M24" s="3">
        <f t="shared" si="4"/>
        <v>4.8191592504110332</v>
      </c>
      <c r="N24" s="3">
        <f t="shared" si="5"/>
        <v>2.2749895923951158</v>
      </c>
      <c r="O24" s="3">
        <f t="shared" si="6"/>
        <v>3.3543267019021386</v>
      </c>
    </row>
    <row r="25" spans="1:15" x14ac:dyDescent="0.25">
      <c r="A25">
        <v>1968</v>
      </c>
      <c r="B25" s="1">
        <v>8534.5505210929186</v>
      </c>
      <c r="C25" s="1">
        <v>11225.410638486099</v>
      </c>
      <c r="D25" s="1">
        <v>13295.825609252515</v>
      </c>
      <c r="E25" s="1">
        <f t="shared" si="1"/>
        <v>33055.786768831531</v>
      </c>
      <c r="G25" s="1">
        <v>8796.8326912851808</v>
      </c>
      <c r="H25" s="1">
        <v>11766.3810541983</v>
      </c>
      <c r="I25" s="1">
        <v>13598.304263247899</v>
      </c>
      <c r="J25" s="1">
        <f t="shared" si="2"/>
        <v>34161.518008731378</v>
      </c>
      <c r="K25" s="2"/>
      <c r="L25" s="3">
        <f t="shared" si="3"/>
        <v>3.0731808259150739</v>
      </c>
      <c r="M25" s="3">
        <f t="shared" si="4"/>
        <v>4.8191592551411304</v>
      </c>
      <c r="N25" s="3">
        <f t="shared" si="5"/>
        <v>2.2749896312184603</v>
      </c>
      <c r="O25" s="3">
        <f t="shared" si="6"/>
        <v>3.3450458996258021</v>
      </c>
    </row>
    <row r="26" spans="1:15" x14ac:dyDescent="0.25">
      <c r="A26">
        <v>1969</v>
      </c>
      <c r="B26" s="1">
        <v>9702.8472341411907</v>
      </c>
      <c r="C26" s="1">
        <v>12293.609058477276</v>
      </c>
      <c r="D26" s="1">
        <v>14634.695782163104</v>
      </c>
      <c r="E26" s="1">
        <f t="shared" si="1"/>
        <v>36631.152074781567</v>
      </c>
      <c r="G26" s="1">
        <v>10001.033274871999</v>
      </c>
      <c r="H26" s="1">
        <v>12886.057657068</v>
      </c>
      <c r="I26" s="1">
        <v>14967.6335907139</v>
      </c>
      <c r="J26" s="1">
        <f t="shared" si="2"/>
        <v>37854.724522653902</v>
      </c>
      <c r="K26" s="2"/>
      <c r="L26" s="3">
        <f t="shared" si="3"/>
        <v>3.0731808255373636</v>
      </c>
      <c r="M26" s="3">
        <f t="shared" si="4"/>
        <v>4.8191592539880759</v>
      </c>
      <c r="N26" s="3">
        <f t="shared" si="5"/>
        <v>2.2749896103517528</v>
      </c>
      <c r="O26" s="3">
        <f t="shared" si="6"/>
        <v>3.3402510665633542</v>
      </c>
    </row>
    <row r="27" spans="1:15" x14ac:dyDescent="0.25">
      <c r="A27">
        <v>1970</v>
      </c>
      <c r="B27" s="1">
        <v>11413.644150249725</v>
      </c>
      <c r="C27" s="1">
        <v>15473.815879424919</v>
      </c>
      <c r="D27" s="1">
        <v>16883.343123985771</v>
      </c>
      <c r="E27" s="1">
        <f t="shared" si="1"/>
        <v>43770.80315366041</v>
      </c>
      <c r="G27" s="1">
        <v>11764.4060736841</v>
      </c>
      <c r="H27" s="1">
        <v>16219.5237079171</v>
      </c>
      <c r="I27" s="1">
        <v>17267.437424412299</v>
      </c>
      <c r="J27" s="1">
        <f t="shared" si="2"/>
        <v>45251.3672060135</v>
      </c>
      <c r="K27" s="2"/>
      <c r="L27" s="3">
        <f t="shared" si="3"/>
        <v>3.0731808247824262</v>
      </c>
      <c r="M27" s="3">
        <f t="shared" si="4"/>
        <v>4.8191592449004617</v>
      </c>
      <c r="N27" s="3">
        <f t="shared" si="5"/>
        <v>2.2749896013240232</v>
      </c>
      <c r="O27" s="3">
        <f t="shared" si="6"/>
        <v>3.3825380063405817</v>
      </c>
    </row>
    <row r="28" spans="1:15" x14ac:dyDescent="0.25">
      <c r="A28">
        <v>1971</v>
      </c>
      <c r="B28" s="1">
        <v>14137.842804433487</v>
      </c>
      <c r="C28" s="1">
        <v>18947.77993310073</v>
      </c>
      <c r="D28" s="1">
        <v>19706.136202009428</v>
      </c>
      <c r="E28" s="1">
        <f t="shared" si="1"/>
        <v>52791.758939543637</v>
      </c>
      <c r="G28" s="1">
        <v>14572.3242742863</v>
      </c>
      <c r="H28" s="1">
        <v>19860.9036174619</v>
      </c>
      <c r="I28" s="1">
        <v>20154.448754130699</v>
      </c>
      <c r="J28" s="1">
        <f t="shared" si="2"/>
        <v>54587.676645878906</v>
      </c>
      <c r="K28" s="2"/>
      <c r="L28" s="3">
        <f t="shared" si="3"/>
        <v>3.0731807947147729</v>
      </c>
      <c r="M28" s="3">
        <f t="shared" si="4"/>
        <v>4.8191592238518268</v>
      </c>
      <c r="N28" s="3">
        <f t="shared" si="5"/>
        <v>2.2749896150395728</v>
      </c>
      <c r="O28" s="3">
        <f t="shared" si="6"/>
        <v>3.401890261682567</v>
      </c>
    </row>
    <row r="29" spans="1:15" x14ac:dyDescent="0.25">
      <c r="A29">
        <v>1972</v>
      </c>
      <c r="B29" s="1">
        <v>15395.310529889337</v>
      </c>
      <c r="C29" s="1">
        <v>21993.530351259786</v>
      </c>
      <c r="D29" s="1">
        <v>21903.280081948567</v>
      </c>
      <c r="E29" s="1">
        <f t="shared" si="1"/>
        <v>59292.120963097695</v>
      </c>
      <c r="G29" s="1">
        <v>15868.436261470801</v>
      </c>
      <c r="H29" s="1">
        <v>23053.4336002852</v>
      </c>
      <c r="I29" s="1">
        <v>22401.577429457298</v>
      </c>
      <c r="J29" s="1">
        <f t="shared" si="2"/>
        <v>61323.447291213299</v>
      </c>
      <c r="K29" s="2"/>
      <c r="L29" s="3">
        <f t="shared" si="3"/>
        <v>3.0731808277781028</v>
      </c>
      <c r="M29" s="3">
        <f t="shared" si="4"/>
        <v>4.8191592350006971</v>
      </c>
      <c r="N29" s="3">
        <f t="shared" si="5"/>
        <v>2.2749896163698224</v>
      </c>
      <c r="O29" s="3">
        <f t="shared" si="6"/>
        <v>3.4259633406938974</v>
      </c>
    </row>
    <row r="30" spans="1:15" x14ac:dyDescent="0.25">
      <c r="A30">
        <v>1973</v>
      </c>
      <c r="B30" s="1">
        <v>20346.78781839912</v>
      </c>
      <c r="C30" s="1">
        <v>28517.064884425898</v>
      </c>
      <c r="D30" s="1">
        <v>26613.250097681459</v>
      </c>
      <c r="E30" s="1">
        <f t="shared" si="1"/>
        <v>75477.102800506473</v>
      </c>
      <c r="G30" s="1">
        <v>20972.081402202199</v>
      </c>
      <c r="H30" s="1">
        <v>29891.347647427901</v>
      </c>
      <c r="I30" s="1">
        <v>27218.698778775</v>
      </c>
      <c r="J30" s="1">
        <f t="shared" si="2"/>
        <v>78082.127828405093</v>
      </c>
      <c r="K30" s="2"/>
      <c r="L30" s="3">
        <f t="shared" si="3"/>
        <v>3.0731808351470704</v>
      </c>
      <c r="M30" s="3">
        <f t="shared" si="4"/>
        <v>4.8191592247368646</v>
      </c>
      <c r="N30" s="3">
        <f t="shared" si="5"/>
        <v>2.274989634378727</v>
      </c>
      <c r="O30" s="3">
        <f t="shared" si="6"/>
        <v>3.4514109991528983</v>
      </c>
    </row>
    <row r="31" spans="1:15" x14ac:dyDescent="0.25">
      <c r="A31">
        <v>1974</v>
      </c>
      <c r="B31" s="1">
        <v>28399.656378775057</v>
      </c>
      <c r="C31" s="1">
        <v>39593.767734993853</v>
      </c>
      <c r="D31" s="1">
        <v>35650.06753330151</v>
      </c>
      <c r="E31" s="1">
        <f t="shared" si="1"/>
        <v>103643.49164707042</v>
      </c>
      <c r="G31" s="1">
        <v>29272.429174814599</v>
      </c>
      <c r="H31" s="1">
        <v>41501.854446422301</v>
      </c>
      <c r="I31" s="1">
        <v>36461.102867779999</v>
      </c>
      <c r="J31" s="1">
        <f t="shared" si="2"/>
        <v>107235.38648901691</v>
      </c>
      <c r="K31" s="2"/>
      <c r="L31" s="3">
        <f t="shared" si="3"/>
        <v>3.0731808314829578</v>
      </c>
      <c r="M31" s="3">
        <f t="shared" si="4"/>
        <v>4.8191592277843256</v>
      </c>
      <c r="N31" s="3">
        <f t="shared" si="5"/>
        <v>2.2749896159969012</v>
      </c>
      <c r="O31" s="3">
        <f t="shared" si="6"/>
        <v>3.4656250815803276</v>
      </c>
    </row>
    <row r="32" spans="1:15" x14ac:dyDescent="0.25">
      <c r="A32">
        <v>1975</v>
      </c>
      <c r="B32" s="1">
        <v>31973.463986445178</v>
      </c>
      <c r="C32" s="1">
        <v>46297.02146612564</v>
      </c>
      <c r="D32" s="1">
        <v>41333.073511577459</v>
      </c>
      <c r="E32" s="1">
        <f t="shared" si="1"/>
        <v>119603.55896414828</v>
      </c>
      <c r="G32" s="1">
        <v>32956.0663550803</v>
      </c>
      <c r="H32" s="1">
        <v>48528.148658481499</v>
      </c>
      <c r="I32" s="1">
        <v>42273.396644239801</v>
      </c>
      <c r="J32" s="1">
        <f t="shared" si="2"/>
        <v>123757.61165780161</v>
      </c>
      <c r="K32" s="2"/>
      <c r="L32" s="3">
        <f t="shared" si="3"/>
        <v>3.0731808384968389</v>
      </c>
      <c r="M32" s="3">
        <f t="shared" si="4"/>
        <v>4.8191592497766322</v>
      </c>
      <c r="N32" s="3">
        <f t="shared" si="5"/>
        <v>2.2749896215652967</v>
      </c>
      <c r="O32" s="3">
        <f t="shared" si="6"/>
        <v>3.4731848530515066</v>
      </c>
    </row>
    <row r="33" spans="1:15" x14ac:dyDescent="0.25">
      <c r="A33">
        <v>1976</v>
      </c>
      <c r="B33" s="1">
        <v>36257.439830966527</v>
      </c>
      <c r="C33" s="1">
        <v>56212.107784390268</v>
      </c>
      <c r="D33" s="1">
        <v>48474.299900977305</v>
      </c>
      <c r="E33" s="1">
        <f t="shared" si="1"/>
        <v>140943.84751633409</v>
      </c>
      <c r="G33" s="1">
        <v>37371.6965192301</v>
      </c>
      <c r="H33" s="1">
        <v>58921.058766643502</v>
      </c>
      <c r="I33" s="1">
        <v>49577.0851937435</v>
      </c>
      <c r="J33" s="1">
        <f t="shared" si="2"/>
        <v>145869.84047961709</v>
      </c>
      <c r="K33" s="2"/>
      <c r="L33" s="3">
        <f t="shared" si="3"/>
        <v>3.0731808242895085</v>
      </c>
      <c r="M33" s="3">
        <f t="shared" si="4"/>
        <v>4.8191592328183219</v>
      </c>
      <c r="N33" s="3">
        <f t="shared" si="5"/>
        <v>2.2749896234065261</v>
      </c>
      <c r="O33" s="3">
        <f t="shared" si="6"/>
        <v>3.4950038970038122</v>
      </c>
    </row>
    <row r="34" spans="1:15" x14ac:dyDescent="0.25">
      <c r="A34">
        <v>1977</v>
      </c>
      <c r="B34" s="1">
        <v>40620.454014406147</v>
      </c>
      <c r="C34" s="1">
        <v>65399.231006121518</v>
      </c>
      <c r="D34" s="1">
        <v>55133.230726524933</v>
      </c>
      <c r="E34" s="1">
        <f t="shared" si="1"/>
        <v>161152.91574705258</v>
      </c>
      <c r="G34" s="1">
        <v>41868.794014490799</v>
      </c>
      <c r="H34" s="1">
        <v>68550.924094764501</v>
      </c>
      <c r="I34" s="1">
        <v>56387.506009293204</v>
      </c>
      <c r="J34" s="1">
        <f t="shared" si="2"/>
        <v>166807.2241185485</v>
      </c>
      <c r="K34" s="2"/>
      <c r="L34" s="3">
        <f t="shared" si="3"/>
        <v>3.0731808158567731</v>
      </c>
      <c r="M34" s="3">
        <f t="shared" si="4"/>
        <v>4.8191592472210942</v>
      </c>
      <c r="N34" s="3">
        <f t="shared" si="5"/>
        <v>2.2749896319151048</v>
      </c>
      <c r="O34" s="3">
        <f t="shared" si="6"/>
        <v>3.5086602965167515</v>
      </c>
    </row>
    <row r="35" spans="1:15" x14ac:dyDescent="0.25">
      <c r="A35">
        <v>1978</v>
      </c>
      <c r="B35" s="1">
        <v>45861.399363803968</v>
      </c>
      <c r="C35" s="1">
        <v>75241.584535925213</v>
      </c>
      <c r="D35" s="1">
        <v>64201.097926994582</v>
      </c>
      <c r="E35" s="1">
        <f t="shared" si="1"/>
        <v>185304.08182672376</v>
      </c>
      <c r="G35" s="1">
        <v>47270.803092142502</v>
      </c>
      <c r="H35" s="1">
        <v>78867.596314437906</v>
      </c>
      <c r="I35" s="1">
        <v>65661.666247344401</v>
      </c>
      <c r="J35" s="1">
        <f t="shared" si="2"/>
        <v>191800.0656539248</v>
      </c>
      <c r="K35" s="2"/>
      <c r="L35" s="3">
        <f t="shared" si="3"/>
        <v>3.0731808184878417</v>
      </c>
      <c r="M35" s="3">
        <f t="shared" si="4"/>
        <v>4.8191592466814654</v>
      </c>
      <c r="N35" s="3">
        <f t="shared" si="5"/>
        <v>2.2749896302563002</v>
      </c>
      <c r="O35" s="3">
        <f t="shared" si="6"/>
        <v>3.505580537224958</v>
      </c>
    </row>
    <row r="36" spans="1:15" x14ac:dyDescent="0.25">
      <c r="A36">
        <v>1979</v>
      </c>
      <c r="B36" s="1">
        <v>54033.462360432553</v>
      </c>
      <c r="C36" s="1">
        <v>92603.604981133598</v>
      </c>
      <c r="D36" s="1">
        <v>78166.657659134988</v>
      </c>
      <c r="E36" s="1">
        <f t="shared" si="1"/>
        <v>224803.72500070115</v>
      </c>
      <c r="G36" s="1">
        <v>55694.047162177201</v>
      </c>
      <c r="H36" s="1">
        <v>97066.314946903105</v>
      </c>
      <c r="I36" s="1">
        <v>79944.984315571201</v>
      </c>
      <c r="J36" s="1">
        <f t="shared" si="2"/>
        <v>232705.34642465151</v>
      </c>
      <c r="K36" s="2"/>
      <c r="L36" s="3">
        <f t="shared" si="3"/>
        <v>3.0732526275433685</v>
      </c>
      <c r="M36" s="3">
        <f t="shared" si="4"/>
        <v>4.8191536027984085</v>
      </c>
      <c r="N36" s="3">
        <f t="shared" si="5"/>
        <v>2.2750450251960928</v>
      </c>
      <c r="O36" s="3">
        <f t="shared" si="6"/>
        <v>3.5148979065741486</v>
      </c>
    </row>
    <row r="37" spans="1:15" x14ac:dyDescent="0.25">
      <c r="A37">
        <v>1980</v>
      </c>
      <c r="B37" s="1">
        <v>59161.302180553423</v>
      </c>
      <c r="C37" s="1">
        <v>114684.91645938993</v>
      </c>
      <c r="D37" s="1">
        <v>96216.290799168986</v>
      </c>
      <c r="E37" s="1">
        <f t="shared" si="1"/>
        <v>270062.50943911233</v>
      </c>
      <c r="G37" s="1">
        <v>60979.433728625998</v>
      </c>
      <c r="H37" s="1">
        <v>120211.747956387</v>
      </c>
      <c r="I37" s="1">
        <v>98405.2108430097</v>
      </c>
      <c r="J37" s="1">
        <f t="shared" si="2"/>
        <v>279596.3925280227</v>
      </c>
      <c r="K37" s="2"/>
      <c r="L37" s="3">
        <f t="shared" si="3"/>
        <v>3.0731770279900985</v>
      </c>
      <c r="M37" s="3">
        <f t="shared" si="4"/>
        <v>4.8191441975319549</v>
      </c>
      <c r="N37" s="3">
        <f t="shared" si="5"/>
        <v>2.2749994056719771</v>
      </c>
      <c r="O37" s="3">
        <f t="shared" si="6"/>
        <v>3.5302504996754607</v>
      </c>
    </row>
    <row r="38" spans="1:15" x14ac:dyDescent="0.25">
      <c r="A38">
        <v>1981</v>
      </c>
      <c r="B38" s="1">
        <v>67690.516117134888</v>
      </c>
      <c r="C38" s="1">
        <v>133716.98131230153</v>
      </c>
      <c r="D38" s="1">
        <v>110587.72063511479</v>
      </c>
      <c r="E38" s="1">
        <f t="shared" si="1"/>
        <v>311995.21806455124</v>
      </c>
      <c r="G38" s="1">
        <v>69770.751467725597</v>
      </c>
      <c r="H38" s="1">
        <v>140161.03516229399</v>
      </c>
      <c r="I38" s="1">
        <v>113103.558702044</v>
      </c>
      <c r="J38" s="1">
        <f t="shared" si="2"/>
        <v>323035.34533206362</v>
      </c>
      <c r="K38" s="2"/>
      <c r="L38" s="3">
        <f t="shared" si="3"/>
        <v>3.073156285277804</v>
      </c>
      <c r="M38" s="3">
        <f t="shared" si="4"/>
        <v>4.8191738900701893</v>
      </c>
      <c r="N38" s="3">
        <f t="shared" si="5"/>
        <v>2.2749705414674821</v>
      </c>
      <c r="O38" s="3">
        <f t="shared" si="6"/>
        <v>3.5385565637830325</v>
      </c>
    </row>
    <row r="39" spans="1:15" x14ac:dyDescent="0.25">
      <c r="A39">
        <v>1982</v>
      </c>
      <c r="B39" s="1">
        <v>71417.877390848211</v>
      </c>
      <c r="C39" s="1">
        <v>149079.29053859692</v>
      </c>
      <c r="D39" s="1">
        <v>130920.13657793477</v>
      </c>
      <c r="E39" s="1">
        <f t="shared" si="1"/>
        <v>351417.30450737989</v>
      </c>
      <c r="G39" s="1">
        <v>73612.701209872597</v>
      </c>
      <c r="H39" s="1">
        <v>156263.66886237499</v>
      </c>
      <c r="I39" s="1">
        <v>133898.51869265299</v>
      </c>
      <c r="J39" s="1">
        <f t="shared" si="2"/>
        <v>363774.88876490056</v>
      </c>
      <c r="K39" s="2"/>
      <c r="L39" s="3">
        <f t="shared" si="3"/>
        <v>3.0732134574831917</v>
      </c>
      <c r="M39" s="3">
        <f t="shared" si="4"/>
        <v>4.8191658934129578</v>
      </c>
      <c r="N39" s="3">
        <f t="shared" si="5"/>
        <v>2.274961050735854</v>
      </c>
      <c r="O39" s="3">
        <f t="shared" si="6"/>
        <v>3.5164985044899026</v>
      </c>
    </row>
    <row r="40" spans="1:15" x14ac:dyDescent="0.25">
      <c r="A40">
        <v>1983</v>
      </c>
      <c r="B40" s="1">
        <v>79481.418154251311</v>
      </c>
      <c r="C40" s="1">
        <v>175009.90930508339</v>
      </c>
      <c r="D40" s="1">
        <v>154428.75342821455</v>
      </c>
      <c r="E40" s="1">
        <f t="shared" si="1"/>
        <v>408920.08088754921</v>
      </c>
      <c r="G40" s="1">
        <v>81924.0071458608</v>
      </c>
      <c r="H40" s="1">
        <v>183443.90576852299</v>
      </c>
      <c r="I40" s="1">
        <v>157942.03917873601</v>
      </c>
      <c r="J40" s="1">
        <f t="shared" si="2"/>
        <v>423309.95209311985</v>
      </c>
      <c r="K40" s="2"/>
      <c r="L40" s="3">
        <f>G40/B40*100-100</f>
        <v>3.0731572842209545</v>
      </c>
      <c r="M40" s="3">
        <f t="shared" si="4"/>
        <v>4.8191536678858284</v>
      </c>
      <c r="N40" s="3">
        <f t="shared" si="5"/>
        <v>2.2750204690052129</v>
      </c>
      <c r="O40" s="3">
        <f t="shared" si="6"/>
        <v>3.5189935339780476</v>
      </c>
    </row>
    <row r="41" spans="1:15" x14ac:dyDescent="0.25">
      <c r="A41">
        <v>1984</v>
      </c>
      <c r="B41" s="1">
        <v>125527.20531889443</v>
      </c>
      <c r="C41" s="1">
        <v>241299.82231498847</v>
      </c>
      <c r="D41" s="1">
        <v>214273.42821674657</v>
      </c>
      <c r="E41" s="1">
        <f t="shared" si="1"/>
        <v>581100.45585062949</v>
      </c>
      <c r="G41" s="1">
        <v>129384.87784311701</v>
      </c>
      <c r="H41" s="1">
        <v>252928.42161022601</v>
      </c>
      <c r="I41" s="1">
        <v>219148.09762013899</v>
      </c>
      <c r="J41" s="1">
        <f t="shared" si="2"/>
        <v>601461.39707348205</v>
      </c>
      <c r="K41" s="2"/>
      <c r="L41" s="3">
        <f t="shared" ref="L41:L76" si="7">G41/B41*100-100</f>
        <v>3.0731764595749382</v>
      </c>
      <c r="M41" s="3">
        <f t="shared" ref="M41:M76" si="8">H41/C41*100-100</f>
        <v>4.8191495475109747</v>
      </c>
      <c r="N41" s="3">
        <f t="shared" ref="N41:N76" si="9">I41/D41*100-100</f>
        <v>2.2749761573149812</v>
      </c>
      <c r="O41" s="3">
        <f t="shared" ref="O41:O76" si="10">J41/E41*100-100</f>
        <v>3.5038591035086597</v>
      </c>
    </row>
    <row r="42" spans="1:15" x14ac:dyDescent="0.25">
      <c r="A42">
        <v>1985</v>
      </c>
      <c r="B42" s="1">
        <v>136292.16083496154</v>
      </c>
      <c r="C42" s="1">
        <v>244096.88976692976</v>
      </c>
      <c r="D42" s="1">
        <v>253230.60767595968</v>
      </c>
      <c r="E42" s="1">
        <f t="shared" si="1"/>
        <v>633619.65827785095</v>
      </c>
      <c r="G42" s="1">
        <v>140480.70575914701</v>
      </c>
      <c r="H42" s="1">
        <v>255860.31831335599</v>
      </c>
      <c r="I42" s="1">
        <v>258991.569878512</v>
      </c>
      <c r="J42" s="1">
        <f t="shared" si="2"/>
        <v>655332.59395101503</v>
      </c>
      <c r="K42" s="2"/>
      <c r="L42" s="3">
        <f t="shared" si="7"/>
        <v>3.073210446239429</v>
      </c>
      <c r="M42" s="3">
        <f t="shared" si="8"/>
        <v>4.8191636352508596</v>
      </c>
      <c r="N42" s="3">
        <f t="shared" si="9"/>
        <v>2.2749865252956312</v>
      </c>
      <c r="O42" s="3">
        <f t="shared" si="10"/>
        <v>3.4268090311747557</v>
      </c>
    </row>
    <row r="43" spans="1:15" x14ac:dyDescent="0.25">
      <c r="A43">
        <v>1986</v>
      </c>
      <c r="B43" s="1">
        <v>141358.43590877115</v>
      </c>
      <c r="C43" s="1">
        <v>256194.30091071731</v>
      </c>
      <c r="D43" s="1">
        <v>277065.62545011175</v>
      </c>
      <c r="E43" s="1">
        <f t="shared" si="1"/>
        <v>674618.36226960015</v>
      </c>
      <c r="G43" s="1">
        <v>145702.59924620701</v>
      </c>
      <c r="H43" s="1">
        <v>268540.71128337801</v>
      </c>
      <c r="I43" s="1">
        <v>283368.81365574198</v>
      </c>
      <c r="J43" s="1">
        <f t="shared" si="2"/>
        <v>697612.12418532697</v>
      </c>
      <c r="K43" s="2"/>
      <c r="L43" s="3">
        <f t="shared" si="7"/>
        <v>3.0731546437309731</v>
      </c>
      <c r="M43" s="3">
        <f t="shared" si="8"/>
        <v>4.8191588683947231</v>
      </c>
      <c r="N43" s="3">
        <f t="shared" si="9"/>
        <v>2.274980230907488</v>
      </c>
      <c r="O43" s="3">
        <f t="shared" si="10"/>
        <v>3.4084103252644269</v>
      </c>
    </row>
    <row r="44" spans="1:15" x14ac:dyDescent="0.25">
      <c r="A44">
        <v>1987</v>
      </c>
      <c r="B44" s="1">
        <v>158961.71880308085</v>
      </c>
      <c r="C44" s="1">
        <v>286154.01734106697</v>
      </c>
      <c r="D44" s="1">
        <v>311354.89222637296</v>
      </c>
      <c r="E44" s="1">
        <f t="shared" si="1"/>
        <v>756470.62837052078</v>
      </c>
      <c r="G44" s="1">
        <v>163846.880486732</v>
      </c>
      <c r="H44" s="1">
        <v>299944.21693450498</v>
      </c>
      <c r="I44" s="1">
        <v>318438.19167338801</v>
      </c>
      <c r="J44" s="1">
        <f t="shared" si="2"/>
        <v>782229.28909462504</v>
      </c>
      <c r="K44" s="2"/>
      <c r="L44" s="3">
        <f t="shared" si="7"/>
        <v>3.0731686348351559</v>
      </c>
      <c r="M44" s="3">
        <f t="shared" si="8"/>
        <v>4.8191528889148856</v>
      </c>
      <c r="N44" s="3">
        <f t="shared" si="9"/>
        <v>2.2749921789778824</v>
      </c>
      <c r="O44" s="3">
        <f t="shared" si="10"/>
        <v>3.4051104904878855</v>
      </c>
    </row>
    <row r="45" spans="1:15" x14ac:dyDescent="0.25">
      <c r="A45">
        <v>1988</v>
      </c>
      <c r="B45" s="1">
        <v>177603.44669683787</v>
      </c>
      <c r="C45" s="1">
        <v>341299.71190477331</v>
      </c>
      <c r="D45" s="1">
        <v>366553.17729543324</v>
      </c>
      <c r="E45" s="1">
        <f t="shared" si="1"/>
        <v>885456.3358970444</v>
      </c>
      <c r="G45" s="1">
        <v>183061.47363696599</v>
      </c>
      <c r="H45" s="1">
        <v>357747.47603207198</v>
      </c>
      <c r="I45" s="1">
        <v>374892.247271823</v>
      </c>
      <c r="J45" s="1">
        <f t="shared" si="2"/>
        <v>915701.19694086094</v>
      </c>
      <c r="K45" s="2"/>
      <c r="L45" s="3">
        <f t="shared" si="7"/>
        <v>3.0731537262589086</v>
      </c>
      <c r="M45" s="3">
        <f t="shared" si="8"/>
        <v>4.8191555848390948</v>
      </c>
      <c r="N45" s="3">
        <f t="shared" si="9"/>
        <v>2.274995960454774</v>
      </c>
      <c r="O45" s="3">
        <f t="shared" si="10"/>
        <v>3.4157371535633985</v>
      </c>
    </row>
    <row r="46" spans="1:15" x14ac:dyDescent="0.25">
      <c r="A46">
        <v>1989</v>
      </c>
      <c r="B46" s="1">
        <v>203237.37411157569</v>
      </c>
      <c r="C46" s="1">
        <v>392316.00534873776</v>
      </c>
      <c r="D46" s="1">
        <v>429795.35626935057</v>
      </c>
      <c r="E46" s="1">
        <f t="shared" si="1"/>
        <v>1025348.7357296641</v>
      </c>
      <c r="G46" s="1">
        <v>209483.25281016901</v>
      </c>
      <c r="H46" s="1">
        <v>411222.33276794001</v>
      </c>
      <c r="I46" s="1">
        <v>439573.20076074102</v>
      </c>
      <c r="J46" s="1">
        <f t="shared" si="2"/>
        <v>1060278.7863388499</v>
      </c>
      <c r="K46" s="2"/>
      <c r="L46" s="3">
        <f t="shared" si="7"/>
        <v>3.0731939565231698</v>
      </c>
      <c r="M46" s="3">
        <f t="shared" si="8"/>
        <v>4.819157811926658</v>
      </c>
      <c r="N46" s="3">
        <f t="shared" si="9"/>
        <v>2.2750000317040815</v>
      </c>
      <c r="O46" s="3">
        <f t="shared" si="10"/>
        <v>3.4066507708061522</v>
      </c>
    </row>
    <row r="47" spans="1:15" x14ac:dyDescent="0.25">
      <c r="A47">
        <v>1990</v>
      </c>
      <c r="B47" s="1">
        <v>228245.76511906181</v>
      </c>
      <c r="C47" s="1">
        <v>450887.15779789782</v>
      </c>
      <c r="D47" s="1">
        <v>514395.36840181955</v>
      </c>
      <c r="E47" s="1">
        <f t="shared" si="1"/>
        <v>1193528.2913187791</v>
      </c>
      <c r="G47" s="1">
        <v>235260.20616411799</v>
      </c>
      <c r="H47" s="1">
        <v>472616.17216530797</v>
      </c>
      <c r="I47" s="1">
        <v>526097.84198388795</v>
      </c>
      <c r="J47" s="1">
        <f t="shared" si="2"/>
        <v>1233974.2203133139</v>
      </c>
      <c r="K47" s="2"/>
      <c r="L47" s="3">
        <f t="shared" si="7"/>
        <v>3.0731965788706646</v>
      </c>
      <c r="M47" s="3">
        <f t="shared" si="8"/>
        <v>4.8191690518605981</v>
      </c>
      <c r="N47" s="3">
        <f t="shared" si="9"/>
        <v>2.2749959079971802</v>
      </c>
      <c r="O47" s="3">
        <f t="shared" si="10"/>
        <v>3.3887700265440941</v>
      </c>
    </row>
    <row r="48" spans="1:15" x14ac:dyDescent="0.25">
      <c r="A48">
        <v>1991</v>
      </c>
      <c r="B48" s="1">
        <v>253168.24780092287</v>
      </c>
      <c r="C48" s="1">
        <v>515139.47899193276</v>
      </c>
      <c r="D48" s="1">
        <v>614430.1817426302</v>
      </c>
      <c r="E48" s="1">
        <f t="shared" si="1"/>
        <v>1382737.9085354859</v>
      </c>
      <c r="G48" s="1">
        <v>260948.51658255499</v>
      </c>
      <c r="H48" s="1">
        <v>539964.892818316</v>
      </c>
      <c r="I48" s="1">
        <v>628408.42330574605</v>
      </c>
      <c r="J48" s="1">
        <f t="shared" si="2"/>
        <v>1429321.8327066172</v>
      </c>
      <c r="K48" s="2"/>
      <c r="L48" s="3">
        <f t="shared" si="7"/>
        <v>3.0731613656978425</v>
      </c>
      <c r="M48" s="3">
        <f t="shared" si="8"/>
        <v>4.8191635156683503</v>
      </c>
      <c r="N48" s="3">
        <f t="shared" si="9"/>
        <v>2.2749926644995071</v>
      </c>
      <c r="O48" s="3">
        <f t="shared" si="10"/>
        <v>3.3689626850883343</v>
      </c>
    </row>
    <row r="49" spans="1:15" x14ac:dyDescent="0.25">
      <c r="A49">
        <v>1992</v>
      </c>
      <c r="B49" s="1">
        <v>285762.01878342964</v>
      </c>
      <c r="C49" s="1">
        <v>539776.03303427598</v>
      </c>
      <c r="D49" s="1">
        <v>671926.20524598437</v>
      </c>
      <c r="E49" s="1">
        <f t="shared" si="1"/>
        <v>1497464.2570636901</v>
      </c>
      <c r="G49" s="1">
        <v>294543.982994958</v>
      </c>
      <c r="H49" s="1">
        <v>565788.664984726</v>
      </c>
      <c r="I49" s="1">
        <v>687212.45134080504</v>
      </c>
      <c r="J49" s="1">
        <f t="shared" si="2"/>
        <v>1547545.099320489</v>
      </c>
      <c r="K49" s="2"/>
      <c r="L49" s="3">
        <f t="shared" si="7"/>
        <v>3.0731740519316304</v>
      </c>
      <c r="M49" s="3">
        <f t="shared" si="8"/>
        <v>4.8191528260755945</v>
      </c>
      <c r="N49" s="3">
        <f t="shared" si="9"/>
        <v>2.2749888269686664</v>
      </c>
      <c r="O49" s="3">
        <f t="shared" si="10"/>
        <v>3.3443764697930192</v>
      </c>
    </row>
    <row r="50" spans="1:15" x14ac:dyDescent="0.25">
      <c r="A50">
        <v>1993</v>
      </c>
      <c r="B50" s="1">
        <v>308626.70841157367</v>
      </c>
      <c r="C50" s="1">
        <v>586049.79767446802</v>
      </c>
      <c r="D50" s="1">
        <v>738952.995901927</v>
      </c>
      <c r="E50" s="1">
        <f t="shared" si="1"/>
        <v>1633629.5019879686</v>
      </c>
      <c r="G50" s="1">
        <v>318111.356571518</v>
      </c>
      <c r="H50" s="1">
        <v>614292.47309359</v>
      </c>
      <c r="I50" s="1">
        <v>755764.10408708896</v>
      </c>
      <c r="J50" s="1">
        <f t="shared" si="2"/>
        <v>1688167.9337521968</v>
      </c>
      <c r="K50" s="2"/>
      <c r="L50" s="3">
        <f t="shared" si="7"/>
        <v>3.0731780177935661</v>
      </c>
      <c r="M50" s="3">
        <f t="shared" si="8"/>
        <v>4.8191596569426451</v>
      </c>
      <c r="N50" s="3">
        <f t="shared" si="9"/>
        <v>2.274990192663509</v>
      </c>
      <c r="O50" s="3">
        <f t="shared" si="10"/>
        <v>3.3384822995581516</v>
      </c>
    </row>
    <row r="51" spans="1:15" x14ac:dyDescent="0.25">
      <c r="A51">
        <v>1994</v>
      </c>
      <c r="B51" s="1">
        <v>361133.21594677871</v>
      </c>
      <c r="C51" s="1">
        <v>670149.06221065507</v>
      </c>
      <c r="D51" s="1">
        <v>844407.32151179749</v>
      </c>
      <c r="E51" s="1">
        <f t="shared" si="1"/>
        <v>1875689.5996692311</v>
      </c>
      <c r="G51" s="1">
        <v>372231.47626246599</v>
      </c>
      <c r="H51" s="1">
        <v>702444.65228116105</v>
      </c>
      <c r="I51" s="1">
        <v>863617.47847169999</v>
      </c>
      <c r="J51" s="1">
        <f t="shared" si="2"/>
        <v>1938293.6070153271</v>
      </c>
      <c r="K51" s="2"/>
      <c r="L51" s="3">
        <f t="shared" si="7"/>
        <v>3.0731762755721945</v>
      </c>
      <c r="M51" s="3">
        <f t="shared" si="8"/>
        <v>4.8191651517008722</v>
      </c>
      <c r="N51" s="3">
        <f t="shared" si="9"/>
        <v>2.2749870199501885</v>
      </c>
      <c r="O51" s="3">
        <f t="shared" si="10"/>
        <v>3.337652848165078</v>
      </c>
    </row>
    <row r="52" spans="1:15" x14ac:dyDescent="0.25">
      <c r="A52">
        <v>1995</v>
      </c>
      <c r="B52" s="1">
        <v>399639.98191216431</v>
      </c>
      <c r="C52" s="1">
        <v>743687.52889404562</v>
      </c>
      <c r="D52" s="1">
        <v>968377.19332790223</v>
      </c>
      <c r="E52" s="1">
        <f t="shared" si="1"/>
        <v>2111704.7041341122</v>
      </c>
      <c r="G52" s="1">
        <v>411921.659857172</v>
      </c>
      <c r="H52" s="1">
        <v>779526.98488044797</v>
      </c>
      <c r="I52" s="1">
        <v>990407.68083540304</v>
      </c>
      <c r="J52" s="1">
        <f t="shared" si="2"/>
        <v>2181856.3255730229</v>
      </c>
      <c r="K52" s="2"/>
      <c r="L52" s="3">
        <f t="shared" si="7"/>
        <v>3.0731854921630486</v>
      </c>
      <c r="M52" s="3">
        <f t="shared" si="8"/>
        <v>4.8191551685289085</v>
      </c>
      <c r="N52" s="3">
        <f t="shared" si="9"/>
        <v>2.2749903301410228</v>
      </c>
      <c r="O52" s="3">
        <f t="shared" si="10"/>
        <v>3.3220374658243514</v>
      </c>
    </row>
    <row r="53" spans="1:15" x14ac:dyDescent="0.25">
      <c r="A53">
        <v>1996</v>
      </c>
      <c r="B53" s="1">
        <v>433646.50298277655</v>
      </c>
      <c r="C53" s="1">
        <v>847078.61276809417</v>
      </c>
      <c r="D53" s="1">
        <v>1125663.0361021252</v>
      </c>
      <c r="E53" s="1">
        <f t="shared" si="1"/>
        <v>2406388.1518529961</v>
      </c>
      <c r="G53" s="1">
        <v>446973.24109511799</v>
      </c>
      <c r="H53" s="1">
        <v>887900.66663047404</v>
      </c>
      <c r="I53" s="1">
        <v>1151271.71646774</v>
      </c>
      <c r="J53" s="1">
        <f t="shared" si="2"/>
        <v>2486145.6241933322</v>
      </c>
      <c r="K53" s="2"/>
      <c r="L53" s="3">
        <f t="shared" si="7"/>
        <v>3.0731801180628366</v>
      </c>
      <c r="M53" s="3">
        <f t="shared" si="8"/>
        <v>4.819157661055911</v>
      </c>
      <c r="N53" s="3">
        <f t="shared" si="9"/>
        <v>2.2749863453179557</v>
      </c>
      <c r="O53" s="3">
        <f t="shared" si="10"/>
        <v>3.3144059606061518</v>
      </c>
    </row>
    <row r="54" spans="1:15" x14ac:dyDescent="0.25">
      <c r="A54">
        <v>1997</v>
      </c>
      <c r="B54" s="1">
        <v>442593.62907529261</v>
      </c>
      <c r="C54" s="1">
        <v>945904.90468009817</v>
      </c>
      <c r="D54" s="1">
        <v>1300219.38649782</v>
      </c>
      <c r="E54" s="1">
        <f t="shared" si="1"/>
        <v>2688717.9202532107</v>
      </c>
      <c r="G54" s="1">
        <v>456195.30165689398</v>
      </c>
      <c r="H54" s="1">
        <v>991489.56339946797</v>
      </c>
      <c r="I54" s="1">
        <v>1329799.25645833</v>
      </c>
      <c r="J54" s="1">
        <f t="shared" si="2"/>
        <v>2777484.121514692</v>
      </c>
      <c r="K54" s="2"/>
      <c r="L54" s="3">
        <f t="shared" si="7"/>
        <v>3.0731740558532721</v>
      </c>
      <c r="M54" s="3">
        <f t="shared" si="8"/>
        <v>4.8191587223862058</v>
      </c>
      <c r="N54" s="3">
        <f t="shared" si="9"/>
        <v>2.2749906875472874</v>
      </c>
      <c r="O54" s="3">
        <f t="shared" si="10"/>
        <v>3.3014322771769855</v>
      </c>
    </row>
    <row r="55" spans="1:15" x14ac:dyDescent="0.25">
      <c r="A55">
        <v>1998</v>
      </c>
      <c r="B55" s="1">
        <v>435822.8115507107</v>
      </c>
      <c r="C55" s="1">
        <v>1015460.8156123394</v>
      </c>
      <c r="D55" s="1">
        <v>1501478.4001921429</v>
      </c>
      <c r="E55" s="1">
        <f t="shared" si="1"/>
        <v>2952762.0273551932</v>
      </c>
      <c r="G55" s="1">
        <v>449216.42272945697</v>
      </c>
      <c r="H55" s="1">
        <v>1064397.4729819801</v>
      </c>
      <c r="I55" s="1">
        <v>1535636.8778286499</v>
      </c>
      <c r="J55" s="1">
        <f t="shared" si="2"/>
        <v>3049250.773540087</v>
      </c>
      <c r="K55" s="2"/>
      <c r="L55" s="3">
        <f t="shared" si="7"/>
        <v>3.0731780952654191</v>
      </c>
      <c r="M55" s="3">
        <f t="shared" si="8"/>
        <v>4.8191576294483554</v>
      </c>
      <c r="N55" s="3">
        <f t="shared" si="9"/>
        <v>2.2749896123804234</v>
      </c>
      <c r="O55" s="3">
        <f t="shared" si="10"/>
        <v>3.2677454292284978</v>
      </c>
    </row>
    <row r="56" spans="1:15" x14ac:dyDescent="0.25">
      <c r="A56">
        <v>1999</v>
      </c>
      <c r="B56" s="1">
        <v>493478.75041092589</v>
      </c>
      <c r="C56" s="1">
        <v>1072397.9098868098</v>
      </c>
      <c r="D56" s="1">
        <v>1678320.5935724508</v>
      </c>
      <c r="E56" s="1">
        <f t="shared" si="1"/>
        <v>3244197.2538701864</v>
      </c>
      <c r="G56" s="1">
        <v>508644.29586709302</v>
      </c>
      <c r="H56" s="1">
        <v>1124078.4624981901</v>
      </c>
      <c r="I56" s="1">
        <v>1716502.2195321</v>
      </c>
      <c r="J56" s="1">
        <f t="shared" si="2"/>
        <v>3349224.9778973833</v>
      </c>
      <c r="K56" s="2"/>
      <c r="L56" s="3">
        <f t="shared" si="7"/>
        <v>3.0731911847346112</v>
      </c>
      <c r="M56" s="3">
        <f t="shared" si="8"/>
        <v>4.8191582746403441</v>
      </c>
      <c r="N56" s="3">
        <f t="shared" si="9"/>
        <v>2.2749900171561706</v>
      </c>
      <c r="O56" s="3">
        <f t="shared" si="10"/>
        <v>3.237402531609419</v>
      </c>
    </row>
    <row r="57" spans="1:15" x14ac:dyDescent="0.25">
      <c r="A57">
        <v>2000</v>
      </c>
      <c r="B57" s="1">
        <v>500110.54318105988</v>
      </c>
      <c r="C57" s="1">
        <v>1233773.3285057761</v>
      </c>
      <c r="D57" s="1">
        <v>1846830.3916376133</v>
      </c>
      <c r="E57" s="1">
        <f t="shared" si="1"/>
        <v>3580714.2633244493</v>
      </c>
      <c r="G57" s="1">
        <v>515479.83105914737</v>
      </c>
      <c r="H57" s="1">
        <v>1293230.8123216364</v>
      </c>
      <c r="I57" s="1">
        <v>1888845.562007172</v>
      </c>
      <c r="J57" s="1">
        <f t="shared" si="2"/>
        <v>3697556.2053879555</v>
      </c>
      <c r="K57" s="2"/>
      <c r="L57" s="3">
        <f t="shared" si="7"/>
        <v>3.0731781378428451</v>
      </c>
      <c r="M57" s="3">
        <f t="shared" si="8"/>
        <v>4.819157817900745</v>
      </c>
      <c r="N57" s="3">
        <f t="shared" si="9"/>
        <v>2.2749880313753863</v>
      </c>
      <c r="O57" s="3">
        <f t="shared" si="10"/>
        <v>3.2630903632904449</v>
      </c>
    </row>
    <row r="58" spans="1:15" x14ac:dyDescent="0.25">
      <c r="A58">
        <v>2001</v>
      </c>
      <c r="B58" s="1">
        <v>513410.13918500126</v>
      </c>
      <c r="C58" s="1">
        <v>1341609.8138012192</v>
      </c>
      <c r="D58" s="1">
        <v>2033781.4035405575</v>
      </c>
      <c r="E58" s="1">
        <f t="shared" si="1"/>
        <v>3888801.3565267781</v>
      </c>
      <c r="G58" s="1">
        <v>535358.11662950239</v>
      </c>
      <c r="H58" s="1">
        <v>1404419.2585960755</v>
      </c>
      <c r="I58" s="1">
        <v>2084621.5649583202</v>
      </c>
      <c r="J58" s="1">
        <f t="shared" si="2"/>
        <v>4024398.9401838984</v>
      </c>
      <c r="K58" s="2"/>
      <c r="L58" s="3">
        <f t="shared" si="7"/>
        <v>4.2749403974260929</v>
      </c>
      <c r="M58" s="3">
        <f t="shared" si="8"/>
        <v>4.6816476853949354</v>
      </c>
      <c r="N58" s="3">
        <f t="shared" si="9"/>
        <v>2.4997849488276529</v>
      </c>
      <c r="O58" s="3">
        <f t="shared" si="10"/>
        <v>3.4868734919961923</v>
      </c>
    </row>
    <row r="59" spans="1:15" x14ac:dyDescent="0.25">
      <c r="A59">
        <v>2002</v>
      </c>
      <c r="B59" s="1">
        <v>551897.13403226947</v>
      </c>
      <c r="C59" s="1">
        <v>1451945.0044709896</v>
      </c>
      <c r="D59" s="1">
        <v>2194503.2000155617</v>
      </c>
      <c r="E59" s="1">
        <f t="shared" si="1"/>
        <v>4198345.3385188207</v>
      </c>
      <c r="G59" s="1">
        <v>585081.26403037901</v>
      </c>
      <c r="H59" s="1">
        <v>1513274.1419064314</v>
      </c>
      <c r="I59" s="1">
        <v>2252204.3661971181</v>
      </c>
      <c r="J59" s="1">
        <f t="shared" si="2"/>
        <v>4350559.7721339278</v>
      </c>
      <c r="K59" s="2"/>
      <c r="L59" s="3">
        <f t="shared" si="7"/>
        <v>6.0127382354135079</v>
      </c>
      <c r="M59" s="3">
        <f t="shared" si="8"/>
        <v>4.2239297801631892</v>
      </c>
      <c r="N59" s="3">
        <f t="shared" si="9"/>
        <v>2.6293498310299555</v>
      </c>
      <c r="O59" s="3">
        <f t="shared" si="10"/>
        <v>3.6255815408650562</v>
      </c>
    </row>
    <row r="60" spans="1:15" x14ac:dyDescent="0.25">
      <c r="A60">
        <v>2003</v>
      </c>
      <c r="B60" s="1">
        <v>577804.27714561427</v>
      </c>
      <c r="C60" s="1">
        <v>1571866.2684786387</v>
      </c>
      <c r="D60" s="1">
        <v>2398431.1517799888</v>
      </c>
      <c r="E60" s="1">
        <f t="shared" si="1"/>
        <v>4548101.6974042412</v>
      </c>
      <c r="G60" s="1">
        <v>620436.58457756054</v>
      </c>
      <c r="H60" s="1">
        <v>1629557.8179376805</v>
      </c>
      <c r="I60" s="1">
        <v>2467814.5379699469</v>
      </c>
      <c r="J60" s="1">
        <f t="shared" si="2"/>
        <v>4717808.9404851878</v>
      </c>
      <c r="K60" s="2"/>
      <c r="L60" s="3">
        <f t="shared" si="7"/>
        <v>7.378330192111477</v>
      </c>
      <c r="M60" s="3">
        <f t="shared" si="8"/>
        <v>3.6702581266585526</v>
      </c>
      <c r="N60" s="3">
        <f t="shared" si="9"/>
        <v>2.8928654524214892</v>
      </c>
      <c r="O60" s="3">
        <f t="shared" si="10"/>
        <v>3.7313862875538746</v>
      </c>
    </row>
    <row r="61" spans="1:15" x14ac:dyDescent="0.25">
      <c r="A61">
        <v>2004</v>
      </c>
      <c r="B61" s="1">
        <v>681296.26584895421</v>
      </c>
      <c r="C61" s="1">
        <v>1728280.9953279011</v>
      </c>
      <c r="D61" s="1">
        <v>2710858.0311666769</v>
      </c>
      <c r="E61" s="1">
        <f t="shared" si="1"/>
        <v>5120435.2923435327</v>
      </c>
      <c r="G61" s="1">
        <v>744516.25225188013</v>
      </c>
      <c r="H61" s="1">
        <v>1789827.1716504702</v>
      </c>
      <c r="I61" s="1">
        <v>2789560.7532976721</v>
      </c>
      <c r="J61" s="1">
        <f t="shared" si="2"/>
        <v>5323904.1772000231</v>
      </c>
      <c r="K61" s="2"/>
      <c r="L61" s="3">
        <f t="shared" si="7"/>
        <v>9.2793678127896868</v>
      </c>
      <c r="M61" s="3">
        <f t="shared" si="8"/>
        <v>3.5611209339770653</v>
      </c>
      <c r="N61" s="3">
        <f t="shared" si="9"/>
        <v>2.9032402739705105</v>
      </c>
      <c r="O61" s="3">
        <f t="shared" si="10"/>
        <v>3.973663824259873</v>
      </c>
    </row>
    <row r="62" spans="1:15" x14ac:dyDescent="0.25">
      <c r="A62">
        <v>2005</v>
      </c>
      <c r="B62" s="1">
        <v>719075.81708638999</v>
      </c>
      <c r="C62" s="1">
        <v>1921018.9891294208</v>
      </c>
      <c r="D62" s="1">
        <v>3037654.8309441633</v>
      </c>
      <c r="E62" s="1">
        <f t="shared" si="1"/>
        <v>5677749.6371599734</v>
      </c>
      <c r="G62" s="1">
        <v>799871.41640275007</v>
      </c>
      <c r="H62" s="1">
        <v>2000850.6834146297</v>
      </c>
      <c r="I62" s="1">
        <v>3116560.2013509646</v>
      </c>
      <c r="J62" s="1">
        <f t="shared" si="2"/>
        <v>5917282.3011683449</v>
      </c>
      <c r="K62" s="2"/>
      <c r="L62" s="3">
        <f t="shared" si="7"/>
        <v>11.236033446894965</v>
      </c>
      <c r="M62" s="3">
        <f t="shared" si="8"/>
        <v>4.1556952188894059</v>
      </c>
      <c r="N62" s="3">
        <f t="shared" si="9"/>
        <v>2.5975752611193172</v>
      </c>
      <c r="O62" s="3">
        <f t="shared" si="10"/>
        <v>4.2187958137616306</v>
      </c>
    </row>
    <row r="63" spans="1:15" x14ac:dyDescent="0.25">
      <c r="A63">
        <v>2006</v>
      </c>
      <c r="B63" s="1">
        <v>775687.9100919388</v>
      </c>
      <c r="C63" s="1">
        <v>2100381.9825069569</v>
      </c>
      <c r="D63" s="1">
        <v>3395087.4673658628</v>
      </c>
      <c r="E63" s="1">
        <f t="shared" si="1"/>
        <v>6271157.3599647582</v>
      </c>
      <c r="G63" s="1">
        <v>875217.54801529867</v>
      </c>
      <c r="H63" s="1">
        <v>2191938.9158876017</v>
      </c>
      <c r="I63" s="1">
        <v>3483260.64902006</v>
      </c>
      <c r="J63" s="1">
        <f t="shared" si="2"/>
        <v>6550417.1129229609</v>
      </c>
      <c r="K63" s="2"/>
      <c r="L63" s="3">
        <f t="shared" si="7"/>
        <v>12.831144668938194</v>
      </c>
      <c r="M63" s="3">
        <f t="shared" si="8"/>
        <v>4.3590610728513752</v>
      </c>
      <c r="N63" s="3">
        <f t="shared" si="9"/>
        <v>2.5970812976611626</v>
      </c>
      <c r="O63" s="3">
        <f t="shared" si="10"/>
        <v>4.4530815753564923</v>
      </c>
    </row>
    <row r="64" spans="1:15" x14ac:dyDescent="0.25">
      <c r="A64">
        <v>2007</v>
      </c>
      <c r="B64" s="1">
        <v>861365.16022699466</v>
      </c>
      <c r="C64" s="1">
        <v>2278254.1502958918</v>
      </c>
      <c r="D64" s="1">
        <v>3753101.9320816007</v>
      </c>
      <c r="E64" s="1">
        <f t="shared" si="1"/>
        <v>6892721.2426044866</v>
      </c>
      <c r="G64" s="1">
        <v>979429.73898867331</v>
      </c>
      <c r="H64" s="1">
        <v>2375482.7850285335</v>
      </c>
      <c r="I64" s="1">
        <v>3843332.3637472363</v>
      </c>
      <c r="J64" s="1">
        <f t="shared" si="2"/>
        <v>7198244.8877644427</v>
      </c>
      <c r="K64" s="2"/>
      <c r="L64" s="3">
        <f t="shared" si="7"/>
        <v>13.706681464869703</v>
      </c>
      <c r="M64" s="3">
        <f t="shared" si="8"/>
        <v>4.2676816684395789</v>
      </c>
      <c r="N64" s="3">
        <f t="shared" si="9"/>
        <v>2.4041561699762042</v>
      </c>
      <c r="O64" s="3">
        <f t="shared" si="10"/>
        <v>4.4325547836098167</v>
      </c>
    </row>
    <row r="65" spans="1:15" x14ac:dyDescent="0.25">
      <c r="A65">
        <v>2008</v>
      </c>
      <c r="B65" s="1">
        <v>1022514.7485726026</v>
      </c>
      <c r="C65" s="1">
        <v>2538460.962154286</v>
      </c>
      <c r="D65" s="1">
        <v>4159927.5719527588</v>
      </c>
      <c r="E65" s="1">
        <f t="shared" si="1"/>
        <v>7720903.2826796472</v>
      </c>
      <c r="G65" s="1">
        <v>1168573.140246883</v>
      </c>
      <c r="H65" s="1">
        <v>2637671.4509854736</v>
      </c>
      <c r="I65" s="1">
        <v>4243956.0293361945</v>
      </c>
      <c r="J65" s="1">
        <f t="shared" si="2"/>
        <v>8050200.6205685511</v>
      </c>
      <c r="K65" s="2"/>
      <c r="L65" s="3">
        <f t="shared" si="7"/>
        <v>14.284233247312386</v>
      </c>
      <c r="M65" s="3">
        <f t="shared" si="8"/>
        <v>3.9082928715591407</v>
      </c>
      <c r="N65" s="3">
        <f t="shared" si="9"/>
        <v>2.01995000946593</v>
      </c>
      <c r="O65" s="3">
        <f t="shared" si="10"/>
        <v>4.2650105283356936</v>
      </c>
    </row>
    <row r="66" spans="1:15" x14ac:dyDescent="0.25">
      <c r="A66">
        <v>2009</v>
      </c>
      <c r="B66" s="1">
        <v>1049874.3301292548</v>
      </c>
      <c r="C66" s="1">
        <v>2545104.3588026762</v>
      </c>
      <c r="D66" s="1">
        <v>4431164.5987760946</v>
      </c>
      <c r="E66" s="1">
        <f t="shared" si="1"/>
        <v>8026143.2877080254</v>
      </c>
      <c r="G66" s="1">
        <v>1219985.1777794689</v>
      </c>
      <c r="H66" s="1">
        <v>2644874.1847134624</v>
      </c>
      <c r="I66" s="1">
        <v>4525562.0937777283</v>
      </c>
      <c r="J66" s="1">
        <f t="shared" si="2"/>
        <v>8390421.4562706593</v>
      </c>
      <c r="K66" s="2"/>
      <c r="L66" s="3">
        <f t="shared" si="7"/>
        <v>16.202972371871496</v>
      </c>
      <c r="M66" s="3">
        <f t="shared" si="8"/>
        <v>3.9200681718890991</v>
      </c>
      <c r="N66" s="3">
        <f t="shared" si="9"/>
        <v>2.1303089266353652</v>
      </c>
      <c r="O66" s="3">
        <f t="shared" si="10"/>
        <v>4.5386452185637296</v>
      </c>
    </row>
    <row r="67" spans="1:15" x14ac:dyDescent="0.25">
      <c r="A67">
        <v>2010</v>
      </c>
      <c r="B67" s="1">
        <v>1108718.0398606693</v>
      </c>
      <c r="C67" s="1">
        <v>2932278.988299828</v>
      </c>
      <c r="D67" s="1">
        <v>4962482.9633964859</v>
      </c>
      <c r="E67" s="1">
        <f t="shared" si="1"/>
        <v>9003479.9915569834</v>
      </c>
      <c r="G67" s="1">
        <v>1292317.8004069941</v>
      </c>
      <c r="H67" s="1">
        <v>3039740.6458881143</v>
      </c>
      <c r="I67" s="1">
        <v>5067392.3117788061</v>
      </c>
      <c r="J67" s="1">
        <f t="shared" si="2"/>
        <v>9399450.7580739148</v>
      </c>
      <c r="K67" s="2"/>
      <c r="L67" s="3">
        <f t="shared" si="7"/>
        <v>16.559644016381057</v>
      </c>
      <c r="M67" s="3">
        <f t="shared" si="8"/>
        <v>3.6647828537827536</v>
      </c>
      <c r="N67" s="3">
        <f t="shared" si="9"/>
        <v>2.1140495424596111</v>
      </c>
      <c r="O67" s="3">
        <f t="shared" si="10"/>
        <v>4.397974637454098</v>
      </c>
    </row>
    <row r="68" spans="1:15" x14ac:dyDescent="0.25">
      <c r="A68">
        <v>2011</v>
      </c>
      <c r="B68" s="1">
        <v>1235012.5090827171</v>
      </c>
      <c r="C68" s="1">
        <v>3043288.3931267029</v>
      </c>
      <c r="D68" s="1">
        <v>5430030.896717689</v>
      </c>
      <c r="E68" s="1">
        <f t="shared" si="1"/>
        <v>9708331.7989271097</v>
      </c>
      <c r="G68" s="1">
        <v>1429964.5926411445</v>
      </c>
      <c r="H68" s="1">
        <v>3179203.2325789286</v>
      </c>
      <c r="I68" s="1">
        <v>5535493.501561651</v>
      </c>
      <c r="J68" s="1">
        <f t="shared" ref="J68:J69" si="11">SUM(G68:I68)</f>
        <v>10144661.326781724</v>
      </c>
      <c r="K68" s="2"/>
      <c r="L68" s="3">
        <f t="shared" si="7"/>
        <v>15.785433922707753</v>
      </c>
      <c r="M68" s="3">
        <f t="shared" si="8"/>
        <v>4.4660519114517996</v>
      </c>
      <c r="N68" s="3">
        <f t="shared" si="9"/>
        <v>1.9422100325011229</v>
      </c>
      <c r="O68" s="3">
        <f t="shared" si="10"/>
        <v>4.4943821131333124</v>
      </c>
    </row>
    <row r="69" spans="1:15" x14ac:dyDescent="0.25">
      <c r="A69">
        <v>2012</v>
      </c>
      <c r="B69" s="1">
        <v>1249768.2085288409</v>
      </c>
      <c r="C69" s="1">
        <v>3299948.0893623652</v>
      </c>
      <c r="D69" s="1">
        <v>6011372.6788942572</v>
      </c>
      <c r="E69" s="1">
        <f t="shared" ref="E69:E76" si="12">SUM(B69:D69)</f>
        <v>10561088.976785462</v>
      </c>
      <c r="G69" s="1">
        <v>1448473.3675359092</v>
      </c>
      <c r="H69" s="1">
        <v>3472968.8558059549</v>
      </c>
      <c r="I69" s="1">
        <v>6139146.6072256071</v>
      </c>
      <c r="J69" s="1">
        <f t="shared" si="11"/>
        <v>11060588.830567472</v>
      </c>
      <c r="K69" s="2"/>
      <c r="L69" s="3">
        <f t="shared" si="7"/>
        <v>15.899360989584864</v>
      </c>
      <c r="M69" s="3">
        <f t="shared" si="8"/>
        <v>5.2431360057249208</v>
      </c>
      <c r="N69" s="3">
        <f t="shared" si="9"/>
        <v>2.1255366312582993</v>
      </c>
      <c r="O69" s="3">
        <f t="shared" si="10"/>
        <v>4.7296245195923348</v>
      </c>
    </row>
    <row r="70" spans="1:15" x14ac:dyDescent="0.25">
      <c r="A70">
        <v>2013</v>
      </c>
      <c r="B70" s="1">
        <v>1298355.7678611027</v>
      </c>
      <c r="C70" s="1">
        <v>3590266.8523720885</v>
      </c>
      <c r="D70" s="1">
        <v>6649787.8546040244</v>
      </c>
      <c r="E70" s="1">
        <f t="shared" si="12"/>
        <v>11538410.474837216</v>
      </c>
      <c r="G70" s="1">
        <v>1503121.5657752962</v>
      </c>
      <c r="H70" s="1">
        <v>3708623.5049130176</v>
      </c>
      <c r="I70" s="1">
        <v>6838846.913572249</v>
      </c>
      <c r="J70" s="1">
        <f t="shared" ref="J70:J75" si="13">SUM(G70:I70)</f>
        <v>12050591.984260563</v>
      </c>
      <c r="K70" s="2"/>
      <c r="L70" s="3">
        <f t="shared" si="7"/>
        <v>15.771162495124315</v>
      </c>
      <c r="M70" s="3">
        <f t="shared" si="8"/>
        <v>3.2965976460142912</v>
      </c>
      <c r="N70" s="3">
        <f t="shared" si="9"/>
        <v>2.8430840667695634</v>
      </c>
      <c r="O70" s="3">
        <f t="shared" si="10"/>
        <v>4.4389260595322497</v>
      </c>
    </row>
    <row r="71" spans="1:15" x14ac:dyDescent="0.25">
      <c r="A71">
        <v>2014</v>
      </c>
      <c r="B71" s="1">
        <v>1431577.7202086919</v>
      </c>
      <c r="C71" s="1">
        <v>3958793.7287006783</v>
      </c>
      <c r="D71" s="1">
        <v>7243815.3620934207</v>
      </c>
      <c r="E71" s="1">
        <f t="shared" si="12"/>
        <v>12634186.811002791</v>
      </c>
      <c r="G71" s="1">
        <v>1620699.9152632467</v>
      </c>
      <c r="H71" s="1">
        <v>4100382.6683558407</v>
      </c>
      <c r="I71" s="1">
        <v>7485745.6680728551</v>
      </c>
      <c r="J71" s="1">
        <f t="shared" si="13"/>
        <v>13206828.251691943</v>
      </c>
      <c r="K71" s="2"/>
      <c r="L71" s="3">
        <f t="shared" si="7"/>
        <v>13.210752890662832</v>
      </c>
      <c r="M71" s="3">
        <f t="shared" si="8"/>
        <v>3.576567746600773</v>
      </c>
      <c r="N71" s="3">
        <f t="shared" si="9"/>
        <v>3.3398187817630571</v>
      </c>
      <c r="O71" s="3">
        <f t="shared" si="10"/>
        <v>4.5324756492475871</v>
      </c>
    </row>
    <row r="72" spans="1:15" x14ac:dyDescent="0.25">
      <c r="A72">
        <v>2015</v>
      </c>
      <c r="B72" s="1">
        <v>1366866.1065160725</v>
      </c>
      <c r="C72" s="1">
        <v>4116021.5699809697</v>
      </c>
      <c r="D72" s="1">
        <v>7839153.596125884</v>
      </c>
      <c r="E72" s="1">
        <f t="shared" si="12"/>
        <v>13322041.272622926</v>
      </c>
      <c r="G72" s="1">
        <v>1533369.1559169197</v>
      </c>
      <c r="H72" s="1">
        <v>4250451.2383206496</v>
      </c>
      <c r="I72" s="1">
        <v>8160337.0535270981</v>
      </c>
      <c r="J72" s="1">
        <f t="shared" si="13"/>
        <v>13944157.447764669</v>
      </c>
      <c r="K72" s="2"/>
      <c r="L72" s="3">
        <f t="shared" si="7"/>
        <v>12.181372309043297</v>
      </c>
      <c r="M72" s="3">
        <f t="shared" si="8"/>
        <v>3.2660098120015846</v>
      </c>
      <c r="N72" s="3">
        <f t="shared" si="9"/>
        <v>4.0971701021388753</v>
      </c>
      <c r="O72" s="3">
        <f t="shared" si="10"/>
        <v>4.6698262106438904</v>
      </c>
    </row>
    <row r="73" spans="1:15" x14ac:dyDescent="0.25">
      <c r="A73">
        <v>2016</v>
      </c>
      <c r="B73" s="1">
        <v>1398112.9575302568</v>
      </c>
      <c r="C73" s="1">
        <v>4452461.0835262295</v>
      </c>
      <c r="D73" s="1">
        <v>8629774.7617741209</v>
      </c>
      <c r="E73" s="1">
        <f t="shared" si="12"/>
        <v>14480348.802830607</v>
      </c>
      <c r="G73" s="1">
        <v>1544278.5250839123</v>
      </c>
      <c r="H73" s="1">
        <v>4582980.5174834859</v>
      </c>
      <c r="I73" s="1">
        <v>9005122.4276059363</v>
      </c>
      <c r="J73" s="1">
        <f t="shared" si="13"/>
        <v>15132381.470173335</v>
      </c>
      <c r="K73" s="2"/>
      <c r="L73" s="3">
        <f t="shared" si="7"/>
        <v>10.454489157432207</v>
      </c>
      <c r="M73" s="3">
        <f t="shared" si="8"/>
        <v>2.9313997698973395</v>
      </c>
      <c r="N73" s="3">
        <f t="shared" si="9"/>
        <v>4.3494491593735347</v>
      </c>
      <c r="O73" s="3">
        <f t="shared" si="10"/>
        <v>4.5028795661004324</v>
      </c>
    </row>
    <row r="74" spans="1:15" x14ac:dyDescent="0.25">
      <c r="A74">
        <v>2017</v>
      </c>
      <c r="B74" s="1">
        <v>1527570.5795692839</v>
      </c>
      <c r="C74" s="1">
        <v>4810841.7999243671</v>
      </c>
      <c r="D74" s="1">
        <v>9469183.2996783461</v>
      </c>
      <c r="E74" s="1">
        <f t="shared" si="12"/>
        <v>15807595.679171998</v>
      </c>
      <c r="G74" s="1">
        <v>1685956.185543238</v>
      </c>
      <c r="H74" s="1">
        <v>4987947.8624290526</v>
      </c>
      <c r="I74" s="1">
        <v>9882747.035253562</v>
      </c>
      <c r="J74" s="1">
        <f t="shared" si="13"/>
        <v>16556651.083225854</v>
      </c>
      <c r="K74" s="2"/>
      <c r="L74" s="3">
        <f t="shared" si="7"/>
        <v>10.368464023352203</v>
      </c>
      <c r="M74" s="3">
        <f t="shared" si="8"/>
        <v>3.6813944392740154</v>
      </c>
      <c r="N74" s="3">
        <f t="shared" si="9"/>
        <v>4.367469954766463</v>
      </c>
      <c r="O74" s="3">
        <f t="shared" si="10"/>
        <v>4.7385789670772596</v>
      </c>
    </row>
    <row r="75" spans="1:15" x14ac:dyDescent="0.25">
      <c r="A75">
        <v>2018</v>
      </c>
      <c r="B75" s="1">
        <v>1617909.5583640088</v>
      </c>
      <c r="C75" s="1">
        <v>5358044.8557051979</v>
      </c>
      <c r="D75" s="1">
        <v>10450247.554964771</v>
      </c>
      <c r="E75" s="1">
        <f t="shared" si="12"/>
        <v>17426201.969033979</v>
      </c>
      <c r="G75" s="1">
        <v>1762616.4965786885</v>
      </c>
      <c r="H75" s="1">
        <v>5582525.2893169122</v>
      </c>
      <c r="I75" s="1">
        <v>10920048.472266145</v>
      </c>
      <c r="J75" s="1">
        <f t="shared" si="13"/>
        <v>18265190.258161746</v>
      </c>
      <c r="K75" s="2"/>
      <c r="L75" s="3">
        <f t="shared" si="7"/>
        <v>8.9440684410693478</v>
      </c>
      <c r="M75" s="3">
        <f t="shared" si="8"/>
        <v>4.1895960122970877</v>
      </c>
      <c r="N75" s="3">
        <f t="shared" si="9"/>
        <v>4.4955960596184923</v>
      </c>
      <c r="O75" s="3">
        <f t="shared" si="10"/>
        <v>4.8145217794366886</v>
      </c>
    </row>
    <row r="76" spans="1:15" x14ac:dyDescent="0.25">
      <c r="A76">
        <v>2019</v>
      </c>
      <c r="B76" s="1">
        <v>1554172.0130661204</v>
      </c>
      <c r="C76" s="1">
        <v>5638398.595914769</v>
      </c>
      <c r="D76" s="1">
        <v>11420473.744637532</v>
      </c>
      <c r="E76" s="1">
        <f t="shared" si="12"/>
        <v>18613044.353618421</v>
      </c>
      <c r="G76" s="1">
        <v>1722211.1311208024</v>
      </c>
      <c r="H76" s="1">
        <v>5887300.4652344249</v>
      </c>
      <c r="I76" s="1">
        <v>11906906.674487395</v>
      </c>
      <c r="J76" s="1">
        <f>SUM(G76:I76)</f>
        <v>19516418.270842623</v>
      </c>
      <c r="K76" s="2"/>
      <c r="L76" s="3">
        <f t="shared" si="7"/>
        <v>10.812131259729014</v>
      </c>
      <c r="M76" s="3">
        <f t="shared" si="8"/>
        <v>4.414407124391559</v>
      </c>
      <c r="N76" s="3">
        <f t="shared" si="9"/>
        <v>4.2593060561806055</v>
      </c>
      <c r="O76" s="3">
        <f t="shared" si="10"/>
        <v>4.8534452508763479</v>
      </c>
    </row>
  </sheetData>
  <mergeCells count="3">
    <mergeCell ref="B1:E1"/>
    <mergeCell ref="G1:J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9.140625" style="10"/>
    <col min="2" max="3" width="13.42578125" bestFit="1" customWidth="1"/>
    <col min="4" max="5" width="14.42578125" bestFit="1" customWidth="1"/>
    <col min="6" max="6" width="6.42578125" customWidth="1"/>
    <col min="7" max="8" width="13.42578125" bestFit="1" customWidth="1"/>
    <col min="9" max="10" width="14.42578125" bestFit="1" customWidth="1"/>
    <col min="11" max="11" width="6.85546875" customWidth="1"/>
  </cols>
  <sheetData>
    <row r="1" spans="1:34" s="10" customFormat="1" x14ac:dyDescent="0.25">
      <c r="A1" s="9"/>
      <c r="B1" s="38" t="s">
        <v>12</v>
      </c>
      <c r="C1" s="38"/>
      <c r="D1" s="38"/>
      <c r="E1" s="38"/>
      <c r="G1" s="38" t="s">
        <v>13</v>
      </c>
      <c r="H1" s="38"/>
      <c r="I1" s="38"/>
      <c r="J1" s="38"/>
      <c r="L1" s="38" t="s">
        <v>6</v>
      </c>
      <c r="M1" s="38"/>
      <c r="N1" s="38"/>
      <c r="O1" s="38"/>
      <c r="Q1" s="38" t="s">
        <v>7</v>
      </c>
      <c r="R1" s="38"/>
      <c r="S1" s="38"/>
      <c r="T1" s="38"/>
      <c r="U1" s="38"/>
      <c r="V1" s="38"/>
      <c r="W1" s="38"/>
      <c r="X1" s="38"/>
      <c r="Z1" s="39" t="s">
        <v>8</v>
      </c>
      <c r="AA1" s="39"/>
      <c r="AB1" s="39"/>
      <c r="AC1" s="39"/>
      <c r="AE1" s="39" t="s">
        <v>9</v>
      </c>
      <c r="AF1" s="39"/>
      <c r="AG1" s="39"/>
      <c r="AH1" s="39"/>
    </row>
    <row r="2" spans="1:34" s="10" customFormat="1" x14ac:dyDescent="0.25">
      <c r="A2" s="9"/>
      <c r="B2" s="11" t="s">
        <v>1</v>
      </c>
      <c r="C2" s="11" t="s">
        <v>2</v>
      </c>
      <c r="D2" s="11" t="s">
        <v>3</v>
      </c>
      <c r="E2" s="11" t="s">
        <v>4</v>
      </c>
      <c r="G2" s="11" t="s">
        <v>1</v>
      </c>
      <c r="H2" s="11" t="s">
        <v>2</v>
      </c>
      <c r="I2" s="11" t="s">
        <v>3</v>
      </c>
      <c r="J2" s="11" t="s">
        <v>4</v>
      </c>
      <c r="L2" s="11" t="s">
        <v>1</v>
      </c>
      <c r="M2" s="11" t="s">
        <v>2</v>
      </c>
      <c r="N2" s="11" t="s">
        <v>3</v>
      </c>
      <c r="O2" s="11" t="s">
        <v>4</v>
      </c>
      <c r="Q2" s="38" t="s">
        <v>1</v>
      </c>
      <c r="R2" s="38"/>
      <c r="S2" s="38" t="s">
        <v>2</v>
      </c>
      <c r="T2" s="38"/>
      <c r="U2" s="38" t="s">
        <v>3</v>
      </c>
      <c r="V2" s="38"/>
      <c r="W2" s="38" t="s">
        <v>4</v>
      </c>
      <c r="X2" s="38"/>
      <c r="Z2" s="7" t="s">
        <v>1</v>
      </c>
      <c r="AA2" s="7" t="s">
        <v>2</v>
      </c>
      <c r="AB2" s="7" t="s">
        <v>3</v>
      </c>
      <c r="AC2" s="7" t="s">
        <v>4</v>
      </c>
      <c r="AE2" s="7" t="s">
        <v>1</v>
      </c>
      <c r="AF2" s="7" t="s">
        <v>2</v>
      </c>
      <c r="AG2" s="7" t="s">
        <v>3</v>
      </c>
      <c r="AH2" s="7" t="s">
        <v>4</v>
      </c>
    </row>
    <row r="3" spans="1:34" x14ac:dyDescent="0.25">
      <c r="A3" s="9"/>
      <c r="B3" s="5"/>
      <c r="C3" s="5"/>
      <c r="D3" s="5"/>
      <c r="E3" s="5"/>
      <c r="G3" s="5"/>
      <c r="H3" s="5"/>
      <c r="I3" s="5"/>
      <c r="J3" s="5"/>
      <c r="L3" s="5"/>
      <c r="M3" s="5"/>
      <c r="N3" s="5"/>
      <c r="O3" s="5"/>
      <c r="Q3" s="11" t="s">
        <v>0</v>
      </c>
      <c r="R3" s="11" t="s">
        <v>5</v>
      </c>
      <c r="S3" s="11" t="s">
        <v>0</v>
      </c>
      <c r="T3" s="11" t="s">
        <v>5</v>
      </c>
      <c r="U3" s="11" t="s">
        <v>0</v>
      </c>
      <c r="V3" s="11" t="s">
        <v>5</v>
      </c>
      <c r="W3" s="11" t="s">
        <v>0</v>
      </c>
      <c r="X3" s="11" t="s">
        <v>5</v>
      </c>
      <c r="Z3" s="4"/>
      <c r="AA3" s="4"/>
      <c r="AB3" s="4"/>
      <c r="AC3" s="4"/>
      <c r="AE3" s="4"/>
      <c r="AF3" s="4"/>
      <c r="AG3" s="4"/>
      <c r="AH3" s="4"/>
    </row>
    <row r="4" spans="1:34" x14ac:dyDescent="0.25">
      <c r="A4" s="9">
        <v>1946</v>
      </c>
      <c r="B4" s="5">
        <v>1624.2936559080094</v>
      </c>
      <c r="C4" s="5">
        <v>1337.9814967630891</v>
      </c>
      <c r="D4" s="5">
        <v>2002.4635941408378</v>
      </c>
      <c r="E4" s="5">
        <f>SUM(B4:D4)</f>
        <v>4964.7387468119359</v>
      </c>
      <c r="G4" s="5">
        <v>1674.2110929999999</v>
      </c>
      <c r="H4" s="5">
        <v>1338.407725</v>
      </c>
      <c r="I4" s="5">
        <v>2002.4635940000001</v>
      </c>
      <c r="J4" s="5">
        <f>SUM(G4:I4)</f>
        <v>5015.0824119999997</v>
      </c>
      <c r="K4" s="2"/>
      <c r="L4" s="6">
        <f>G4/B4*100-100</f>
        <v>3.0731781110162331</v>
      </c>
      <c r="M4" s="6">
        <f t="shared" ref="M4:O19" si="0">H4/C4*100-100</f>
        <v>3.1856063625852471E-2</v>
      </c>
      <c r="N4" s="6">
        <f t="shared" si="0"/>
        <v>-7.0332362156477757E-9</v>
      </c>
      <c r="O4" s="6">
        <f t="shared" si="0"/>
        <v>1.0140244583945304</v>
      </c>
      <c r="Q4" s="4"/>
      <c r="R4" s="4"/>
      <c r="S4" s="4"/>
      <c r="T4" s="4"/>
      <c r="U4" s="4"/>
      <c r="V4" s="4"/>
      <c r="W4" s="4"/>
      <c r="X4" s="4"/>
      <c r="Z4" s="8">
        <v>2.3889454625446267</v>
      </c>
      <c r="AA4" s="8">
        <v>2.5885389488769182</v>
      </c>
      <c r="AB4" s="8">
        <v>1.831477172497789</v>
      </c>
      <c r="AC4" s="8">
        <v>2.1678497390404252</v>
      </c>
      <c r="AE4" s="8">
        <f t="shared" ref="AE4:AE56" si="1">AE5/(Z5/Z4)</f>
        <v>1.1573752969321456</v>
      </c>
      <c r="AF4" s="8">
        <f t="shared" ref="AF4:AF56" si="2">AF5/(AA5/AA4)</f>
        <v>1.4989166253165866</v>
      </c>
      <c r="AG4" s="8">
        <f t="shared" ref="AG4:AG56" si="3">AG5/(AB5/AB4)</f>
        <v>0.93799732967558369</v>
      </c>
      <c r="AH4" s="8">
        <f t="shared" ref="AH4:AH56" si="4">AH5/(AC5/AC4)</f>
        <v>1.1475027180869544</v>
      </c>
    </row>
    <row r="5" spans="1:34" x14ac:dyDescent="0.25">
      <c r="A5" s="9">
        <v>1947</v>
      </c>
      <c r="B5" s="5">
        <v>2092.8055369143067</v>
      </c>
      <c r="C5" s="5">
        <v>1859.792085911411</v>
      </c>
      <c r="D5" s="5">
        <v>2223.1340832063588</v>
      </c>
      <c r="E5" s="5">
        <f t="shared" ref="E5:E68" si="5">SUM(B5:D5)</f>
        <v>6175.7317060320765</v>
      </c>
      <c r="G5" s="5">
        <v>2157.1211796267298</v>
      </c>
      <c r="H5" s="5">
        <v>1862.07221380187</v>
      </c>
      <c r="I5" s="5">
        <v>2224.09277187731</v>
      </c>
      <c r="J5" s="5">
        <f t="shared" ref="J5:J68" si="6">SUM(G5:I5)</f>
        <v>6243.2861653059099</v>
      </c>
      <c r="K5" s="2"/>
      <c r="L5" s="6">
        <f t="shared" ref="L5:O40" si="7">G5/B5*100-100</f>
        <v>3.073178160989201</v>
      </c>
      <c r="M5" s="6">
        <f t="shared" si="0"/>
        <v>0.12260122557417219</v>
      </c>
      <c r="N5" s="6">
        <f t="shared" si="0"/>
        <v>4.3123295090168767E-2</v>
      </c>
      <c r="O5" s="6">
        <f t="shared" si="0"/>
        <v>1.093869722479198</v>
      </c>
      <c r="Q5" s="8">
        <f>B5/B4*100-100</f>
        <v>28.844038102481562</v>
      </c>
      <c r="R5" s="8">
        <f>G5/G4*100-100</f>
        <v>28.844038164949012</v>
      </c>
      <c r="S5" s="8">
        <f>C5/C4*100-100</f>
        <v>38.999835977605954</v>
      </c>
      <c r="T5" s="8">
        <f>H5/H4*100-100</f>
        <v>39.125931434822689</v>
      </c>
      <c r="U5" s="8">
        <f>D5/D4*100-100</f>
        <v>11.019950111013131</v>
      </c>
      <c r="V5" s="8">
        <f>I5/I4*100-100</f>
        <v>11.067825579520132</v>
      </c>
      <c r="W5" s="8">
        <f>E5/E4*100-100</f>
        <v>24.391876813211354</v>
      </c>
      <c r="X5" s="8">
        <f>J5/J4*100-100</f>
        <v>24.490200806413199</v>
      </c>
      <c r="Z5" s="8">
        <v>2.356689951392803</v>
      </c>
      <c r="AA5" s="8">
        <v>2.0683960115293321</v>
      </c>
      <c r="AB5" s="8">
        <v>1.5795608031001118</v>
      </c>
      <c r="AC5" s="8">
        <v>1.9331707431643981</v>
      </c>
      <c r="AE5" s="8">
        <f t="shared" si="1"/>
        <v>1.1417484304413235</v>
      </c>
      <c r="AF5" s="8">
        <f t="shared" si="2"/>
        <v>1.1977232062762568</v>
      </c>
      <c r="AG5" s="8">
        <f t="shared" si="3"/>
        <v>0.80897749511530648</v>
      </c>
      <c r="AH5" s="8">
        <f t="shared" si="4"/>
        <v>1.0232806464202813</v>
      </c>
    </row>
    <row r="6" spans="1:34" x14ac:dyDescent="0.25">
      <c r="A6" s="9">
        <v>1948</v>
      </c>
      <c r="B6" s="5">
        <v>2034.9657261538839</v>
      </c>
      <c r="C6" s="5">
        <v>2242.4452192705312</v>
      </c>
      <c r="D6" s="5">
        <v>2460.0530847838836</v>
      </c>
      <c r="E6" s="5">
        <f t="shared" si="5"/>
        <v>6737.4640302082989</v>
      </c>
      <c r="G6" s="5">
        <v>2097.5038492376402</v>
      </c>
      <c r="H6" s="5">
        <v>2247.2267517977598</v>
      </c>
      <c r="I6" s="5">
        <v>2462.1734193573202</v>
      </c>
      <c r="J6" s="5">
        <f t="shared" si="6"/>
        <v>6806.9040203927207</v>
      </c>
      <c r="K6" s="2"/>
      <c r="L6" s="6">
        <f t="shared" si="7"/>
        <v>3.0731782004974804</v>
      </c>
      <c r="M6" s="6">
        <f t="shared" si="0"/>
        <v>0.21322850993810505</v>
      </c>
      <c r="N6" s="6">
        <f t="shared" si="0"/>
        <v>8.6190602412258954E-2</v>
      </c>
      <c r="O6" s="6">
        <f t="shared" si="0"/>
        <v>1.0306547073658265</v>
      </c>
      <c r="Q6" s="8">
        <f t="shared" ref="Q6:Q69" si="8">B6/B5*100-100</f>
        <v>-2.763745113447257</v>
      </c>
      <c r="R6" s="8">
        <f t="shared" ref="R6:R69" si="9">G6/G5*100-100</f>
        <v>-2.7637450761762778</v>
      </c>
      <c r="S6" s="8">
        <f t="shared" ref="S6:S69" si="10">C6/C5*100-100</f>
        <v>20.57504902068645</v>
      </c>
      <c r="T6" s="8">
        <f t="shared" ref="T6:T69" si="11">H6/H5*100-100</f>
        <v>20.68418910615199</v>
      </c>
      <c r="U6" s="8">
        <f t="shared" ref="U6:U69" si="12">D6/D5*100-100</f>
        <v>10.656982112200069</v>
      </c>
      <c r="V6" s="8">
        <f t="shared" ref="V6:V69" si="13">I6/I5*100-100</f>
        <v>10.704618552357033</v>
      </c>
      <c r="W6" s="8">
        <f t="shared" ref="W6:W69" si="14">E6/E5*100-100</f>
        <v>9.0958019375672734</v>
      </c>
      <c r="X6" s="8">
        <f t="shared" ref="X6:X69" si="15">J6/J5*100-100</f>
        <v>9.027583233631816</v>
      </c>
      <c r="Z6" s="8">
        <v>2.185538586068609</v>
      </c>
      <c r="AA6" s="8">
        <v>1.8195058300085565</v>
      </c>
      <c r="AB6" s="8">
        <v>1.5678895976600085</v>
      </c>
      <c r="AC6" s="8">
        <v>1.8050449052198616</v>
      </c>
      <c r="AE6" s="8">
        <f t="shared" si="1"/>
        <v>1.0588305215278917</v>
      </c>
      <c r="AF6" s="8">
        <f t="shared" si="2"/>
        <v>1.0536011210662142</v>
      </c>
      <c r="AG6" s="8">
        <f t="shared" si="3"/>
        <v>0.80300004712889139</v>
      </c>
      <c r="AH6" s="8">
        <f t="shared" si="4"/>
        <v>0.95546010302616058</v>
      </c>
    </row>
    <row r="7" spans="1:34" x14ac:dyDescent="0.25">
      <c r="A7" s="9">
        <v>1949</v>
      </c>
      <c r="B7" s="5">
        <v>2232.6322022843578</v>
      </c>
      <c r="C7" s="5">
        <v>2148.4401207630863</v>
      </c>
      <c r="D7" s="5">
        <v>2674.3743048700767</v>
      </c>
      <c r="E7" s="5">
        <f t="shared" si="5"/>
        <v>7055.4466279175213</v>
      </c>
      <c r="G7" s="5">
        <v>2301.2449694520301</v>
      </c>
      <c r="H7" s="5">
        <v>2154.9657978929799</v>
      </c>
      <c r="I7" s="5">
        <v>2677.8296754913699</v>
      </c>
      <c r="J7" s="5">
        <f t="shared" si="6"/>
        <v>7134.04044283638</v>
      </c>
      <c r="K7" s="2"/>
      <c r="L7" s="6">
        <f t="shared" si="7"/>
        <v>3.0731782466216373</v>
      </c>
      <c r="M7" s="6">
        <f t="shared" si="0"/>
        <v>0.30374023771142333</v>
      </c>
      <c r="N7" s="6">
        <f t="shared" si="0"/>
        <v>0.12920295468741472</v>
      </c>
      <c r="O7" s="6">
        <f t="shared" si="0"/>
        <v>1.113945283178424</v>
      </c>
      <c r="Q7" s="8">
        <f t="shared" si="8"/>
        <v>9.7135039470205982</v>
      </c>
      <c r="R7" s="8">
        <f t="shared" si="9"/>
        <v>9.7135039961162306</v>
      </c>
      <c r="S7" s="8">
        <f t="shared" si="10"/>
        <v>-4.1920800427858325</v>
      </c>
      <c r="T7" s="8">
        <f t="shared" si="11"/>
        <v>-4.1055471518827318</v>
      </c>
      <c r="U7" s="8">
        <f t="shared" si="12"/>
        <v>8.7120567199069825</v>
      </c>
      <c r="V7" s="8">
        <f t="shared" si="13"/>
        <v>8.758776065023909</v>
      </c>
      <c r="W7" s="8">
        <f t="shared" si="14"/>
        <v>4.7196184838020088</v>
      </c>
      <c r="X7" s="8">
        <f t="shared" si="15"/>
        <v>4.8059502743625444</v>
      </c>
      <c r="Z7" s="8">
        <v>2.2548235914459878</v>
      </c>
      <c r="AA7" s="8">
        <v>1.7672624600557802</v>
      </c>
      <c r="AB7" s="8">
        <v>1.5172179520522042</v>
      </c>
      <c r="AC7" s="8">
        <v>1.77784912087062</v>
      </c>
      <c r="AE7" s="8">
        <f t="shared" si="1"/>
        <v>1.0923971118619273</v>
      </c>
      <c r="AF7" s="8">
        <f t="shared" si="2"/>
        <v>1.023349130529716</v>
      </c>
      <c r="AG7" s="8">
        <f t="shared" si="3"/>
        <v>0.77704838964491296</v>
      </c>
      <c r="AH7" s="8">
        <f t="shared" si="4"/>
        <v>0.94106462353362208</v>
      </c>
    </row>
    <row r="8" spans="1:34" x14ac:dyDescent="0.25">
      <c r="A8" s="9">
        <v>1950</v>
      </c>
      <c r="B8" s="5">
        <v>2313.0865586097661</v>
      </c>
      <c r="C8" s="5">
        <v>2266.0748435033624</v>
      </c>
      <c r="D8" s="5">
        <v>2882.904087683432</v>
      </c>
      <c r="E8" s="5">
        <f t="shared" si="5"/>
        <v>7462.0654897965596</v>
      </c>
      <c r="G8" s="5">
        <v>2384.1718334491502</v>
      </c>
      <c r="H8" s="5">
        <v>2275.0063198653502</v>
      </c>
      <c r="I8" s="5">
        <v>2887.8673375866401</v>
      </c>
      <c r="J8" s="5">
        <f t="shared" si="6"/>
        <v>7547.0454909011405</v>
      </c>
      <c r="K8" s="2"/>
      <c r="L8" s="6">
        <f t="shared" si="7"/>
        <v>3.0731783285320944</v>
      </c>
      <c r="M8" s="6">
        <f t="shared" si="0"/>
        <v>0.39413863083971989</v>
      </c>
      <c r="N8" s="6">
        <f t="shared" si="0"/>
        <v>0.17216146469847615</v>
      </c>
      <c r="O8" s="6">
        <f t="shared" si="0"/>
        <v>1.1388267929406339</v>
      </c>
      <c r="Q8" s="8">
        <f t="shared" si="8"/>
        <v>3.6035651659547909</v>
      </c>
      <c r="R8" s="8">
        <f t="shared" si="9"/>
        <v>3.6035652482867278</v>
      </c>
      <c r="S8" s="8">
        <f t="shared" si="10"/>
        <v>5.4753549611843226</v>
      </c>
      <c r="T8" s="8">
        <f t="shared" si="11"/>
        <v>5.5704142538939578</v>
      </c>
      <c r="U8" s="8">
        <f t="shared" si="12"/>
        <v>7.7973297318037851</v>
      </c>
      <c r="V8" s="8">
        <f t="shared" si="13"/>
        <v>7.8435781042246191</v>
      </c>
      <c r="W8" s="8">
        <f t="shared" si="14"/>
        <v>5.7631909547738474</v>
      </c>
      <c r="X8" s="8">
        <f t="shared" si="15"/>
        <v>5.7892165228678749</v>
      </c>
      <c r="Z8" s="8">
        <v>2.1757032581274052</v>
      </c>
      <c r="AA8" s="8">
        <v>1.7377219288851535</v>
      </c>
      <c r="AB8" s="8">
        <v>1.5155186545936592</v>
      </c>
      <c r="AC8" s="8">
        <v>1.7477817519252461</v>
      </c>
      <c r="AE8" s="8">
        <f t="shared" si="1"/>
        <v>1.0540655883074193</v>
      </c>
      <c r="AF8" s="8">
        <f t="shared" si="2"/>
        <v>1.0062434218010348</v>
      </c>
      <c r="AG8" s="8">
        <f t="shared" si="3"/>
        <v>0.77617808861011162</v>
      </c>
      <c r="AH8" s="8">
        <f t="shared" si="4"/>
        <v>0.92514913503403073</v>
      </c>
    </row>
    <row r="9" spans="1:34" x14ac:dyDescent="0.25">
      <c r="A9" s="9">
        <v>1951</v>
      </c>
      <c r="B9" s="5">
        <v>2458.2746754342083</v>
      </c>
      <c r="C9" s="5">
        <v>2651.0338892018112</v>
      </c>
      <c r="D9" s="5">
        <v>3198.1252946801842</v>
      </c>
      <c r="E9" s="5">
        <f t="shared" si="5"/>
        <v>8307.4338593162029</v>
      </c>
      <c r="G9" s="5">
        <v>2533.82184040225</v>
      </c>
      <c r="H9" s="5">
        <v>2663.87618483392</v>
      </c>
      <c r="I9" s="5">
        <v>3205.0034130321201</v>
      </c>
      <c r="J9" s="5">
        <f t="shared" si="6"/>
        <v>8402.7014382682901</v>
      </c>
      <c r="K9" s="2"/>
      <c r="L9" s="6">
        <f t="shared" si="7"/>
        <v>3.0731783442669069</v>
      </c>
      <c r="M9" s="6">
        <f t="shared" si="0"/>
        <v>0.48442593225300357</v>
      </c>
      <c r="N9" s="6">
        <f t="shared" si="0"/>
        <v>0.2150671946273377</v>
      </c>
      <c r="O9" s="6">
        <f t="shared" si="0"/>
        <v>1.1467750519042852</v>
      </c>
      <c r="Q9" s="8">
        <f t="shared" si="8"/>
        <v>6.2768129573025817</v>
      </c>
      <c r="R9" s="8">
        <f t="shared" si="9"/>
        <v>6.2768129735264466</v>
      </c>
      <c r="S9" s="8">
        <f t="shared" si="10"/>
        <v>16.987922830620207</v>
      </c>
      <c r="T9" s="8">
        <f t="shared" si="11"/>
        <v>17.093133393650774</v>
      </c>
      <c r="U9" s="8">
        <f t="shared" si="12"/>
        <v>10.934155192448642</v>
      </c>
      <c r="V9" s="8">
        <f t="shared" si="13"/>
        <v>10.981670498427647</v>
      </c>
      <c r="W9" s="8">
        <f t="shared" si="14"/>
        <v>11.328878990348983</v>
      </c>
      <c r="X9" s="8">
        <f t="shared" si="15"/>
        <v>11.337628061189562</v>
      </c>
      <c r="Z9" s="8">
        <v>2.139254180627272</v>
      </c>
      <c r="AA9" s="8">
        <v>1.7587832063912452</v>
      </c>
      <c r="AB9" s="8">
        <v>1.5424677862628415</v>
      </c>
      <c r="AC9" s="8">
        <v>1.7563951475636892</v>
      </c>
      <c r="AE9" s="8">
        <f t="shared" si="1"/>
        <v>1.0364070596570059</v>
      </c>
      <c r="AF9" s="8">
        <f t="shared" si="2"/>
        <v>1.0184391428729482</v>
      </c>
      <c r="AG9" s="8">
        <f t="shared" si="3"/>
        <v>0.789980179033272</v>
      </c>
      <c r="AH9" s="8">
        <f t="shared" si="4"/>
        <v>0.92970844314892187</v>
      </c>
    </row>
    <row r="10" spans="1:34" x14ac:dyDescent="0.25">
      <c r="A10" s="9">
        <v>1952</v>
      </c>
      <c r="B10" s="5">
        <v>2397.5098104450049</v>
      </c>
      <c r="C10" s="5">
        <v>2853.9112829051255</v>
      </c>
      <c r="D10" s="5">
        <v>3442.6884684069041</v>
      </c>
      <c r="E10" s="5">
        <f t="shared" si="5"/>
        <v>8694.1095617570354</v>
      </c>
      <c r="G10" s="5">
        <v>2471.18956394826</v>
      </c>
      <c r="H10" s="5">
        <v>2870.3099853263002</v>
      </c>
      <c r="I10" s="5">
        <v>3451.5678921173699</v>
      </c>
      <c r="J10" s="5">
        <f t="shared" si="6"/>
        <v>8793.0674413919296</v>
      </c>
      <c r="K10" s="2"/>
      <c r="L10" s="6">
        <f t="shared" si="7"/>
        <v>3.0731783946101672</v>
      </c>
      <c r="M10" s="6">
        <f t="shared" si="0"/>
        <v>0.57460449171642836</v>
      </c>
      <c r="N10" s="6">
        <f t="shared" si="0"/>
        <v>0.25792120872831958</v>
      </c>
      <c r="O10" s="6">
        <f t="shared" si="0"/>
        <v>1.1382175360451328</v>
      </c>
      <c r="Q10" s="8">
        <f t="shared" si="8"/>
        <v>-2.4718500986253957</v>
      </c>
      <c r="R10" s="8">
        <f t="shared" si="9"/>
        <v>-2.4718500509904402</v>
      </c>
      <c r="S10" s="8">
        <f t="shared" si="10"/>
        <v>7.6527650034831538</v>
      </c>
      <c r="T10" s="8">
        <f t="shared" si="11"/>
        <v>7.7493767040546686</v>
      </c>
      <c r="U10" s="8">
        <f t="shared" si="12"/>
        <v>7.6470791852192548</v>
      </c>
      <c r="V10" s="8">
        <f t="shared" si="13"/>
        <v>7.6931112797781793</v>
      </c>
      <c r="W10" s="8">
        <f t="shared" si="14"/>
        <v>4.6545745532142035</v>
      </c>
      <c r="X10" s="8">
        <f t="shared" si="15"/>
        <v>4.645720260222518</v>
      </c>
      <c r="Z10" s="8">
        <v>2.0075029723901112</v>
      </c>
      <c r="AA10" s="8">
        <v>1.8741584258578108</v>
      </c>
      <c r="AB10" s="8">
        <v>1.4927221850576589</v>
      </c>
      <c r="AC10" s="8">
        <v>1.7307360169560053</v>
      </c>
      <c r="AE10" s="8">
        <f t="shared" si="1"/>
        <v>0.97257739248987418</v>
      </c>
      <c r="AF10" s="8">
        <f t="shared" si="2"/>
        <v>1.0852481954016022</v>
      </c>
      <c r="AG10" s="8">
        <f t="shared" si="3"/>
        <v>0.76450279837341328</v>
      </c>
      <c r="AH10" s="8">
        <f t="shared" si="4"/>
        <v>0.91612635690658928</v>
      </c>
    </row>
    <row r="11" spans="1:34" x14ac:dyDescent="0.25">
      <c r="A11" s="9">
        <v>1953</v>
      </c>
      <c r="B11" s="5">
        <v>2458.1092148262219</v>
      </c>
      <c r="C11" s="5">
        <v>3151.9016851725996</v>
      </c>
      <c r="D11" s="5">
        <v>3608.1605736622619</v>
      </c>
      <c r="E11" s="5">
        <f t="shared" si="5"/>
        <v>9218.1714736610829</v>
      </c>
      <c r="G11" s="5">
        <v>2533.6512980403199</v>
      </c>
      <c r="H11" s="5">
        <v>3172.8516354349899</v>
      </c>
      <c r="I11" s="5">
        <v>3619.0112018372602</v>
      </c>
      <c r="J11" s="5">
        <f t="shared" si="6"/>
        <v>9325.5141353125691</v>
      </c>
      <c r="K11" s="2"/>
      <c r="L11" s="6">
        <f t="shared" si="7"/>
        <v>3.0731784722363784</v>
      </c>
      <c r="M11" s="6">
        <f t="shared" si="0"/>
        <v>0.66467651452913401</v>
      </c>
      <c r="N11" s="6">
        <f t="shared" si="0"/>
        <v>0.30072464773887475</v>
      </c>
      <c r="O11" s="6">
        <f t="shared" si="0"/>
        <v>1.1644680505043254</v>
      </c>
      <c r="Q11" s="8">
        <f t="shared" si="8"/>
        <v>2.5275977648645807</v>
      </c>
      <c r="R11" s="8">
        <f t="shared" si="9"/>
        <v>2.5275978420798992</v>
      </c>
      <c r="S11" s="8">
        <f t="shared" si="10"/>
        <v>10.441473918703466</v>
      </c>
      <c r="T11" s="8">
        <f t="shared" si="11"/>
        <v>10.540382455391708</v>
      </c>
      <c r="U11" s="8">
        <f t="shared" si="12"/>
        <v>4.8064792029215937</v>
      </c>
      <c r="V11" s="8">
        <f t="shared" si="13"/>
        <v>4.8512245725281531</v>
      </c>
      <c r="W11" s="8">
        <f t="shared" si="14"/>
        <v>6.0277813177010131</v>
      </c>
      <c r="X11" s="8">
        <f t="shared" si="15"/>
        <v>6.0553009227955386</v>
      </c>
      <c r="Z11" s="8">
        <v>1.8775607602018642</v>
      </c>
      <c r="AA11" s="8">
        <v>1.8558552271731821</v>
      </c>
      <c r="AB11" s="8">
        <v>1.4637746319261367</v>
      </c>
      <c r="AC11" s="8">
        <v>1.6844445391917735</v>
      </c>
      <c r="AE11" s="8">
        <f t="shared" si="1"/>
        <v>0.9096241318259829</v>
      </c>
      <c r="AF11" s="8">
        <f t="shared" si="2"/>
        <v>1.0746495645342684</v>
      </c>
      <c r="AG11" s="8">
        <f t="shared" si="3"/>
        <v>0.74967720952865646</v>
      </c>
      <c r="AH11" s="8">
        <f t="shared" si="4"/>
        <v>0.89162299968487024</v>
      </c>
    </row>
    <row r="12" spans="1:34" x14ac:dyDescent="0.25">
      <c r="A12" s="9">
        <v>1954</v>
      </c>
      <c r="B12" s="5">
        <v>2567.3659596654211</v>
      </c>
      <c r="C12" s="5">
        <v>3128.8882778220618</v>
      </c>
      <c r="D12" s="5">
        <v>3843.2236937891903</v>
      </c>
      <c r="E12" s="5">
        <f t="shared" si="5"/>
        <v>9539.4779312766732</v>
      </c>
      <c r="G12" s="5">
        <v>2646.2656991123499</v>
      </c>
      <c r="H12" s="5">
        <v>3152.5002549814799</v>
      </c>
      <c r="I12" s="5">
        <v>3856.4243416101999</v>
      </c>
      <c r="J12" s="5">
        <f t="shared" si="6"/>
        <v>9655.1902957040293</v>
      </c>
      <c r="K12" s="2"/>
      <c r="L12" s="6">
        <f t="shared" si="7"/>
        <v>3.0731785295311482</v>
      </c>
      <c r="M12" s="6">
        <f t="shared" si="0"/>
        <v>0.75464430375421898</v>
      </c>
      <c r="N12" s="6">
        <f t="shared" si="0"/>
        <v>0.34347851888878722</v>
      </c>
      <c r="O12" s="6">
        <f t="shared" si="0"/>
        <v>1.2129842456889008</v>
      </c>
      <c r="Q12" s="8">
        <f t="shared" si="8"/>
        <v>4.4447473765693957</v>
      </c>
      <c r="R12" s="8">
        <f t="shared" si="9"/>
        <v>4.4447474346265778</v>
      </c>
      <c r="S12" s="8">
        <f t="shared" si="10"/>
        <v>-0.73014356567017558</v>
      </c>
      <c r="T12" s="8">
        <f t="shared" si="11"/>
        <v>-0.64142237935811863</v>
      </c>
      <c r="U12" s="8">
        <f t="shared" si="12"/>
        <v>6.5147632797378776</v>
      </c>
      <c r="V12" s="8">
        <f t="shared" si="13"/>
        <v>6.5601659274337862</v>
      </c>
      <c r="W12" s="8">
        <f t="shared" si="14"/>
        <v>3.4855769230769198</v>
      </c>
      <c r="X12" s="8">
        <f t="shared" si="15"/>
        <v>3.5352062696799607</v>
      </c>
      <c r="Z12" s="8">
        <v>1.7619897746237216</v>
      </c>
      <c r="AA12" s="8">
        <v>1.7786564700276859</v>
      </c>
      <c r="AB12" s="8">
        <v>1.4405792470948693</v>
      </c>
      <c r="AC12" s="8">
        <v>1.6212446980204669</v>
      </c>
      <c r="AE12" s="8">
        <f t="shared" si="1"/>
        <v>0.85363331669545761</v>
      </c>
      <c r="AF12" s="8">
        <f t="shared" si="2"/>
        <v>1.0299469338903036</v>
      </c>
      <c r="AG12" s="8">
        <f t="shared" si="3"/>
        <v>0.73779761345219896</v>
      </c>
      <c r="AH12" s="8">
        <f t="shared" si="4"/>
        <v>0.8581695788961955</v>
      </c>
    </row>
    <row r="13" spans="1:34" x14ac:dyDescent="0.25">
      <c r="A13" s="9">
        <v>1955</v>
      </c>
      <c r="B13" s="5">
        <v>2752.3165269822466</v>
      </c>
      <c r="C13" s="5">
        <v>3270.8928495611053</v>
      </c>
      <c r="D13" s="5">
        <v>4140.0462638284152</v>
      </c>
      <c r="E13" s="5">
        <f t="shared" si="5"/>
        <v>10163.255640371768</v>
      </c>
      <c r="G13" s="5">
        <v>2836.9001286089901</v>
      </c>
      <c r="H13" s="5">
        <v>3298.5158699164399</v>
      </c>
      <c r="I13" s="5">
        <v>4156.0344569479703</v>
      </c>
      <c r="J13" s="5">
        <f t="shared" si="6"/>
        <v>10291.450455473401</v>
      </c>
      <c r="K13" s="2"/>
      <c r="L13" s="6">
        <f t="shared" si="7"/>
        <v>3.0731785678547823</v>
      </c>
      <c r="M13" s="6">
        <f t="shared" si="0"/>
        <v>0.84451009635002094</v>
      </c>
      <c r="N13" s="6">
        <f t="shared" si="0"/>
        <v>0.38618392406006308</v>
      </c>
      <c r="O13" s="6">
        <f t="shared" si="0"/>
        <v>1.2613558060313039</v>
      </c>
      <c r="Q13" s="8">
        <f t="shared" si="8"/>
        <v>7.2039035424824363</v>
      </c>
      <c r="R13" s="8">
        <f t="shared" si="9"/>
        <v>7.2039035823419368</v>
      </c>
      <c r="S13" s="8">
        <f t="shared" si="10"/>
        <v>4.5384992729075435</v>
      </c>
      <c r="T13" s="8">
        <f t="shared" si="11"/>
        <v>4.6317399881008896</v>
      </c>
      <c r="U13" s="8">
        <f t="shared" si="12"/>
        <v>7.7232707146061443</v>
      </c>
      <c r="V13" s="8">
        <f t="shared" si="13"/>
        <v>7.7691169020230859</v>
      </c>
      <c r="W13" s="8">
        <f t="shared" si="14"/>
        <v>6.5389082462253185</v>
      </c>
      <c r="X13" s="8">
        <f t="shared" si="15"/>
        <v>6.589825164320871</v>
      </c>
      <c r="Z13" s="8">
        <v>1.8532373160498561</v>
      </c>
      <c r="AA13" s="8">
        <v>1.710170169108604</v>
      </c>
      <c r="AB13" s="8">
        <v>1.4302712459193585</v>
      </c>
      <c r="AC13" s="8">
        <v>1.6151789013836515</v>
      </c>
      <c r="AE13" s="8">
        <f t="shared" si="1"/>
        <v>0.89784012342595143</v>
      </c>
      <c r="AF13" s="8">
        <f t="shared" si="2"/>
        <v>0.99028932893188282</v>
      </c>
      <c r="AG13" s="8">
        <f t="shared" si="3"/>
        <v>0.73251833521596776</v>
      </c>
      <c r="AH13" s="8">
        <f t="shared" si="4"/>
        <v>0.85495878526840963</v>
      </c>
    </row>
    <row r="14" spans="1:34" x14ac:dyDescent="0.25">
      <c r="A14" s="9">
        <v>1956</v>
      </c>
      <c r="B14" s="5">
        <v>2826.8919458433197</v>
      </c>
      <c r="C14" s="5">
        <v>3730.3080822438505</v>
      </c>
      <c r="D14" s="5">
        <v>4547.8159190889155</v>
      </c>
      <c r="E14" s="5">
        <f t="shared" si="5"/>
        <v>11105.015947176085</v>
      </c>
      <c r="G14" s="5">
        <v>2913.7673848447798</v>
      </c>
      <c r="H14" s="5">
        <v>3765.1594600735398</v>
      </c>
      <c r="I14" s="5">
        <v>4567.3188606005897</v>
      </c>
      <c r="J14" s="5">
        <f t="shared" si="6"/>
        <v>11246.24570551891</v>
      </c>
      <c r="K14" s="2"/>
      <c r="L14" s="6">
        <f t="shared" si="7"/>
        <v>3.0731786239372383</v>
      </c>
      <c r="M14" s="6">
        <f t="shared" si="0"/>
        <v>0.93427612575970898</v>
      </c>
      <c r="N14" s="6">
        <f t="shared" si="0"/>
        <v>0.4288419289314902</v>
      </c>
      <c r="O14" s="6">
        <f t="shared" si="0"/>
        <v>1.2717654707982575</v>
      </c>
      <c r="Q14" s="8">
        <f t="shared" si="8"/>
        <v>2.7095509593455347</v>
      </c>
      <c r="R14" s="8">
        <f t="shared" si="9"/>
        <v>2.709551015230133</v>
      </c>
      <c r="S14" s="8">
        <f t="shared" si="10"/>
        <v>14.04556045742649</v>
      </c>
      <c r="T14" s="8">
        <f t="shared" si="11"/>
        <v>14.14707730870856</v>
      </c>
      <c r="U14" s="8">
        <f t="shared" si="12"/>
        <v>9.8493985157408446</v>
      </c>
      <c r="V14" s="8">
        <f t="shared" si="13"/>
        <v>9.8960778095822377</v>
      </c>
      <c r="W14" s="8">
        <f t="shared" si="14"/>
        <v>9.2663250844870788</v>
      </c>
      <c r="X14" s="8">
        <f t="shared" si="15"/>
        <v>9.2775576598895384</v>
      </c>
      <c r="Z14" s="8">
        <v>1.8821756928212401</v>
      </c>
      <c r="AA14" s="8">
        <v>1.7067631947483199</v>
      </c>
      <c r="AB14" s="8">
        <v>1.4928442182161499</v>
      </c>
      <c r="AC14" s="8">
        <v>1.6491107719947509</v>
      </c>
      <c r="AE14" s="8">
        <f t="shared" si="1"/>
        <v>0.91185993381243036</v>
      </c>
      <c r="AF14" s="8">
        <f t="shared" si="2"/>
        <v>0.9883164899630611</v>
      </c>
      <c r="AG14" s="8">
        <f t="shared" si="3"/>
        <v>0.7645652980750286</v>
      </c>
      <c r="AH14" s="8">
        <f t="shared" si="4"/>
        <v>0.87291986119300125</v>
      </c>
    </row>
    <row r="15" spans="1:34" x14ac:dyDescent="0.25">
      <c r="A15" s="9">
        <v>1957</v>
      </c>
      <c r="B15" s="5">
        <v>2974.097636149319</v>
      </c>
      <c r="C15" s="5">
        <v>4194.3881069564086</v>
      </c>
      <c r="D15" s="5">
        <v>4948.0915689084059</v>
      </c>
      <c r="E15" s="5">
        <f t="shared" si="5"/>
        <v>12116.577312014135</v>
      </c>
      <c r="G15" s="5">
        <v>3065.4969701508498</v>
      </c>
      <c r="H15" s="5">
        <v>4237.3363218059303</v>
      </c>
      <c r="I15" s="5">
        <v>4971.4195257329202</v>
      </c>
      <c r="J15" s="5">
        <f t="shared" si="6"/>
        <v>12274.252817689699</v>
      </c>
      <c r="K15" s="2"/>
      <c r="L15" s="6">
        <f t="shared" si="7"/>
        <v>3.0731786640289585</v>
      </c>
      <c r="M15" s="6">
        <f t="shared" si="0"/>
        <v>1.0239447031211029</v>
      </c>
      <c r="N15" s="6">
        <f t="shared" si="0"/>
        <v>0.47145362004003744</v>
      </c>
      <c r="O15" s="6">
        <f t="shared" si="0"/>
        <v>1.3013205100356373</v>
      </c>
      <c r="Q15" s="8">
        <f t="shared" si="8"/>
        <v>5.2073334646713931</v>
      </c>
      <c r="R15" s="8">
        <f t="shared" si="9"/>
        <v>5.2073335055932404</v>
      </c>
      <c r="S15" s="8">
        <f t="shared" si="10"/>
        <v>12.440796161624405</v>
      </c>
      <c r="T15" s="8">
        <f t="shared" si="11"/>
        <v>12.540686967960937</v>
      </c>
      <c r="U15" s="8">
        <f t="shared" si="12"/>
        <v>8.8014919016264628</v>
      </c>
      <c r="V15" s="8">
        <f t="shared" si="13"/>
        <v>8.8476560858987625</v>
      </c>
      <c r="W15" s="8">
        <f t="shared" si="14"/>
        <v>9.1090491868702088</v>
      </c>
      <c r="X15" s="8">
        <f t="shared" si="15"/>
        <v>9.1408914502580245</v>
      </c>
      <c r="Z15" s="8">
        <v>1.9337486011894045</v>
      </c>
      <c r="AA15" s="8">
        <v>1.7890811679920626</v>
      </c>
      <c r="AB15" s="8">
        <v>1.538779599578983</v>
      </c>
      <c r="AC15" s="8">
        <v>1.7070343672408703</v>
      </c>
      <c r="AE15" s="8">
        <f t="shared" si="1"/>
        <v>0.93684552309109037</v>
      </c>
      <c r="AF15" s="8">
        <f t="shared" si="2"/>
        <v>1.0359834484652484</v>
      </c>
      <c r="AG15" s="8">
        <f t="shared" si="3"/>
        <v>0.78809126154483478</v>
      </c>
      <c r="AH15" s="8">
        <f t="shared" si="4"/>
        <v>0.9035804193439142</v>
      </c>
    </row>
    <row r="16" spans="1:34" x14ac:dyDescent="0.25">
      <c r="A16" s="9">
        <v>1958</v>
      </c>
      <c r="B16" s="5">
        <v>3067.6800234705474</v>
      </c>
      <c r="C16" s="5">
        <v>4507.2506299784309</v>
      </c>
      <c r="D16" s="5">
        <v>5224.1458926727519</v>
      </c>
      <c r="E16" s="5">
        <f t="shared" si="5"/>
        <v>12799.076546121731</v>
      </c>
      <c r="G16" s="5">
        <v>3161.95531266849</v>
      </c>
      <c r="H16" s="5">
        <v>4557.4396790956198</v>
      </c>
      <c r="I16" s="5">
        <v>5250.9990504567004</v>
      </c>
      <c r="J16" s="5">
        <f t="shared" si="6"/>
        <v>12970.394042220811</v>
      </c>
      <c r="K16" s="2"/>
      <c r="L16" s="6">
        <f t="shared" si="7"/>
        <v>3.0731787043189058</v>
      </c>
      <c r="M16" s="6">
        <f t="shared" si="0"/>
        <v>1.113518045421614</v>
      </c>
      <c r="N16" s="6">
        <f t="shared" si="0"/>
        <v>0.51402005869729805</v>
      </c>
      <c r="O16" s="6">
        <f t="shared" si="0"/>
        <v>1.3385145051811662</v>
      </c>
      <c r="Q16" s="8">
        <f t="shared" si="8"/>
        <v>3.1465808715813779</v>
      </c>
      <c r="R16" s="8">
        <f t="shared" si="9"/>
        <v>3.1465809119000312</v>
      </c>
      <c r="S16" s="8">
        <f t="shared" si="10"/>
        <v>7.4590742450165521</v>
      </c>
      <c r="T16" s="8">
        <f t="shared" si="11"/>
        <v>7.554353324337086</v>
      </c>
      <c r="U16" s="8">
        <f t="shared" si="12"/>
        <v>5.5790059646217571</v>
      </c>
      <c r="V16" s="8">
        <f t="shared" si="13"/>
        <v>5.623736304623435</v>
      </c>
      <c r="W16" s="8">
        <f t="shared" si="14"/>
        <v>5.6327724945135031</v>
      </c>
      <c r="X16" s="8">
        <f t="shared" si="15"/>
        <v>5.6715568342199134</v>
      </c>
      <c r="Z16" s="8">
        <v>1.9101619331038524</v>
      </c>
      <c r="AA16" s="8">
        <v>1.8665160601605661</v>
      </c>
      <c r="AB16" s="8">
        <v>1.5721757111777277</v>
      </c>
      <c r="AC16" s="8">
        <v>1.7428769401901318</v>
      </c>
      <c r="AE16" s="8">
        <f t="shared" si="1"/>
        <v>0.92541846148287843</v>
      </c>
      <c r="AF16" s="8">
        <f t="shared" si="2"/>
        <v>1.0808228152058283</v>
      </c>
      <c r="AG16" s="8">
        <f t="shared" si="3"/>
        <v>0.8051951949006888</v>
      </c>
      <c r="AH16" s="8">
        <f t="shared" si="4"/>
        <v>0.92255288276783809</v>
      </c>
    </row>
    <row r="17" spans="1:34" x14ac:dyDescent="0.25">
      <c r="A17" s="9">
        <v>1959</v>
      </c>
      <c r="B17" s="5">
        <v>3346.2622231140049</v>
      </c>
      <c r="C17" s="5">
        <v>4940.113767040848</v>
      </c>
      <c r="D17" s="5">
        <v>5667.1878967787588</v>
      </c>
      <c r="E17" s="5">
        <f t="shared" si="5"/>
        <v>13953.563886933611</v>
      </c>
      <c r="G17" s="5">
        <v>3449.0988432592899</v>
      </c>
      <c r="H17" s="5">
        <v>4999.5432571454603</v>
      </c>
      <c r="I17" s="5">
        <v>5698.7281950409997</v>
      </c>
      <c r="J17" s="5">
        <f t="shared" si="6"/>
        <v>14147.370295445749</v>
      </c>
      <c r="K17" s="2"/>
      <c r="L17" s="6">
        <f t="shared" si="7"/>
        <v>3.0731787674902051</v>
      </c>
      <c r="M17" s="6">
        <f t="shared" si="0"/>
        <v>1.2029984107068543</v>
      </c>
      <c r="N17" s="6">
        <f t="shared" si="0"/>
        <v>0.55654230699089169</v>
      </c>
      <c r="O17" s="6">
        <f t="shared" si="0"/>
        <v>1.3889384108788363</v>
      </c>
      <c r="Q17" s="8">
        <f t="shared" si="8"/>
        <v>9.0812013479909695</v>
      </c>
      <c r="R17" s="8">
        <f t="shared" si="9"/>
        <v>9.0812014148444291</v>
      </c>
      <c r="S17" s="8">
        <f t="shared" si="10"/>
        <v>9.6037068403380204</v>
      </c>
      <c r="T17" s="8">
        <f t="shared" si="11"/>
        <v>9.7007005946279747</v>
      </c>
      <c r="U17" s="8">
        <f t="shared" si="12"/>
        <v>8.4806591011825674</v>
      </c>
      <c r="V17" s="8">
        <f t="shared" si="13"/>
        <v>8.526551619645744</v>
      </c>
      <c r="W17" s="8">
        <f t="shared" si="14"/>
        <v>9.020083102493075</v>
      </c>
      <c r="X17" s="8">
        <f t="shared" si="15"/>
        <v>9.0743291945771603</v>
      </c>
      <c r="Z17" s="8">
        <v>1.9608161359907155</v>
      </c>
      <c r="AA17" s="8">
        <v>1.8874043280057862</v>
      </c>
      <c r="AB17" s="8">
        <v>1.6101768098465943</v>
      </c>
      <c r="AC17" s="8">
        <v>1.7789781821298909</v>
      </c>
      <c r="AE17" s="8">
        <f t="shared" si="1"/>
        <v>0.94995896440612126</v>
      </c>
      <c r="AF17" s="8">
        <f t="shared" si="2"/>
        <v>1.0929183534865445</v>
      </c>
      <c r="AG17" s="8">
        <f t="shared" si="3"/>
        <v>0.82465758821434521</v>
      </c>
      <c r="AH17" s="8">
        <f t="shared" si="4"/>
        <v>0.94166226682991105</v>
      </c>
    </row>
    <row r="18" spans="1:34" x14ac:dyDescent="0.25">
      <c r="A18" s="9">
        <v>1960</v>
      </c>
      <c r="B18" s="5">
        <v>3483.4371271617651</v>
      </c>
      <c r="C18" s="5">
        <v>5174.6706843480533</v>
      </c>
      <c r="D18" s="5">
        <v>6274.8867945002803</v>
      </c>
      <c r="E18" s="5">
        <f t="shared" si="5"/>
        <v>14932.994606010099</v>
      </c>
      <c r="G18" s="5">
        <v>3590.4893790584902</v>
      </c>
      <c r="H18" s="5">
        <v>5241.5475095540896</v>
      </c>
      <c r="I18" s="5">
        <v>6312.4747121481496</v>
      </c>
      <c r="J18" s="5">
        <f t="shared" si="6"/>
        <v>15144.511600760728</v>
      </c>
      <c r="K18" s="2"/>
      <c r="L18" s="6">
        <f t="shared" si="7"/>
        <v>3.0731788170366343</v>
      </c>
      <c r="M18" s="6">
        <f t="shared" si="0"/>
        <v>1.2923880433265253</v>
      </c>
      <c r="N18" s="6">
        <f t="shared" si="0"/>
        <v>0.59902144658312295</v>
      </c>
      <c r="O18" s="6">
        <f t="shared" si="0"/>
        <v>1.4164405755929153</v>
      </c>
      <c r="Q18" s="8">
        <f t="shared" si="8"/>
        <v>4.0993471193093285</v>
      </c>
      <c r="R18" s="8">
        <f t="shared" si="9"/>
        <v>4.0993471693490307</v>
      </c>
      <c r="S18" s="8">
        <f t="shared" si="10"/>
        <v>4.7480063894906266</v>
      </c>
      <c r="T18" s="8">
        <f t="shared" si="11"/>
        <v>4.8405272234168848</v>
      </c>
      <c r="U18" s="8">
        <f t="shared" si="12"/>
        <v>10.723111864121165</v>
      </c>
      <c r="V18" s="8">
        <f t="shared" si="13"/>
        <v>10.769885772780469</v>
      </c>
      <c r="W18" s="8">
        <f t="shared" si="14"/>
        <v>7.0192154994441722</v>
      </c>
      <c r="X18" s="8">
        <f t="shared" si="15"/>
        <v>7.0482448998735521</v>
      </c>
      <c r="Z18" s="8">
        <v>2.059167753291709</v>
      </c>
      <c r="AA18" s="8">
        <v>1.9876337049088082</v>
      </c>
      <c r="AB18" s="8">
        <v>1.7166056324448176</v>
      </c>
      <c r="AC18" s="8">
        <v>1.8782438669373416</v>
      </c>
      <c r="AE18" s="8">
        <f t="shared" si="1"/>
        <v>0.9976074913658981</v>
      </c>
      <c r="AF18" s="8">
        <f t="shared" si="2"/>
        <v>1.1509570704431675</v>
      </c>
      <c r="AG18" s="8">
        <f t="shared" si="3"/>
        <v>0.87916547556163904</v>
      </c>
      <c r="AH18" s="8">
        <f t="shared" si="4"/>
        <v>0.99420633438125916</v>
      </c>
    </row>
    <row r="19" spans="1:34" x14ac:dyDescent="0.25">
      <c r="A19" s="9">
        <v>1961</v>
      </c>
      <c r="B19" s="5">
        <v>3786.4928554979133</v>
      </c>
      <c r="C19" s="5">
        <v>5728.3803628283467</v>
      </c>
      <c r="D19" s="5">
        <v>6752.097163439601</v>
      </c>
      <c r="E19" s="5">
        <f t="shared" si="5"/>
        <v>16266.970381765861</v>
      </c>
      <c r="G19" s="5">
        <v>3902.8585534321501</v>
      </c>
      <c r="H19" s="5">
        <v>5807.5287761940799</v>
      </c>
      <c r="I19" s="5">
        <v>6795.4090659517196</v>
      </c>
      <c r="J19" s="5">
        <f t="shared" si="6"/>
        <v>16505.796395577949</v>
      </c>
      <c r="K19" s="2"/>
      <c r="L19" s="6">
        <f t="shared" si="7"/>
        <v>3.0731788590403966</v>
      </c>
      <c r="M19" s="6">
        <f t="shared" si="0"/>
        <v>1.3816892097342333</v>
      </c>
      <c r="N19" s="6">
        <f t="shared" si="0"/>
        <v>0.64145851968243051</v>
      </c>
      <c r="O19" s="6">
        <f t="shared" si="0"/>
        <v>1.4681652957319926</v>
      </c>
      <c r="Q19" s="8">
        <f t="shared" si="8"/>
        <v>8.6999052164053836</v>
      </c>
      <c r="R19" s="8">
        <f t="shared" si="9"/>
        <v>8.6999052607020957</v>
      </c>
      <c r="S19" s="8">
        <f t="shared" si="10"/>
        <v>10.700384860337337</v>
      </c>
      <c r="T19" s="8">
        <f t="shared" si="11"/>
        <v>10.797980283653658</v>
      </c>
      <c r="U19" s="8">
        <f t="shared" si="12"/>
        <v>7.6050833197114969</v>
      </c>
      <c r="V19" s="8">
        <f t="shared" si="13"/>
        <v>7.6504758565476578</v>
      </c>
      <c r="W19" s="8">
        <f t="shared" si="14"/>
        <v>8.9330761240540113</v>
      </c>
      <c r="X19" s="8">
        <f t="shared" si="15"/>
        <v>8.9886345014179341</v>
      </c>
      <c r="Z19" s="8">
        <v>2.0952170755358663</v>
      </c>
      <c r="AA19" s="8">
        <v>2.0879960454894619</v>
      </c>
      <c r="AB19" s="8">
        <v>1.7554487505295953</v>
      </c>
      <c r="AC19" s="8">
        <v>1.9372231392983941</v>
      </c>
      <c r="AE19" s="8">
        <f t="shared" si="1"/>
        <v>1.0150723501040682</v>
      </c>
      <c r="AF19" s="8">
        <f t="shared" si="2"/>
        <v>1.2090727812062974</v>
      </c>
      <c r="AG19" s="8">
        <f t="shared" si="3"/>
        <v>0.89905911201363198</v>
      </c>
      <c r="AH19" s="8">
        <f t="shared" si="4"/>
        <v>1.0254256915748328</v>
      </c>
    </row>
    <row r="20" spans="1:34" x14ac:dyDescent="0.25">
      <c r="A20" s="9">
        <v>1962</v>
      </c>
      <c r="B20" s="5">
        <v>4265.693020675345</v>
      </c>
      <c r="C20" s="5">
        <v>6346.3365136047269</v>
      </c>
      <c r="D20" s="5">
        <v>7581.6716398772114</v>
      </c>
      <c r="E20" s="5">
        <f t="shared" si="5"/>
        <v>18193.701174157282</v>
      </c>
      <c r="G20" s="5">
        <v>4396.7853998547498</v>
      </c>
      <c r="H20" s="5">
        <v>6439.6850395683496</v>
      </c>
      <c r="I20" s="5">
        <v>7633.5192527169302</v>
      </c>
      <c r="J20" s="5">
        <f t="shared" si="6"/>
        <v>18469.989692140029</v>
      </c>
      <c r="K20" s="2"/>
      <c r="L20" s="6">
        <f t="shared" si="7"/>
        <v>3.0731789311611237</v>
      </c>
      <c r="M20" s="6">
        <f t="shared" si="7"/>
        <v>1.4709041312812587</v>
      </c>
      <c r="N20" s="6">
        <f t="shared" si="7"/>
        <v>0.68385463394400858</v>
      </c>
      <c r="O20" s="6">
        <f t="shared" si="7"/>
        <v>1.5185943494289802</v>
      </c>
      <c r="Q20" s="8">
        <f t="shared" si="8"/>
        <v>12.655514838266299</v>
      </c>
      <c r="R20" s="8">
        <f t="shared" si="9"/>
        <v>12.655514917091821</v>
      </c>
      <c r="S20" s="8">
        <f t="shared" si="10"/>
        <v>10.787624278344339</v>
      </c>
      <c r="T20" s="8">
        <f t="shared" si="11"/>
        <v>10.88511633322544</v>
      </c>
      <c r="U20" s="8">
        <f t="shared" si="12"/>
        <v>12.286175040985569</v>
      </c>
      <c r="V20" s="8">
        <f t="shared" si="13"/>
        <v>12.333476596200029</v>
      </c>
      <c r="W20" s="8">
        <f t="shared" si="14"/>
        <v>11.844435363029575</v>
      </c>
      <c r="X20" s="8">
        <f t="shared" si="15"/>
        <v>11.900021359092406</v>
      </c>
      <c r="Z20" s="8">
        <v>2.2591186431835228</v>
      </c>
      <c r="AA20" s="8">
        <v>2.2257835480782822</v>
      </c>
      <c r="AB20" s="8">
        <v>1.8681594899498615</v>
      </c>
      <c r="AC20" s="8">
        <v>2.0679695566779852</v>
      </c>
      <c r="AE20" s="8">
        <f t="shared" si="1"/>
        <v>1.0944779407707521</v>
      </c>
      <c r="AF20" s="8">
        <f t="shared" si="2"/>
        <v>1.2888598666897289</v>
      </c>
      <c r="AG20" s="8">
        <f t="shared" si="3"/>
        <v>0.95678430465569186</v>
      </c>
      <c r="AH20" s="8">
        <f t="shared" si="4"/>
        <v>1.0946333800143564</v>
      </c>
    </row>
    <row r="21" spans="1:34" x14ac:dyDescent="0.25">
      <c r="A21" s="9">
        <v>1963</v>
      </c>
      <c r="B21" s="5">
        <v>5096.9249056758545</v>
      </c>
      <c r="C21" s="5">
        <v>7524.6268442195724</v>
      </c>
      <c r="D21" s="5">
        <v>8569.1631065038309</v>
      </c>
      <c r="E21" s="5">
        <f t="shared" si="5"/>
        <v>21190.71485639926</v>
      </c>
      <c r="G21" s="5">
        <v>5253.5625305312897</v>
      </c>
      <c r="H21" s="5">
        <v>7642.0136598859199</v>
      </c>
      <c r="I21" s="5">
        <v>8631.3932968409608</v>
      </c>
      <c r="J21" s="5">
        <f t="shared" si="6"/>
        <v>21526.969487258171</v>
      </c>
      <c r="K21" s="2"/>
      <c r="L21" s="6">
        <f t="shared" si="7"/>
        <v>3.0731789805458192</v>
      </c>
      <c r="M21" s="6">
        <f t="shared" si="7"/>
        <v>1.5600350435520198</v>
      </c>
      <c r="N21" s="6">
        <f t="shared" si="7"/>
        <v>0.72621082786834279</v>
      </c>
      <c r="O21" s="6">
        <f t="shared" si="7"/>
        <v>1.5868017343330365</v>
      </c>
      <c r="Q21" s="8">
        <f t="shared" si="8"/>
        <v>19.486444077706011</v>
      </c>
      <c r="R21" s="8">
        <f t="shared" si="9"/>
        <v>19.486444134954681</v>
      </c>
      <c r="S21" s="8">
        <f t="shared" si="10"/>
        <v>18.566464732667882</v>
      </c>
      <c r="T21" s="8">
        <f t="shared" si="11"/>
        <v>18.670612195005148</v>
      </c>
      <c r="U21" s="8">
        <f t="shared" si="12"/>
        <v>13.024719527982782</v>
      </c>
      <c r="V21" s="8">
        <f t="shared" si="13"/>
        <v>13.072267339456388</v>
      </c>
      <c r="W21" s="8">
        <f t="shared" si="14"/>
        <v>16.472809207721852</v>
      </c>
      <c r="X21" s="8">
        <f t="shared" si="15"/>
        <v>16.551063893766283</v>
      </c>
      <c r="Z21" s="8">
        <v>2.5180950132708197</v>
      </c>
      <c r="AA21" s="8">
        <v>2.4049424747362007</v>
      </c>
      <c r="AB21" s="8">
        <v>2.0086682726811582</v>
      </c>
      <c r="AC21" s="8">
        <v>2.2497770257424188</v>
      </c>
      <c r="AE21" s="8">
        <f t="shared" si="1"/>
        <v>1.2199445359390357</v>
      </c>
      <c r="AF21" s="8">
        <f t="shared" si="2"/>
        <v>1.3926034452277074</v>
      </c>
      <c r="AG21" s="8">
        <f t="shared" si="3"/>
        <v>1.0287463607364549</v>
      </c>
      <c r="AH21" s="8">
        <f t="shared" si="4"/>
        <v>1.1908690928328531</v>
      </c>
    </row>
    <row r="22" spans="1:34" x14ac:dyDescent="0.25">
      <c r="A22" s="9">
        <v>1964</v>
      </c>
      <c r="B22" s="5">
        <v>5366.1693198007906</v>
      </c>
      <c r="C22" s="5">
        <v>7988.5011859168062</v>
      </c>
      <c r="D22" s="5">
        <v>9554.4799222740112</v>
      </c>
      <c r="E22" s="5">
        <f t="shared" si="5"/>
        <v>22909.150427991608</v>
      </c>
      <c r="G22" s="5">
        <v>5531.0813099677798</v>
      </c>
      <c r="H22" s="5">
        <v>8120.2382977402604</v>
      </c>
      <c r="I22" s="5">
        <v>9627.9087907066805</v>
      </c>
      <c r="J22" s="5">
        <f t="shared" si="6"/>
        <v>23279.228398414722</v>
      </c>
      <c r="K22" s="2"/>
      <c r="L22" s="6">
        <f t="shared" si="7"/>
        <v>3.073179028445395</v>
      </c>
      <c r="M22" s="6">
        <f t="shared" si="7"/>
        <v>1.6490842118881801</v>
      </c>
      <c r="N22" s="6">
        <f t="shared" si="7"/>
        <v>0.76852815673919395</v>
      </c>
      <c r="O22" s="6">
        <f t="shared" si="7"/>
        <v>1.6154155152385385</v>
      </c>
      <c r="Q22" s="8">
        <f t="shared" si="8"/>
        <v>5.2824873645893859</v>
      </c>
      <c r="R22" s="8">
        <f t="shared" si="9"/>
        <v>5.2824874135156676</v>
      </c>
      <c r="S22" s="8">
        <f t="shared" si="10"/>
        <v>6.1647487815768898</v>
      </c>
      <c r="T22" s="8">
        <f t="shared" si="11"/>
        <v>6.2578354232028346</v>
      </c>
      <c r="U22" s="8">
        <f t="shared" si="12"/>
        <v>11.498401927048675</v>
      </c>
      <c r="V22" s="8">
        <f t="shared" si="13"/>
        <v>11.545244893781387</v>
      </c>
      <c r="W22" s="8">
        <f t="shared" si="14"/>
        <v>8.1093799017044859</v>
      </c>
      <c r="X22" s="8">
        <f t="shared" si="15"/>
        <v>8.1398308860599826</v>
      </c>
      <c r="Z22" s="8">
        <v>2.652819172535072</v>
      </c>
      <c r="AA22" s="8">
        <v>2.4490661153806621</v>
      </c>
      <c r="AB22" s="8">
        <v>2.1427271010143243</v>
      </c>
      <c r="AC22" s="8">
        <v>2.3511752950068057</v>
      </c>
      <c r="AE22" s="8">
        <f t="shared" si="1"/>
        <v>1.2852145122851302</v>
      </c>
      <c r="AF22" s="8">
        <f t="shared" si="2"/>
        <v>1.4181536339008092</v>
      </c>
      <c r="AG22" s="8">
        <f t="shared" si="3"/>
        <v>1.097405050500222</v>
      </c>
      <c r="AH22" s="8">
        <f t="shared" si="4"/>
        <v>1.2445419962148467</v>
      </c>
    </row>
    <row r="23" spans="1:34" x14ac:dyDescent="0.25">
      <c r="A23" s="9">
        <v>1965</v>
      </c>
      <c r="B23" s="5">
        <v>5998.2711103903539</v>
      </c>
      <c r="C23" s="5">
        <v>8626.3895796906727</v>
      </c>
      <c r="D23" s="5">
        <v>10433.919144028672</v>
      </c>
      <c r="E23" s="5">
        <f t="shared" si="5"/>
        <v>25058.579834109696</v>
      </c>
      <c r="G23" s="5">
        <v>6182.6087226264199</v>
      </c>
      <c r="H23" s="5">
        <v>8776.3208766700609</v>
      </c>
      <c r="I23" s="5">
        <v>10518.5181606693</v>
      </c>
      <c r="J23" s="5">
        <f t="shared" si="6"/>
        <v>25477.44775996578</v>
      </c>
      <c r="K23" s="2"/>
      <c r="L23" s="6">
        <f t="shared" si="7"/>
        <v>3.0731790684944542</v>
      </c>
      <c r="M23" s="6">
        <f t="shared" si="7"/>
        <v>1.7380538589675467</v>
      </c>
      <c r="N23" s="6">
        <f t="shared" si="7"/>
        <v>0.81080766941772708</v>
      </c>
      <c r="O23" s="6">
        <f t="shared" si="7"/>
        <v>1.671554927011158</v>
      </c>
      <c r="Q23" s="8">
        <f t="shared" si="8"/>
        <v>11.779385869490767</v>
      </c>
      <c r="R23" s="8">
        <f t="shared" si="9"/>
        <v>11.779385912922606</v>
      </c>
      <c r="S23" s="8">
        <f t="shared" si="10"/>
        <v>7.9850822942659363</v>
      </c>
      <c r="T23" s="8">
        <f t="shared" si="11"/>
        <v>8.079597603833605</v>
      </c>
      <c r="U23" s="8">
        <f t="shared" si="12"/>
        <v>9.2044698289067242</v>
      </c>
      <c r="V23" s="8">
        <f t="shared" si="13"/>
        <v>9.2502888147660798</v>
      </c>
      <c r="W23" s="8">
        <f t="shared" si="14"/>
        <v>9.382405571407844</v>
      </c>
      <c r="X23" s="8">
        <f t="shared" si="15"/>
        <v>9.442836007832426</v>
      </c>
      <c r="Z23" s="8">
        <v>2.7543505201803278</v>
      </c>
      <c r="AA23" s="8">
        <v>2.5056054690641942</v>
      </c>
      <c r="AB23" s="8">
        <v>2.2505298351534808</v>
      </c>
      <c r="AC23" s="8">
        <v>2.443121961667436</v>
      </c>
      <c r="AE23" s="8">
        <f t="shared" si="1"/>
        <v>1.3344035270496952</v>
      </c>
      <c r="AF23" s="8">
        <f t="shared" si="2"/>
        <v>1.45089325223171</v>
      </c>
      <c r="AG23" s="8">
        <f t="shared" si="3"/>
        <v>1.1526165913660844</v>
      </c>
      <c r="AH23" s="8">
        <f t="shared" si="4"/>
        <v>1.2932119053935203</v>
      </c>
    </row>
    <row r="24" spans="1:34" x14ac:dyDescent="0.25">
      <c r="A24" s="9">
        <v>1966</v>
      </c>
      <c r="B24" s="5">
        <v>6596.1765416729213</v>
      </c>
      <c r="C24" s="5">
        <v>9439.6085914785981</v>
      </c>
      <c r="D24" s="5">
        <v>11527.877117057658</v>
      </c>
      <c r="E24" s="5">
        <f t="shared" si="5"/>
        <v>27563.662250209178</v>
      </c>
      <c r="G24" s="5">
        <v>6798.8888625857999</v>
      </c>
      <c r="H24" s="5">
        <v>9612.0651629021595</v>
      </c>
      <c r="I24" s="5">
        <v>11626.2157369246</v>
      </c>
      <c r="J24" s="5">
        <f t="shared" si="6"/>
        <v>28037.169762412559</v>
      </c>
      <c r="K24" s="2"/>
      <c r="L24" s="6">
        <f t="shared" si="7"/>
        <v>3.0731791308524805</v>
      </c>
      <c r="M24" s="6">
        <f t="shared" si="7"/>
        <v>1.8269462102405782</v>
      </c>
      <c r="N24" s="6">
        <f t="shared" si="7"/>
        <v>0.85305055621584813</v>
      </c>
      <c r="O24" s="6">
        <f t="shared" si="7"/>
        <v>1.7178686486037975</v>
      </c>
      <c r="Q24" s="8">
        <f t="shared" si="8"/>
        <v>9.9679627725872706</v>
      </c>
      <c r="R24" s="8">
        <f t="shared" si="9"/>
        <v>9.967962839116538</v>
      </c>
      <c r="S24" s="8">
        <f t="shared" si="10"/>
        <v>9.4271074158592114</v>
      </c>
      <c r="T24" s="8">
        <f t="shared" si="11"/>
        <v>9.522717981446462</v>
      </c>
      <c r="U24" s="8">
        <f t="shared" si="12"/>
        <v>10.484631497792066</v>
      </c>
      <c r="V24" s="8">
        <f t="shared" si="13"/>
        <v>10.530928019853462</v>
      </c>
      <c r="W24" s="8">
        <f t="shared" si="14"/>
        <v>9.9969049829774121</v>
      </c>
      <c r="X24" s="8">
        <f t="shared" si="15"/>
        <v>10.047011092174714</v>
      </c>
      <c r="Z24" s="8">
        <v>2.9186923747415801</v>
      </c>
      <c r="AA24" s="8">
        <v>2.6108950106628854</v>
      </c>
      <c r="AB24" s="8">
        <v>2.3841050024907444</v>
      </c>
      <c r="AC24" s="8">
        <v>2.5734574652206001</v>
      </c>
      <c r="AE24" s="8">
        <f t="shared" si="1"/>
        <v>1.4140224240498001</v>
      </c>
      <c r="AF24" s="8">
        <f t="shared" si="2"/>
        <v>1.5118621028038497</v>
      </c>
      <c r="AG24" s="8">
        <f t="shared" si="3"/>
        <v>1.2210275724881947</v>
      </c>
      <c r="AH24" s="8">
        <f t="shared" si="4"/>
        <v>1.3622020857999761</v>
      </c>
    </row>
    <row r="25" spans="1:34" x14ac:dyDescent="0.25">
      <c r="A25" s="9">
        <v>1967</v>
      </c>
      <c r="B25" s="5">
        <v>7140.7721898120071</v>
      </c>
      <c r="C25" s="5">
        <v>10317.692149074159</v>
      </c>
      <c r="D25" s="5">
        <v>12142.724033926706</v>
      </c>
      <c r="E25" s="5">
        <f t="shared" si="5"/>
        <v>29601.188372812874</v>
      </c>
      <c r="G25" s="5">
        <v>7360.2209139656998</v>
      </c>
      <c r="H25" s="5">
        <v>10515.3547327859</v>
      </c>
      <c r="I25" s="5">
        <v>12251.432700338901</v>
      </c>
      <c r="J25" s="5">
        <f t="shared" si="6"/>
        <v>30127.008347090501</v>
      </c>
      <c r="K25" s="2"/>
      <c r="L25" s="6">
        <f t="shared" si="7"/>
        <v>3.073179178951932</v>
      </c>
      <c r="M25" s="6">
        <f t="shared" si="7"/>
        <v>1.915763533703398</v>
      </c>
      <c r="N25" s="6">
        <f t="shared" si="7"/>
        <v>0.89525765477715424</v>
      </c>
      <c r="O25" s="6">
        <f t="shared" si="7"/>
        <v>1.7763475156982622</v>
      </c>
      <c r="Q25" s="8">
        <f t="shared" si="8"/>
        <v>8.2562321474944298</v>
      </c>
      <c r="R25" s="8">
        <f t="shared" si="9"/>
        <v>8.2562321980125688</v>
      </c>
      <c r="S25" s="8">
        <f t="shared" si="10"/>
        <v>9.3021182932121889</v>
      </c>
      <c r="T25" s="8">
        <f t="shared" si="11"/>
        <v>9.397455745202322</v>
      </c>
      <c r="U25" s="8">
        <f t="shared" si="12"/>
        <v>5.333565847603154</v>
      </c>
      <c r="V25" s="8">
        <f t="shared" si="13"/>
        <v>5.3776480461189493</v>
      </c>
      <c r="W25" s="8">
        <f t="shared" si="14"/>
        <v>7.3920733177908318</v>
      </c>
      <c r="X25" s="8">
        <f t="shared" si="15"/>
        <v>7.4538143556830789</v>
      </c>
      <c r="Z25" s="8">
        <v>3.092808012030797</v>
      </c>
      <c r="AA25" s="8">
        <v>2.644134175870628</v>
      </c>
      <c r="AB25" s="8">
        <v>2.3949815244860355</v>
      </c>
      <c r="AC25" s="8">
        <v>2.6239844546365885</v>
      </c>
      <c r="AE25" s="8">
        <f t="shared" si="1"/>
        <v>1.4983764373864994</v>
      </c>
      <c r="AF25" s="8">
        <f t="shared" si="2"/>
        <v>1.5311095386452716</v>
      </c>
      <c r="AG25" s="8">
        <f t="shared" si="3"/>
        <v>1.226598020616591</v>
      </c>
      <c r="AH25" s="8">
        <f t="shared" si="4"/>
        <v>1.3889474162753537</v>
      </c>
    </row>
    <row r="26" spans="1:34" x14ac:dyDescent="0.25">
      <c r="A26" s="9">
        <v>1968</v>
      </c>
      <c r="B26" s="5">
        <v>8534.5505210929186</v>
      </c>
      <c r="C26" s="5">
        <v>11225.410638486099</v>
      </c>
      <c r="D26" s="5">
        <v>13295.825609252515</v>
      </c>
      <c r="E26" s="5">
        <f t="shared" si="5"/>
        <v>33055.786768831531</v>
      </c>
      <c r="G26" s="5">
        <v>8796.8325547030709</v>
      </c>
      <c r="H26" s="5">
        <v>11450.4248959251</v>
      </c>
      <c r="I26" s="5">
        <v>13420.464699874399</v>
      </c>
      <c r="J26" s="5">
        <f t="shared" si="6"/>
        <v>33667.722150502566</v>
      </c>
      <c r="K26" s="2"/>
      <c r="L26" s="6">
        <f t="shared" si="7"/>
        <v>3.0731792255717352</v>
      </c>
      <c r="M26" s="6">
        <f t="shared" si="7"/>
        <v>2.004508028129905</v>
      </c>
      <c r="N26" s="6">
        <f t="shared" si="7"/>
        <v>0.93743024528802721</v>
      </c>
      <c r="O26" s="6">
        <f t="shared" si="7"/>
        <v>1.8512201387021179</v>
      </c>
      <c r="Q26" s="8">
        <f t="shared" si="8"/>
        <v>19.518593987208604</v>
      </c>
      <c r="R26" s="8">
        <f t="shared" si="9"/>
        <v>19.518594041266653</v>
      </c>
      <c r="S26" s="8">
        <f t="shared" si="10"/>
        <v>8.7976892147668195</v>
      </c>
      <c r="T26" s="8">
        <f t="shared" si="11"/>
        <v>8.8924262366892606</v>
      </c>
      <c r="U26" s="8">
        <f t="shared" si="12"/>
        <v>9.4962347172187265</v>
      </c>
      <c r="V26" s="8">
        <f t="shared" si="13"/>
        <v>9.5420023774293696</v>
      </c>
      <c r="W26" s="8">
        <f t="shared" si="14"/>
        <v>11.670471984129932</v>
      </c>
      <c r="X26" s="8">
        <f t="shared" si="15"/>
        <v>11.752623302718362</v>
      </c>
      <c r="Z26" s="8">
        <v>3.4630286375534087</v>
      </c>
      <c r="AA26" s="8">
        <v>2.750930445211623</v>
      </c>
      <c r="AB26" s="8">
        <v>2.5115665008977195</v>
      </c>
      <c r="AC26" s="8">
        <v>2.7921331669929907</v>
      </c>
      <c r="AE26" s="8">
        <f t="shared" si="1"/>
        <v>1.677737671501166</v>
      </c>
      <c r="AF26" s="8">
        <f t="shared" si="2"/>
        <v>1.5929508733898998</v>
      </c>
      <c r="AG26" s="8">
        <f t="shared" si="3"/>
        <v>1.2863074170516602</v>
      </c>
      <c r="AH26" s="8">
        <f t="shared" si="4"/>
        <v>1.4779531720696646</v>
      </c>
    </row>
    <row r="27" spans="1:34" x14ac:dyDescent="0.25">
      <c r="A27" s="9">
        <v>1969</v>
      </c>
      <c r="B27" s="5">
        <v>9702.8472341411907</v>
      </c>
      <c r="C27" s="5">
        <v>12293.609058477276</v>
      </c>
      <c r="D27" s="5">
        <v>14634.695782163104</v>
      </c>
      <c r="E27" s="5">
        <f t="shared" si="5"/>
        <v>36631.152074781567</v>
      </c>
      <c r="G27" s="5">
        <v>10001.0331244849</v>
      </c>
      <c r="H27" s="5">
        <v>12550.9366614969</v>
      </c>
      <c r="I27" s="5">
        <v>14778.052759210799</v>
      </c>
      <c r="J27" s="5">
        <f t="shared" si="6"/>
        <v>37330.022545192602</v>
      </c>
      <c r="K27" s="2"/>
      <c r="L27" s="6">
        <f t="shared" si="7"/>
        <v>3.0731792756098457</v>
      </c>
      <c r="M27" s="6">
        <f t="shared" si="7"/>
        <v>2.0931819272565804</v>
      </c>
      <c r="N27" s="6">
        <f t="shared" si="7"/>
        <v>0.97956923178696798</v>
      </c>
      <c r="O27" s="6">
        <f t="shared" si="7"/>
        <v>1.9078582868054639</v>
      </c>
      <c r="Q27" s="8">
        <f t="shared" si="8"/>
        <v>13.689024514657874</v>
      </c>
      <c r="R27" s="8">
        <f t="shared" si="9"/>
        <v>13.689024569849579</v>
      </c>
      <c r="S27" s="8">
        <f t="shared" si="10"/>
        <v>9.5158961608841253</v>
      </c>
      <c r="T27" s="8">
        <f t="shared" si="11"/>
        <v>9.6110998113567234</v>
      </c>
      <c r="U27" s="8">
        <f t="shared" si="12"/>
        <v>10.069853593588604</v>
      </c>
      <c r="V27" s="8">
        <f t="shared" si="13"/>
        <v>10.115805150540751</v>
      </c>
      <c r="W27" s="8">
        <f t="shared" si="14"/>
        <v>10.816155522037874</v>
      </c>
      <c r="X27" s="8">
        <f t="shared" si="15"/>
        <v>10.87777895492512</v>
      </c>
      <c r="Z27" s="8">
        <v>3.7950823525808524</v>
      </c>
      <c r="AA27" s="8">
        <v>2.8786230735040204</v>
      </c>
      <c r="AB27" s="8">
        <v>2.6308068055792573</v>
      </c>
      <c r="AC27" s="8">
        <v>2.9564707530099246</v>
      </c>
      <c r="AE27" s="8">
        <f t="shared" si="1"/>
        <v>1.8386081363371252</v>
      </c>
      <c r="AF27" s="8">
        <f t="shared" si="2"/>
        <v>1.6668924316426306</v>
      </c>
      <c r="AG27" s="8">
        <f t="shared" si="3"/>
        <v>1.3473767489879394</v>
      </c>
      <c r="AH27" s="8">
        <f t="shared" si="4"/>
        <v>1.5649415934727791</v>
      </c>
    </row>
    <row r="28" spans="1:34" x14ac:dyDescent="0.25">
      <c r="A28" s="9">
        <v>1970</v>
      </c>
      <c r="B28" s="5">
        <v>11413.644150249725</v>
      </c>
      <c r="C28" s="5">
        <v>15473.815879424919</v>
      </c>
      <c r="D28" s="5">
        <v>16883.343123985771</v>
      </c>
      <c r="E28" s="5">
        <f t="shared" si="5"/>
        <v>43770.80315366041</v>
      </c>
      <c r="G28" s="5">
        <v>11764.4059025307</v>
      </c>
      <c r="H28" s="5">
        <v>15811.4216534101</v>
      </c>
      <c r="I28" s="5">
        <v>17055.836145396101</v>
      </c>
      <c r="J28" s="5">
        <f t="shared" si="6"/>
        <v>44631.663701336904</v>
      </c>
      <c r="K28" s="2"/>
      <c r="L28" s="6">
        <f t="shared" si="7"/>
        <v>3.0731793252315498</v>
      </c>
      <c r="M28" s="6">
        <f t="shared" si="7"/>
        <v>2.1817874570556626</v>
      </c>
      <c r="N28" s="6">
        <f t="shared" si="7"/>
        <v>1.0216757436225521</v>
      </c>
      <c r="O28" s="6">
        <f t="shared" si="7"/>
        <v>1.966746062790719</v>
      </c>
      <c r="Q28" s="8">
        <f t="shared" si="8"/>
        <v>17.631906128427872</v>
      </c>
      <c r="R28" s="8">
        <f t="shared" si="9"/>
        <v>17.631906185058483</v>
      </c>
      <c r="S28" s="8">
        <f t="shared" si="10"/>
        <v>25.868781135143351</v>
      </c>
      <c r="T28" s="8">
        <f t="shared" si="11"/>
        <v>25.978021241359173</v>
      </c>
      <c r="U28" s="8">
        <f t="shared" si="12"/>
        <v>15.365179948348072</v>
      </c>
      <c r="V28" s="8">
        <f t="shared" si="13"/>
        <v>15.413284979413916</v>
      </c>
      <c r="W28" s="8">
        <f t="shared" si="14"/>
        <v>19.490653922932651</v>
      </c>
      <c r="X28" s="8">
        <f t="shared" si="15"/>
        <v>19.559701972600635</v>
      </c>
      <c r="Z28" s="8">
        <v>4.4599978235318316</v>
      </c>
      <c r="AA28" s="8">
        <v>3.438670698707238</v>
      </c>
      <c r="AB28" s="8">
        <v>2.9121526933750785</v>
      </c>
      <c r="AC28" s="8">
        <v>3.4045388028330512</v>
      </c>
      <c r="AE28" s="8">
        <f t="shared" si="1"/>
        <v>2.1607405385590495</v>
      </c>
      <c r="AF28" s="8">
        <f t="shared" si="2"/>
        <v>1.9911930170174001</v>
      </c>
      <c r="AG28" s="8">
        <f t="shared" si="3"/>
        <v>1.4914690125610497</v>
      </c>
      <c r="AH28" s="8">
        <f t="shared" si="4"/>
        <v>1.8021163827584727</v>
      </c>
    </row>
    <row r="29" spans="1:34" x14ac:dyDescent="0.25">
      <c r="A29" s="9">
        <v>1971</v>
      </c>
      <c r="B29" s="5">
        <v>14137.842804433487</v>
      </c>
      <c r="C29" s="5">
        <v>18947.77993310073</v>
      </c>
      <c r="D29" s="5">
        <v>19706.136202009428</v>
      </c>
      <c r="E29" s="5">
        <f t="shared" si="5"/>
        <v>52791.758939543637</v>
      </c>
      <c r="G29" s="5">
        <v>14572.324069398999</v>
      </c>
      <c r="H29" s="5">
        <v>19377.956466477401</v>
      </c>
      <c r="I29" s="5">
        <v>19915.760393269298</v>
      </c>
      <c r="J29" s="5">
        <f t="shared" si="6"/>
        <v>53866.040929145704</v>
      </c>
      <c r="K29" s="2"/>
      <c r="L29" s="6">
        <f t="shared" si="7"/>
        <v>3.0731793455028651</v>
      </c>
      <c r="M29" s="6">
        <f t="shared" si="7"/>
        <v>2.2703268398488063</v>
      </c>
      <c r="N29" s="6">
        <f t="shared" si="7"/>
        <v>1.0637508495373851</v>
      </c>
      <c r="O29" s="6">
        <f t="shared" si="7"/>
        <v>2.0349425955523088</v>
      </c>
      <c r="Q29" s="8">
        <f t="shared" si="8"/>
        <v>23.867912984865185</v>
      </c>
      <c r="R29" s="8">
        <f t="shared" si="9"/>
        <v>23.8679130092262</v>
      </c>
      <c r="S29" s="8">
        <f t="shared" si="10"/>
        <v>22.450597065039645</v>
      </c>
      <c r="T29" s="8">
        <f t="shared" si="11"/>
        <v>22.556699146013187</v>
      </c>
      <c r="U29" s="8">
        <f t="shared" si="12"/>
        <v>16.719396492116417</v>
      </c>
      <c r="V29" s="8">
        <f t="shared" si="13"/>
        <v>16.768009633143549</v>
      </c>
      <c r="W29" s="8">
        <f t="shared" si="14"/>
        <v>20.609527666683519</v>
      </c>
      <c r="X29" s="8">
        <f t="shared" si="15"/>
        <v>20.690192706242755</v>
      </c>
      <c r="Z29" s="8">
        <v>5.3150219153908722</v>
      </c>
      <c r="AA29" s="8">
        <v>3.9289395669355089</v>
      </c>
      <c r="AB29" s="8">
        <v>3.2454416844041316</v>
      </c>
      <c r="AC29" s="8">
        <v>3.8947656967205271</v>
      </c>
      <c r="AE29" s="8">
        <f t="shared" si="1"/>
        <v>2.5749750942300786</v>
      </c>
      <c r="AF29" s="8">
        <f t="shared" si="2"/>
        <v>2.2750875891973315</v>
      </c>
      <c r="AG29" s="8">
        <f t="shared" si="3"/>
        <v>1.6621641150116913</v>
      </c>
      <c r="AH29" s="8">
        <f t="shared" si="4"/>
        <v>2.0616070121524657</v>
      </c>
    </row>
    <row r="30" spans="1:34" x14ac:dyDescent="0.25">
      <c r="A30" s="9">
        <v>1972</v>
      </c>
      <c r="B30" s="5">
        <v>15395.310529889337</v>
      </c>
      <c r="C30" s="5">
        <v>21993.530351259786</v>
      </c>
      <c r="D30" s="5">
        <v>21903.280081948567</v>
      </c>
      <c r="E30" s="5">
        <f t="shared" si="5"/>
        <v>59292.120963097695</v>
      </c>
      <c r="G30" s="5">
        <v>15868.4360461045</v>
      </c>
      <c r="H30" s="5">
        <v>22512.3142605676</v>
      </c>
      <c r="I30" s="5">
        <v>22145.485583216501</v>
      </c>
      <c r="J30" s="5">
        <f t="shared" si="6"/>
        <v>60526.235889888601</v>
      </c>
      <c r="K30" s="2"/>
      <c r="L30" s="6">
        <f t="shared" si="7"/>
        <v>3.0731794288696506</v>
      </c>
      <c r="M30" s="6">
        <f t="shared" si="7"/>
        <v>2.358802343335924</v>
      </c>
      <c r="N30" s="6">
        <f t="shared" si="7"/>
        <v>1.1057955719953725</v>
      </c>
      <c r="O30" s="6">
        <f t="shared" si="7"/>
        <v>2.0814147086406223</v>
      </c>
      <c r="Q30" s="8">
        <f t="shared" si="8"/>
        <v>8.8943394183271067</v>
      </c>
      <c r="R30" s="8">
        <f t="shared" si="9"/>
        <v>8.8943395064021331</v>
      </c>
      <c r="S30" s="8">
        <f t="shared" si="10"/>
        <v>16.074444757711674</v>
      </c>
      <c r="T30" s="8">
        <f t="shared" si="11"/>
        <v>16.174862398480627</v>
      </c>
      <c r="U30" s="8">
        <f t="shared" si="12"/>
        <v>11.149541733681389</v>
      </c>
      <c r="V30" s="8">
        <f t="shared" si="13"/>
        <v>11.195782364909149</v>
      </c>
      <c r="W30" s="8">
        <f t="shared" si="14"/>
        <v>12.31321356615183</v>
      </c>
      <c r="X30" s="8">
        <f t="shared" si="15"/>
        <v>12.36436694782077</v>
      </c>
      <c r="Z30" s="8">
        <v>5.488762333126</v>
      </c>
      <c r="AA30" s="8">
        <v>4.2547364522820157</v>
      </c>
      <c r="AB30" s="8">
        <v>3.4663878419233325</v>
      </c>
      <c r="AC30" s="8">
        <v>4.1483827711550365</v>
      </c>
      <c r="AE30" s="8">
        <f t="shared" si="1"/>
        <v>2.659147324495696</v>
      </c>
      <c r="AF30" s="8">
        <f t="shared" si="2"/>
        <v>2.4637431889649597</v>
      </c>
      <c r="AG30" s="8">
        <f t="shared" si="3"/>
        <v>1.7753224490969837</v>
      </c>
      <c r="AH30" s="8">
        <f t="shared" si="4"/>
        <v>2.1958535316532499</v>
      </c>
    </row>
    <row r="31" spans="1:34" x14ac:dyDescent="0.25">
      <c r="A31" s="9">
        <v>1973</v>
      </c>
      <c r="B31" s="5">
        <v>20346.78781839912</v>
      </c>
      <c r="C31" s="5">
        <v>28517.064884425898</v>
      </c>
      <c r="D31" s="5">
        <v>26613.250097681459</v>
      </c>
      <c r="E31" s="5">
        <f t="shared" si="5"/>
        <v>75477.102800506473</v>
      </c>
      <c r="G31" s="5">
        <v>20972.081127797301</v>
      </c>
      <c r="H31" s="5">
        <v>29214.9390984194</v>
      </c>
      <c r="I31" s="5">
        <v>26918.719908728799</v>
      </c>
      <c r="J31" s="5">
        <f t="shared" si="6"/>
        <v>77105.740134945503</v>
      </c>
      <c r="K31" s="2"/>
      <c r="L31" s="6">
        <f t="shared" si="7"/>
        <v>3.0731794865071578</v>
      </c>
      <c r="M31" s="6">
        <f t="shared" si="7"/>
        <v>2.4472161382030464</v>
      </c>
      <c r="N31" s="6">
        <f t="shared" si="7"/>
        <v>1.1478109961246474</v>
      </c>
      <c r="O31" s="6">
        <f t="shared" si="7"/>
        <v>2.1577899442479804</v>
      </c>
      <c r="Q31" s="8">
        <f t="shared" si="8"/>
        <v>32.162243683858804</v>
      </c>
      <c r="R31" s="8">
        <f t="shared" si="9"/>
        <v>32.162243757762639</v>
      </c>
      <c r="S31" s="8">
        <f t="shared" si="10"/>
        <v>29.661152297873116</v>
      </c>
      <c r="T31" s="8">
        <f t="shared" si="11"/>
        <v>29.773148865428141</v>
      </c>
      <c r="U31" s="8">
        <f t="shared" si="12"/>
        <v>21.503491705859076</v>
      </c>
      <c r="V31" s="8">
        <f t="shared" si="13"/>
        <v>21.553983576362896</v>
      </c>
      <c r="W31" s="8">
        <f t="shared" si="14"/>
        <v>27.297019527235335</v>
      </c>
      <c r="X31" s="8">
        <f t="shared" si="15"/>
        <v>27.392260564854737</v>
      </c>
      <c r="Z31" s="8">
        <v>6.7503498319631081</v>
      </c>
      <c r="AA31" s="8">
        <v>4.870524394327937</v>
      </c>
      <c r="AB31" s="8">
        <v>3.9729403338122888</v>
      </c>
      <c r="AC31" s="8">
        <v>4.8482705349469182</v>
      </c>
      <c r="AE31" s="8">
        <f t="shared" si="1"/>
        <v>3.2703501455585084</v>
      </c>
      <c r="AF31" s="8">
        <f t="shared" si="2"/>
        <v>2.8203207032428823</v>
      </c>
      <c r="AG31" s="8">
        <f t="shared" si="3"/>
        <v>2.0347550491136936</v>
      </c>
      <c r="AH31" s="8">
        <f t="shared" si="4"/>
        <v>2.5663234479226671</v>
      </c>
    </row>
    <row r="32" spans="1:34" x14ac:dyDescent="0.25">
      <c r="A32" s="9">
        <v>1974</v>
      </c>
      <c r="B32" s="5">
        <v>28399.656378775057</v>
      </c>
      <c r="C32" s="5">
        <v>39593.767734993853</v>
      </c>
      <c r="D32" s="5">
        <v>35650.06753330151</v>
      </c>
      <c r="E32" s="5">
        <f t="shared" si="5"/>
        <v>103643.49164707042</v>
      </c>
      <c r="G32" s="5">
        <v>29272.428806071999</v>
      </c>
      <c r="H32" s="5">
        <v>40597.695621529703</v>
      </c>
      <c r="I32" s="5">
        <v>36074.231368410801</v>
      </c>
      <c r="J32" s="5">
        <f t="shared" si="6"/>
        <v>105944.3557960125</v>
      </c>
      <c r="K32" s="2"/>
      <c r="L32" s="6">
        <f t="shared" si="7"/>
        <v>3.0731795330778198</v>
      </c>
      <c r="M32" s="6">
        <f t="shared" si="7"/>
        <v>2.5355704798170962</v>
      </c>
      <c r="N32" s="6">
        <f t="shared" si="7"/>
        <v>1.1897981251033372</v>
      </c>
      <c r="O32" s="6">
        <f t="shared" si="7"/>
        <v>2.2199793854659475</v>
      </c>
      <c r="Q32" s="8">
        <f t="shared" si="8"/>
        <v>39.57808294975149</v>
      </c>
      <c r="R32" s="8">
        <f t="shared" si="9"/>
        <v>39.578083012815824</v>
      </c>
      <c r="S32" s="8">
        <f t="shared" si="10"/>
        <v>38.842366475861638</v>
      </c>
      <c r="T32" s="8">
        <f t="shared" si="11"/>
        <v>38.962109367279623</v>
      </c>
      <c r="U32" s="8">
        <f t="shared" si="12"/>
        <v>33.956083539031312</v>
      </c>
      <c r="V32" s="8">
        <f t="shared" si="13"/>
        <v>34.01168960011799</v>
      </c>
      <c r="W32" s="8">
        <f t="shared" si="14"/>
        <v>37.317792815935888</v>
      </c>
      <c r="X32" s="8">
        <f t="shared" si="15"/>
        <v>37.40138621404256</v>
      </c>
      <c r="Z32" s="8">
        <v>9.7995717112499854</v>
      </c>
      <c r="AA32" s="8">
        <v>6.3756933573789452</v>
      </c>
      <c r="AB32" s="8">
        <v>5.0829913932337334</v>
      </c>
      <c r="AC32" s="8">
        <v>6.4287941928627372</v>
      </c>
      <c r="AE32" s="8">
        <f t="shared" si="1"/>
        <v>4.7476103565105685</v>
      </c>
      <c r="AF32" s="8">
        <f t="shared" si="2"/>
        <v>3.691902250666204</v>
      </c>
      <c r="AG32" s="8">
        <f t="shared" si="3"/>
        <v>2.6032715150442156</v>
      </c>
      <c r="AH32" s="8">
        <f t="shared" si="4"/>
        <v>3.4029382560421317</v>
      </c>
    </row>
    <row r="33" spans="1:34" x14ac:dyDescent="0.25">
      <c r="A33" s="9">
        <v>1975</v>
      </c>
      <c r="B33" s="5">
        <v>31973.463986445178</v>
      </c>
      <c r="C33" s="5">
        <v>46297.02146612564</v>
      </c>
      <c r="D33" s="5">
        <v>41333.073511577459</v>
      </c>
      <c r="E33" s="5">
        <f t="shared" si="5"/>
        <v>119603.55896414828</v>
      </c>
      <c r="G33" s="5">
        <v>32956.065955986604</v>
      </c>
      <c r="H33" s="5">
        <v>47511.794009216501</v>
      </c>
      <c r="I33" s="5">
        <v>41842.196981608897</v>
      </c>
      <c r="J33" s="5">
        <f t="shared" si="6"/>
        <v>122310.05694681199</v>
      </c>
      <c r="K33" s="2"/>
      <c r="L33" s="6">
        <f t="shared" si="7"/>
        <v>3.0731795902939609</v>
      </c>
      <c r="M33" s="6">
        <f t="shared" si="7"/>
        <v>2.6238675936845794</v>
      </c>
      <c r="N33" s="6">
        <f t="shared" si="7"/>
        <v>1.2317580735650608</v>
      </c>
      <c r="O33" s="6">
        <f t="shared" si="7"/>
        <v>2.2628908421320517</v>
      </c>
      <c r="Q33" s="8">
        <f t="shared" si="8"/>
        <v>12.583981862333601</v>
      </c>
      <c r="R33" s="8">
        <f t="shared" si="9"/>
        <v>12.583981924829232</v>
      </c>
      <c r="S33" s="8">
        <f t="shared" si="10"/>
        <v>16.930072874088481</v>
      </c>
      <c r="T33" s="8">
        <f t="shared" si="11"/>
        <v>17.030765618184802</v>
      </c>
      <c r="U33" s="8">
        <f t="shared" si="12"/>
        <v>15.941080540639447</v>
      </c>
      <c r="V33" s="8">
        <f t="shared" si="13"/>
        <v>15.989157341406155</v>
      </c>
      <c r="W33" s="8">
        <f t="shared" si="14"/>
        <v>15.399005826073008</v>
      </c>
      <c r="X33" s="8">
        <f t="shared" si="15"/>
        <v>15.447449774776459</v>
      </c>
      <c r="Z33" s="8">
        <v>10.885793826750332</v>
      </c>
      <c r="AA33" s="8">
        <v>6.8929039019875304</v>
      </c>
      <c r="AB33" s="8">
        <v>5.6120121069077173</v>
      </c>
      <c r="AC33" s="8">
        <v>7.0276895691937336</v>
      </c>
      <c r="AE33" s="8">
        <f t="shared" si="1"/>
        <v>5.2738536982578443</v>
      </c>
      <c r="AF33" s="8">
        <f t="shared" si="2"/>
        <v>3.9913976414692711</v>
      </c>
      <c r="AG33" s="8">
        <f t="shared" si="3"/>
        <v>2.8742112920835976</v>
      </c>
      <c r="AH33" s="8">
        <f t="shared" si="4"/>
        <v>3.7199501133739616</v>
      </c>
    </row>
    <row r="34" spans="1:34" x14ac:dyDescent="0.25">
      <c r="A34" s="9">
        <v>1976</v>
      </c>
      <c r="B34" s="5">
        <v>36257.439830966527</v>
      </c>
      <c r="C34" s="5">
        <v>56212.107784390268</v>
      </c>
      <c r="D34" s="5">
        <v>48474.299900977305</v>
      </c>
      <c r="E34" s="5">
        <f t="shared" si="5"/>
        <v>140943.84751633409</v>
      </c>
      <c r="G34" s="5">
        <v>37371.696084854397</v>
      </c>
      <c r="H34" s="5">
        <v>57736.6417793808</v>
      </c>
      <c r="I34" s="5">
        <v>49091.713117081403</v>
      </c>
      <c r="J34" s="5">
        <f t="shared" si="6"/>
        <v>144200.0509813166</v>
      </c>
      <c r="K34" s="2"/>
      <c r="L34" s="6">
        <f t="shared" si="7"/>
        <v>3.0731796262575983</v>
      </c>
      <c r="M34" s="6">
        <f t="shared" si="7"/>
        <v>2.7121096416418169</v>
      </c>
      <c r="N34" s="6">
        <f t="shared" si="7"/>
        <v>1.2736918684031338</v>
      </c>
      <c r="O34" s="6">
        <f t="shared" si="7"/>
        <v>2.3102842176953686</v>
      </c>
      <c r="Q34" s="8">
        <f t="shared" si="8"/>
        <v>13.398535255165015</v>
      </c>
      <c r="R34" s="8">
        <f t="shared" si="9"/>
        <v>13.398535294731289</v>
      </c>
      <c r="S34" s="8">
        <f t="shared" si="10"/>
        <v>21.416250990399561</v>
      </c>
      <c r="T34" s="8">
        <f t="shared" si="11"/>
        <v>21.520651836848856</v>
      </c>
      <c r="U34" s="8">
        <f t="shared" si="12"/>
        <v>17.277269224606727</v>
      </c>
      <c r="V34" s="8">
        <f t="shared" si="13"/>
        <v>17.325849640875518</v>
      </c>
      <c r="W34" s="8">
        <f t="shared" si="14"/>
        <v>17.842519685039363</v>
      </c>
      <c r="X34" s="8">
        <f t="shared" si="15"/>
        <v>17.89713338456194</v>
      </c>
      <c r="Z34" s="8">
        <v>11.192895036776651</v>
      </c>
      <c r="AA34" s="8">
        <v>7.5225858984151364</v>
      </c>
      <c r="AB34" s="8">
        <v>6.2099386454173064</v>
      </c>
      <c r="AC34" s="8">
        <v>7.6113067935779783</v>
      </c>
      <c r="AE34" s="8">
        <f t="shared" si="1"/>
        <v>5.4226353928235449</v>
      </c>
      <c r="AF34" s="8">
        <f t="shared" si="2"/>
        <v>4.3560206321789066</v>
      </c>
      <c r="AG34" s="8">
        <f t="shared" si="3"/>
        <v>3.1804414241792447</v>
      </c>
      <c r="AH34" s="8">
        <f t="shared" si="4"/>
        <v>4.0288748230725782</v>
      </c>
    </row>
    <row r="35" spans="1:34" x14ac:dyDescent="0.25">
      <c r="A35" s="9">
        <v>1977</v>
      </c>
      <c r="B35" s="5">
        <v>40620.454014406147</v>
      </c>
      <c r="C35" s="5">
        <v>65399.231006121518</v>
      </c>
      <c r="D35" s="5">
        <v>55133.230726524933</v>
      </c>
      <c r="E35" s="5">
        <f t="shared" si="5"/>
        <v>161152.91574705258</v>
      </c>
      <c r="G35" s="5">
        <v>41868.793548212299</v>
      </c>
      <c r="H35" s="5">
        <v>67230.604958928598</v>
      </c>
      <c r="I35" s="5">
        <v>55858.563826164696</v>
      </c>
      <c r="J35" s="5">
        <f t="shared" si="6"/>
        <v>164957.96233330559</v>
      </c>
      <c r="K35" s="2"/>
      <c r="L35" s="6">
        <f t="shared" si="7"/>
        <v>3.0731796679658601</v>
      </c>
      <c r="M35" s="6">
        <f t="shared" si="7"/>
        <v>2.8002989096854236</v>
      </c>
      <c r="N35" s="6">
        <f t="shared" si="7"/>
        <v>1.3156005735227154</v>
      </c>
      <c r="O35" s="6">
        <f t="shared" si="7"/>
        <v>2.3611403917912668</v>
      </c>
      <c r="Q35" s="8">
        <f t="shared" si="8"/>
        <v>12.03343149372968</v>
      </c>
      <c r="R35" s="8">
        <f t="shared" si="9"/>
        <v>12.033431539063685</v>
      </c>
      <c r="S35" s="8">
        <f t="shared" si="10"/>
        <v>16.343673247354104</v>
      </c>
      <c r="T35" s="8">
        <f t="shared" si="11"/>
        <v>16.443566662268765</v>
      </c>
      <c r="U35" s="8">
        <f t="shared" si="12"/>
        <v>13.73703351910271</v>
      </c>
      <c r="V35" s="8">
        <f t="shared" si="13"/>
        <v>13.784099758231449</v>
      </c>
      <c r="W35" s="8">
        <f t="shared" si="14"/>
        <v>14.338382687031753</v>
      </c>
      <c r="X35" s="8">
        <f t="shared" si="15"/>
        <v>14.395217762217371</v>
      </c>
      <c r="Z35" s="8">
        <v>12.019432323425058</v>
      </c>
      <c r="AA35" s="8">
        <v>8.1527755296571947</v>
      </c>
      <c r="AB35" s="8">
        <v>6.7616722187052183</v>
      </c>
      <c r="AC35" s="8">
        <v>8.2409807664592751</v>
      </c>
      <c r="AE35" s="8">
        <f t="shared" si="1"/>
        <v>5.8230689115281686</v>
      </c>
      <c r="AF35" s="8">
        <f t="shared" si="2"/>
        <v>4.7209375733671708</v>
      </c>
      <c r="AG35" s="8">
        <f t="shared" si="3"/>
        <v>3.463013670346323</v>
      </c>
      <c r="AH35" s="8">
        <f t="shared" si="4"/>
        <v>4.3621786413112575</v>
      </c>
    </row>
    <row r="36" spans="1:34" x14ac:dyDescent="0.25">
      <c r="A36" s="9">
        <v>1978</v>
      </c>
      <c r="B36" s="5">
        <v>45861.399363803968</v>
      </c>
      <c r="C36" s="5">
        <v>75241.584535925213</v>
      </c>
      <c r="D36" s="5">
        <v>64201.097926994582</v>
      </c>
      <c r="E36" s="5">
        <f t="shared" si="5"/>
        <v>185304.08182672376</v>
      </c>
      <c r="G36" s="5">
        <v>47270.802588685998</v>
      </c>
      <c r="H36" s="5">
        <v>77414.890730610598</v>
      </c>
      <c r="I36" s="5">
        <v>65072.618345789699</v>
      </c>
      <c r="J36" s="5">
        <f t="shared" si="6"/>
        <v>189758.31166508631</v>
      </c>
      <c r="K36" s="2"/>
      <c r="L36" s="6">
        <f t="shared" si="7"/>
        <v>3.0731797207095326</v>
      </c>
      <c r="M36" s="6">
        <f t="shared" si="7"/>
        <v>2.8884375682541616</v>
      </c>
      <c r="N36" s="6">
        <f t="shared" si="7"/>
        <v>1.357485225231116</v>
      </c>
      <c r="O36" s="6">
        <f t="shared" si="7"/>
        <v>2.4037408104844928</v>
      </c>
      <c r="Q36" s="8">
        <f t="shared" si="8"/>
        <v>12.902232327435598</v>
      </c>
      <c r="R36" s="8">
        <f t="shared" si="9"/>
        <v>12.90223238520889</v>
      </c>
      <c r="S36" s="8">
        <f t="shared" si="10"/>
        <v>15.049647187567743</v>
      </c>
      <c r="T36" s="8">
        <f t="shared" si="11"/>
        <v>15.148288161178385</v>
      </c>
      <c r="U36" s="8">
        <f t="shared" si="12"/>
        <v>16.447189981390011</v>
      </c>
      <c r="V36" s="8">
        <f t="shared" si="13"/>
        <v>16.495330149016567</v>
      </c>
      <c r="W36" s="8">
        <f t="shared" si="14"/>
        <v>14.98649029570096</v>
      </c>
      <c r="X36" s="8">
        <f t="shared" si="15"/>
        <v>15.034345102827103</v>
      </c>
      <c r="Z36" s="8">
        <v>13.101818008429337</v>
      </c>
      <c r="AA36" s="8">
        <v>8.896453162609065</v>
      </c>
      <c r="AB36" s="8">
        <v>7.4577793958818255</v>
      </c>
      <c r="AC36" s="8">
        <v>9.0100076474412383</v>
      </c>
      <c r="AE36" s="8">
        <f t="shared" si="1"/>
        <v>6.3474536131540349</v>
      </c>
      <c r="AF36" s="8">
        <f t="shared" si="2"/>
        <v>5.1515707567663549</v>
      </c>
      <c r="AG36" s="8">
        <f t="shared" si="3"/>
        <v>3.8195273540354133</v>
      </c>
      <c r="AH36" s="8">
        <f t="shared" si="4"/>
        <v>4.7692458011409542</v>
      </c>
    </row>
    <row r="37" spans="1:34" x14ac:dyDescent="0.25">
      <c r="A37" s="9">
        <v>1979</v>
      </c>
      <c r="B37" s="5">
        <v>54033.462360432553</v>
      </c>
      <c r="C37" s="5">
        <v>92603.604981133598</v>
      </c>
      <c r="D37" s="5">
        <v>78166.657659134988</v>
      </c>
      <c r="E37" s="5">
        <f t="shared" si="5"/>
        <v>224803.72500070115</v>
      </c>
      <c r="G37" s="5">
        <v>55694.046596071901</v>
      </c>
      <c r="H37" s="5">
        <v>95359.971936215195</v>
      </c>
      <c r="I37" s="5">
        <v>79260.523279893707</v>
      </c>
      <c r="J37" s="5">
        <f t="shared" si="6"/>
        <v>230314.5418121808</v>
      </c>
      <c r="K37" s="2"/>
      <c r="L37" s="6">
        <f t="shared" si="7"/>
        <v>3.0732515798494404</v>
      </c>
      <c r="M37" s="6">
        <f t="shared" si="7"/>
        <v>2.9765223023910892</v>
      </c>
      <c r="N37" s="6">
        <f t="shared" si="7"/>
        <v>1.3994018082860862</v>
      </c>
      <c r="O37" s="6">
        <f t="shared" si="7"/>
        <v>2.4513903457171295</v>
      </c>
      <c r="Q37" s="8">
        <f t="shared" si="8"/>
        <v>17.81904414168045</v>
      </c>
      <c r="R37" s="8">
        <f t="shared" si="9"/>
        <v>17.819126281139035</v>
      </c>
      <c r="S37" s="8">
        <f t="shared" si="10"/>
        <v>23.075032978496935</v>
      </c>
      <c r="T37" s="8">
        <f t="shared" si="11"/>
        <v>23.180399838126917</v>
      </c>
      <c r="U37" s="8">
        <f t="shared" si="12"/>
        <v>21.752836295761099</v>
      </c>
      <c r="V37" s="8">
        <f t="shared" si="13"/>
        <v>21.803187415497604</v>
      </c>
      <c r="W37" s="8">
        <f t="shared" si="14"/>
        <v>21.316121471578356</v>
      </c>
      <c r="X37" s="8">
        <f t="shared" si="15"/>
        <v>21.372571136000701</v>
      </c>
      <c r="Z37" s="8">
        <v>14.989357506463193</v>
      </c>
      <c r="AA37" s="8">
        <v>10.224335448993489</v>
      </c>
      <c r="AB37" s="8">
        <v>8.6234866210057124</v>
      </c>
      <c r="AC37" s="8">
        <v>10.347051659448802</v>
      </c>
      <c r="AE37" s="8">
        <f t="shared" si="1"/>
        <v>7.2619121561636906</v>
      </c>
      <c r="AF37" s="8">
        <f t="shared" si="2"/>
        <v>5.9204928687510225</v>
      </c>
      <c r="AG37" s="8">
        <f t="shared" si="3"/>
        <v>4.416548316550883</v>
      </c>
      <c r="AH37" s="8">
        <f t="shared" si="4"/>
        <v>5.4769801105583991</v>
      </c>
    </row>
    <row r="38" spans="1:34" x14ac:dyDescent="0.25">
      <c r="A38" s="9">
        <v>1980</v>
      </c>
      <c r="B38" s="5">
        <v>59161.302180553423</v>
      </c>
      <c r="C38" s="5">
        <v>114684.91645938993</v>
      </c>
      <c r="D38" s="5">
        <v>96216.290799168986</v>
      </c>
      <c r="E38" s="5">
        <f t="shared" si="5"/>
        <v>270062.50943911233</v>
      </c>
      <c r="G38" s="5">
        <v>60979.433138412802</v>
      </c>
      <c r="H38" s="5">
        <v>118199.501280086</v>
      </c>
      <c r="I38" s="5">
        <v>97602.956428478705</v>
      </c>
      <c r="J38" s="5">
        <f t="shared" si="6"/>
        <v>276781.89084697748</v>
      </c>
      <c r="K38" s="2"/>
      <c r="L38" s="6">
        <f t="shared" si="7"/>
        <v>3.0731760303562226</v>
      </c>
      <c r="M38" s="6">
        <f t="shared" si="7"/>
        <v>3.0645571616565519</v>
      </c>
      <c r="N38" s="6">
        <f t="shared" si="7"/>
        <v>1.4411963065631852</v>
      </c>
      <c r="O38" s="6">
        <f t="shared" si="7"/>
        <v>2.4880837483960647</v>
      </c>
      <c r="Q38" s="8">
        <f t="shared" si="8"/>
        <v>9.4901188932061871</v>
      </c>
      <c r="R38" s="8">
        <f t="shared" si="9"/>
        <v>9.4900386403484589</v>
      </c>
      <c r="S38" s="8">
        <f t="shared" si="10"/>
        <v>23.844980422473867</v>
      </c>
      <c r="T38" s="8">
        <f t="shared" si="11"/>
        <v>23.950855773267008</v>
      </c>
      <c r="U38" s="8">
        <f t="shared" si="12"/>
        <v>23.091217765436369</v>
      </c>
      <c r="V38" s="8">
        <f t="shared" si="13"/>
        <v>23.141953130705588</v>
      </c>
      <c r="W38" s="8">
        <f t="shared" si="14"/>
        <v>20.132577624445517</v>
      </c>
      <c r="X38" s="8">
        <f t="shared" si="15"/>
        <v>20.175603619805443</v>
      </c>
      <c r="Z38" s="8">
        <v>15.79516800393637</v>
      </c>
      <c r="AA38" s="8">
        <v>12.079862955083961</v>
      </c>
      <c r="AB38" s="8">
        <v>10.016684471209709</v>
      </c>
      <c r="AC38" s="8">
        <v>11.82150125338956</v>
      </c>
      <c r="AE38" s="8">
        <f t="shared" si="1"/>
        <v>7.6523041422539286</v>
      </c>
      <c r="AF38" s="8">
        <f t="shared" si="2"/>
        <v>6.9949526634618326</v>
      </c>
      <c r="AG38" s="8">
        <f t="shared" si="3"/>
        <v>5.13007938470985</v>
      </c>
      <c r="AH38" s="8">
        <f t="shared" si="4"/>
        <v>6.2574469880635437</v>
      </c>
    </row>
    <row r="39" spans="1:34" x14ac:dyDescent="0.25">
      <c r="A39" s="9">
        <v>1981</v>
      </c>
      <c r="B39" s="5">
        <v>67690.516117134888</v>
      </c>
      <c r="C39" s="5">
        <v>133716.98131230153</v>
      </c>
      <c r="D39" s="5">
        <v>110587.72063511479</v>
      </c>
      <c r="E39" s="5">
        <f t="shared" si="5"/>
        <v>311995.21806455124</v>
      </c>
      <c r="G39" s="5">
        <v>69770.750826290707</v>
      </c>
      <c r="H39" s="5">
        <v>137932.52484878301</v>
      </c>
      <c r="I39" s="5">
        <v>112227.72160852001</v>
      </c>
      <c r="J39" s="5">
        <f t="shared" si="6"/>
        <v>319930.99728359375</v>
      </c>
      <c r="K39" s="2"/>
      <c r="L39" s="6">
        <f t="shared" si="7"/>
        <v>3.0731553376784433</v>
      </c>
      <c r="M39" s="6">
        <f t="shared" si="7"/>
        <v>3.1525865264905235</v>
      </c>
      <c r="N39" s="6">
        <f t="shared" si="7"/>
        <v>1.4829865051802784</v>
      </c>
      <c r="O39" s="6">
        <f t="shared" si="7"/>
        <v>2.5435579648533775</v>
      </c>
      <c r="Q39" s="8">
        <f t="shared" si="8"/>
        <v>14.416879991166013</v>
      </c>
      <c r="R39" s="8">
        <f t="shared" si="9"/>
        <v>14.416857021158464</v>
      </c>
      <c r="S39" s="8">
        <f t="shared" si="10"/>
        <v>16.595089782055922</v>
      </c>
      <c r="T39" s="8">
        <f t="shared" si="11"/>
        <v>16.694675827724154</v>
      </c>
      <c r="U39" s="8">
        <f t="shared" si="12"/>
        <v>14.936586846756654</v>
      </c>
      <c r="V39" s="8">
        <f t="shared" si="13"/>
        <v>14.983936670768784</v>
      </c>
      <c r="W39" s="8">
        <f t="shared" si="14"/>
        <v>15.527038059643345</v>
      </c>
      <c r="X39" s="8">
        <f t="shared" si="15"/>
        <v>15.58956993341441</v>
      </c>
      <c r="Z39" s="8">
        <v>17.425769722262025</v>
      </c>
      <c r="AA39" s="8">
        <v>13.446783778577601</v>
      </c>
      <c r="AB39" s="8">
        <v>11.286297217807105</v>
      </c>
      <c r="AC39" s="8">
        <v>13.204987969146481</v>
      </c>
      <c r="AE39" s="8">
        <f t="shared" si="1"/>
        <v>8.442283728441307</v>
      </c>
      <c r="AF39" s="8">
        <f t="shared" si="2"/>
        <v>7.7864803894460239</v>
      </c>
      <c r="AG39" s="8">
        <f t="shared" si="3"/>
        <v>5.7803159172276359</v>
      </c>
      <c r="AH39" s="8">
        <f t="shared" si="4"/>
        <v>6.9897647027917671</v>
      </c>
    </row>
    <row r="40" spans="1:34" x14ac:dyDescent="0.25">
      <c r="A40" s="9">
        <v>1982</v>
      </c>
      <c r="B40" s="5">
        <v>71417.877390848211</v>
      </c>
      <c r="C40" s="5">
        <v>149079.29053859692</v>
      </c>
      <c r="D40" s="5">
        <v>130920.13657793477</v>
      </c>
      <c r="E40" s="5">
        <f t="shared" si="5"/>
        <v>351417.30450737989</v>
      </c>
      <c r="G40" s="5">
        <v>73612.700568833403</v>
      </c>
      <c r="H40" s="5">
        <v>153910.26022089901</v>
      </c>
      <c r="I40" s="5">
        <v>132916.375497022</v>
      </c>
      <c r="J40" s="5">
        <f t="shared" si="6"/>
        <v>360439.33628675441</v>
      </c>
      <c r="K40" s="2"/>
      <c r="L40" s="6">
        <f t="shared" si="7"/>
        <v>3.0732125598939177</v>
      </c>
      <c r="M40" s="6">
        <f t="shared" si="7"/>
        <v>3.2405370758397538</v>
      </c>
      <c r="N40" s="6">
        <f t="shared" si="7"/>
        <v>1.5247760743809806</v>
      </c>
      <c r="O40" s="6">
        <f t="shared" si="7"/>
        <v>2.5673271246621425</v>
      </c>
      <c r="Q40" s="8">
        <f t="shared" si="8"/>
        <v>5.5064748911994172</v>
      </c>
      <c r="R40" s="8">
        <f t="shared" si="9"/>
        <v>5.5065334642994799</v>
      </c>
      <c r="S40" s="8">
        <f t="shared" si="10"/>
        <v>11.488674868015508</v>
      </c>
      <c r="T40" s="8">
        <f t="shared" si="11"/>
        <v>11.583732980769085</v>
      </c>
      <c r="U40" s="8">
        <f t="shared" si="12"/>
        <v>18.385780831767917</v>
      </c>
      <c r="V40" s="8">
        <f t="shared" si="13"/>
        <v>18.434530784354237</v>
      </c>
      <c r="W40" s="8">
        <f t="shared" si="14"/>
        <v>12.635477776672928</v>
      </c>
      <c r="X40" s="8">
        <f t="shared" si="15"/>
        <v>12.661586200493474</v>
      </c>
      <c r="Z40" s="8">
        <v>18.309715063729072</v>
      </c>
      <c r="AA40" s="8">
        <v>14.682702216204751</v>
      </c>
      <c r="AB40" s="8">
        <v>12.554345127422581</v>
      </c>
      <c r="AC40" s="8">
        <v>14.353983598483158</v>
      </c>
      <c r="AE40" s="8">
        <f t="shared" si="1"/>
        <v>8.8705297968812626</v>
      </c>
      <c r="AF40" s="8">
        <f t="shared" si="2"/>
        <v>8.5021500124580296</v>
      </c>
      <c r="AG40" s="8">
        <f t="shared" si="3"/>
        <v>6.4297510131059372</v>
      </c>
      <c r="AH40" s="8">
        <f t="shared" si="4"/>
        <v>7.5979598115161719</v>
      </c>
    </row>
    <row r="41" spans="1:34" x14ac:dyDescent="0.25">
      <c r="A41" s="9">
        <v>1983</v>
      </c>
      <c r="B41" s="5">
        <v>79481.418154251311</v>
      </c>
      <c r="C41" s="5">
        <v>175009.90930508339</v>
      </c>
      <c r="D41" s="5">
        <v>154428.75342821455</v>
      </c>
      <c r="E41" s="5">
        <f t="shared" si="5"/>
        <v>408920.08088754921</v>
      </c>
      <c r="G41" s="5">
        <v>81924.006472175897</v>
      </c>
      <c r="H41" s="5">
        <v>180835.015972027</v>
      </c>
      <c r="I41" s="5">
        <v>156848.057877018</v>
      </c>
      <c r="J41" s="5">
        <f t="shared" si="6"/>
        <v>419607.08032122091</v>
      </c>
      <c r="K41" s="2"/>
      <c r="L41" s="6">
        <f>G41/B41*100-100</f>
        <v>3.0731564366204509</v>
      </c>
      <c r="M41" s="6">
        <f t="shared" ref="M41:O77" si="16">H41/C41*100-100</f>
        <v>3.3284439093040703</v>
      </c>
      <c r="N41" s="6">
        <f t="shared" si="16"/>
        <v>1.5666152805721083</v>
      </c>
      <c r="O41" s="6">
        <f t="shared" si="16"/>
        <v>2.6134689718528676</v>
      </c>
      <c r="Q41" s="8">
        <f t="shared" si="8"/>
        <v>11.290647465303124</v>
      </c>
      <c r="R41" s="8">
        <f t="shared" si="9"/>
        <v>11.290586867643569</v>
      </c>
      <c r="S41" s="8">
        <f t="shared" si="10"/>
        <v>17.393843687344997</v>
      </c>
      <c r="T41" s="8">
        <f t="shared" si="11"/>
        <v>17.493801720875751</v>
      </c>
      <c r="U41" s="8">
        <f t="shared" si="12"/>
        <v>17.956456099696666</v>
      </c>
      <c r="V41" s="8">
        <f t="shared" si="13"/>
        <v>18.00506693814576</v>
      </c>
      <c r="W41" s="8">
        <f t="shared" si="14"/>
        <v>16.363103251496753</v>
      </c>
      <c r="X41" s="8">
        <f t="shared" si="15"/>
        <v>16.415451388855757</v>
      </c>
      <c r="Z41" s="8">
        <v>21.210560646286037</v>
      </c>
      <c r="AA41" s="8">
        <v>17.075874499868082</v>
      </c>
      <c r="AB41" s="8">
        <v>14.109592379270644</v>
      </c>
      <c r="AC41" s="8">
        <v>16.39539007297817</v>
      </c>
      <c r="AE41" s="8">
        <f t="shared" si="1"/>
        <v>10.275905963941188</v>
      </c>
      <c r="AF41" s="8">
        <f t="shared" si="2"/>
        <v>9.8879378232947879</v>
      </c>
      <c r="AG41" s="8">
        <f t="shared" si="3"/>
        <v>7.2262762393686382</v>
      </c>
      <c r="AH41" s="8">
        <f t="shared" si="4"/>
        <v>8.678532618762592</v>
      </c>
    </row>
    <row r="42" spans="1:34" x14ac:dyDescent="0.25">
      <c r="A42" s="9">
        <v>1984</v>
      </c>
      <c r="B42" s="5">
        <v>125527.20531889443</v>
      </c>
      <c r="C42" s="5">
        <v>241299.82231498847</v>
      </c>
      <c r="D42" s="5">
        <v>214273.42821674657</v>
      </c>
      <c r="E42" s="5">
        <f t="shared" si="5"/>
        <v>581100.45585062949</v>
      </c>
      <c r="G42" s="5">
        <v>129384.87684187001</v>
      </c>
      <c r="H42" s="5">
        <v>249543.39976896401</v>
      </c>
      <c r="I42" s="5">
        <v>217719.66006771999</v>
      </c>
      <c r="J42" s="5">
        <f t="shared" si="6"/>
        <v>596647.93667855393</v>
      </c>
      <c r="K42" s="2"/>
      <c r="L42" s="6">
        <f t="shared" ref="L42:L77" si="17">G42/B42*100-100</f>
        <v>3.0731756619414767</v>
      </c>
      <c r="M42" s="6">
        <f t="shared" si="16"/>
        <v>3.4163213942256903</v>
      </c>
      <c r="N42" s="6">
        <f t="shared" si="16"/>
        <v>1.608333744251027</v>
      </c>
      <c r="O42" s="6">
        <f t="shared" si="16"/>
        <v>2.6755237706991011</v>
      </c>
      <c r="Q42" s="8">
        <f t="shared" si="8"/>
        <v>57.932769990692748</v>
      </c>
      <c r="R42" s="8">
        <f t="shared" si="9"/>
        <v>57.932799448490584</v>
      </c>
      <c r="S42" s="8">
        <f t="shared" si="10"/>
        <v>37.877805475772334</v>
      </c>
      <c r="T42" s="8">
        <f t="shared" si="11"/>
        <v>37.995066070370655</v>
      </c>
      <c r="U42" s="8">
        <f t="shared" si="12"/>
        <v>38.752287679606582</v>
      </c>
      <c r="V42" s="8">
        <f t="shared" si="13"/>
        <v>38.809280149602131</v>
      </c>
      <c r="W42" s="8">
        <f t="shared" si="14"/>
        <v>42.106118777382562</v>
      </c>
      <c r="X42" s="8">
        <f t="shared" si="15"/>
        <v>42.192056488132494</v>
      </c>
      <c r="Z42" s="8">
        <v>33.662196598570496</v>
      </c>
      <c r="AA42" s="8">
        <v>26.487420060354484</v>
      </c>
      <c r="AB42" s="8">
        <v>20.852753058038481</v>
      </c>
      <c r="AC42" s="8">
        <v>25.140028371004963</v>
      </c>
      <c r="AE42" s="8">
        <f t="shared" si="1"/>
        <v>16.308365090159935</v>
      </c>
      <c r="AF42" s="8">
        <f t="shared" si="2"/>
        <v>15.337777439058804</v>
      </c>
      <c r="AG42" s="8">
        <f t="shared" si="3"/>
        <v>10.679809160901824</v>
      </c>
      <c r="AH42" s="8">
        <f t="shared" si="4"/>
        <v>13.307311096792473</v>
      </c>
    </row>
    <row r="43" spans="1:34" x14ac:dyDescent="0.25">
      <c r="A43" s="9">
        <v>1985</v>
      </c>
      <c r="B43" s="5">
        <v>136292.16083496154</v>
      </c>
      <c r="C43" s="5">
        <v>244096.88976692976</v>
      </c>
      <c r="D43" s="5">
        <v>253230.60767595968</v>
      </c>
      <c r="E43" s="5">
        <f t="shared" si="5"/>
        <v>633619.65827785095</v>
      </c>
      <c r="G43" s="5">
        <v>140480.70474011</v>
      </c>
      <c r="H43" s="5">
        <v>252650.48839456099</v>
      </c>
      <c r="I43" s="5">
        <v>257409.14017822401</v>
      </c>
      <c r="J43" s="5">
        <f t="shared" si="6"/>
        <v>650540.33331289492</v>
      </c>
      <c r="K43" s="2"/>
      <c r="L43" s="6">
        <f t="shared" si="17"/>
        <v>3.0732096985537112</v>
      </c>
      <c r="M43" s="6">
        <f t="shared" si="16"/>
        <v>3.5041817352930735</v>
      </c>
      <c r="N43" s="6">
        <f t="shared" si="16"/>
        <v>1.6500898294298167</v>
      </c>
      <c r="O43" s="6">
        <f t="shared" si="16"/>
        <v>2.6704782299579364</v>
      </c>
      <c r="Q43" s="8">
        <f t="shared" si="8"/>
        <v>8.5757947758968953</v>
      </c>
      <c r="R43" s="8">
        <f t="shared" si="9"/>
        <v>8.5758306295727067</v>
      </c>
      <c r="S43" s="8">
        <f t="shared" si="10"/>
        <v>1.1591668096174743</v>
      </c>
      <c r="T43" s="8">
        <f t="shared" si="11"/>
        <v>1.2451095194157205</v>
      </c>
      <c r="U43" s="8">
        <f t="shared" si="12"/>
        <v>18.181059491803282</v>
      </c>
      <c r="V43" s="8">
        <f t="shared" si="13"/>
        <v>18.229626161532181</v>
      </c>
      <c r="W43" s="8">
        <f t="shared" si="14"/>
        <v>9.037886977793292</v>
      </c>
      <c r="X43" s="8">
        <f t="shared" si="15"/>
        <v>9.0325287864651926</v>
      </c>
      <c r="Z43" s="8">
        <v>37.198046786669458</v>
      </c>
      <c r="AA43" s="8">
        <v>31.759612976827299</v>
      </c>
      <c r="AB43" s="8">
        <v>25.132215280647408</v>
      </c>
      <c r="AC43" s="8">
        <v>29.572934355738269</v>
      </c>
      <c r="AE43" s="8">
        <f t="shared" si="1"/>
        <v>18.021382706309122</v>
      </c>
      <c r="AF43" s="8">
        <f t="shared" si="2"/>
        <v>18.390687891809037</v>
      </c>
      <c r="AG43" s="8">
        <f t="shared" si="3"/>
        <v>12.871550449044776</v>
      </c>
      <c r="AH43" s="8">
        <f t="shared" si="4"/>
        <v>15.653770620669341</v>
      </c>
    </row>
    <row r="44" spans="1:34" x14ac:dyDescent="0.25">
      <c r="A44" s="9">
        <v>1986</v>
      </c>
      <c r="B44" s="5">
        <v>141358.43590877115</v>
      </c>
      <c r="C44" s="5">
        <v>256194.30091071731</v>
      </c>
      <c r="D44" s="5">
        <v>277065.62545011175</v>
      </c>
      <c r="E44" s="5">
        <f t="shared" si="5"/>
        <v>674618.36226960015</v>
      </c>
      <c r="G44" s="5">
        <v>145702.59825986801</v>
      </c>
      <c r="H44" s="5">
        <v>265396.77600615402</v>
      </c>
      <c r="I44" s="5">
        <v>281753.05970573198</v>
      </c>
      <c r="J44" s="5">
        <f t="shared" si="6"/>
        <v>692852.43397175404</v>
      </c>
      <c r="K44" s="2"/>
      <c r="L44" s="6">
        <f t="shared" si="17"/>
        <v>3.0731539459735444</v>
      </c>
      <c r="M44" s="6">
        <f t="shared" si="16"/>
        <v>3.5919905566688328</v>
      </c>
      <c r="N44" s="6">
        <f t="shared" si="16"/>
        <v>1.69181371669805</v>
      </c>
      <c r="O44" s="6">
        <f t="shared" si="16"/>
        <v>2.7028721306679984</v>
      </c>
      <c r="Q44" s="8">
        <f t="shared" si="8"/>
        <v>3.7172167810476111</v>
      </c>
      <c r="R44" s="8">
        <f t="shared" si="9"/>
        <v>3.7171606801222623</v>
      </c>
      <c r="S44" s="8">
        <f t="shared" si="10"/>
        <v>4.9559874176760275</v>
      </c>
      <c r="T44" s="8">
        <f t="shared" si="11"/>
        <v>5.0450278931134704</v>
      </c>
      <c r="U44" s="8">
        <f t="shared" si="12"/>
        <v>9.4123763287935418</v>
      </c>
      <c r="V44" s="8">
        <f t="shared" si="13"/>
        <v>9.4572863693390303</v>
      </c>
      <c r="W44" s="8">
        <f t="shared" si="14"/>
        <v>6.4705542916995</v>
      </c>
      <c r="X44" s="8">
        <f t="shared" si="15"/>
        <v>6.5041471669225359</v>
      </c>
      <c r="Z44" s="8">
        <v>37.220905614822691</v>
      </c>
      <c r="AA44" s="8">
        <v>32.591653719581814</v>
      </c>
      <c r="AB44" s="8">
        <v>26.389283497175022</v>
      </c>
      <c r="AC44" s="8">
        <v>30.44618704558734</v>
      </c>
      <c r="AE44" s="8">
        <f t="shared" si="1"/>
        <v>18.032457150425223</v>
      </c>
      <c r="AF44" s="8">
        <f t="shared" si="2"/>
        <v>18.872488524091047</v>
      </c>
      <c r="AG44" s="8">
        <f t="shared" si="3"/>
        <v>13.515362257364966</v>
      </c>
      <c r="AH44" s="8">
        <f t="shared" si="4"/>
        <v>16.116007378657052</v>
      </c>
    </row>
    <row r="45" spans="1:34" x14ac:dyDescent="0.25">
      <c r="A45" s="9">
        <v>1987</v>
      </c>
      <c r="B45" s="5">
        <v>158961.71880308085</v>
      </c>
      <c r="C45" s="5">
        <v>286154.01734106697</v>
      </c>
      <c r="D45" s="5">
        <v>311354.89222637296</v>
      </c>
      <c r="E45" s="5">
        <f t="shared" si="5"/>
        <v>756470.62837052078</v>
      </c>
      <c r="G45" s="5">
        <v>163846.879456906</v>
      </c>
      <c r="H45" s="5">
        <v>296683.81977825501</v>
      </c>
      <c r="I45" s="5">
        <v>316752.35741872602</v>
      </c>
      <c r="J45" s="5">
        <f t="shared" si="6"/>
        <v>777283.05665388703</v>
      </c>
      <c r="K45" s="2"/>
      <c r="L45" s="6">
        <f t="shared" si="17"/>
        <v>3.0731679869898869</v>
      </c>
      <c r="M45" s="6">
        <f t="shared" si="16"/>
        <v>3.679767467544437</v>
      </c>
      <c r="N45" s="6">
        <f t="shared" si="16"/>
        <v>1.7335411541980079</v>
      </c>
      <c r="O45" s="6">
        <f t="shared" si="16"/>
        <v>2.7512539816909225</v>
      </c>
      <c r="Q45" s="8">
        <f t="shared" si="8"/>
        <v>12.452941192466497</v>
      </c>
      <c r="R45" s="8">
        <f t="shared" si="9"/>
        <v>12.452956511233054</v>
      </c>
      <c r="S45" s="8">
        <f t="shared" si="10"/>
        <v>11.694138520587344</v>
      </c>
      <c r="T45" s="8">
        <f t="shared" si="11"/>
        <v>11.788780648705213</v>
      </c>
      <c r="U45" s="8">
        <f t="shared" si="12"/>
        <v>12.375864642377053</v>
      </c>
      <c r="V45" s="8">
        <f t="shared" si="13"/>
        <v>12.421976091243849</v>
      </c>
      <c r="W45" s="8">
        <f t="shared" si="14"/>
        <v>12.133121580851622</v>
      </c>
      <c r="X45" s="8">
        <f t="shared" si="15"/>
        <v>12.185945887226993</v>
      </c>
      <c r="Z45" s="8">
        <v>40.606188263015049</v>
      </c>
      <c r="AA45" s="8">
        <v>35.047300783761834</v>
      </c>
      <c r="AB45" s="8">
        <v>28.218850763808952</v>
      </c>
      <c r="AC45" s="8">
        <v>32.729100637293925</v>
      </c>
      <c r="AE45" s="8">
        <f t="shared" si="1"/>
        <v>19.672529128450829</v>
      </c>
      <c r="AF45" s="8">
        <f t="shared" si="2"/>
        <v>20.294452915241614</v>
      </c>
      <c r="AG45" s="8">
        <f t="shared" si="3"/>
        <v>14.452381422186992</v>
      </c>
      <c r="AH45" s="8">
        <f t="shared" si="4"/>
        <v>17.324416570707658</v>
      </c>
    </row>
    <row r="46" spans="1:34" x14ac:dyDescent="0.25">
      <c r="A46" s="9">
        <v>1988</v>
      </c>
      <c r="B46" s="5">
        <v>177603.44669683787</v>
      </c>
      <c r="C46" s="5">
        <v>341299.71190477331</v>
      </c>
      <c r="D46" s="5">
        <v>366553.17729543324</v>
      </c>
      <c r="E46" s="5">
        <f t="shared" si="5"/>
        <v>885456.3358970444</v>
      </c>
      <c r="G46" s="5">
        <v>183061.47257498701</v>
      </c>
      <c r="H46" s="5">
        <v>354158.26203030301</v>
      </c>
      <c r="I46" s="5">
        <v>373060.40133086499</v>
      </c>
      <c r="J46" s="5">
        <f t="shared" si="6"/>
        <v>910280.13593615498</v>
      </c>
      <c r="K46" s="2"/>
      <c r="L46" s="6">
        <f t="shared" si="17"/>
        <v>3.0731531283093858</v>
      </c>
      <c r="M46" s="6">
        <f t="shared" si="16"/>
        <v>3.7675244592991106</v>
      </c>
      <c r="N46" s="6">
        <f t="shared" si="16"/>
        <v>1.7752469323672102</v>
      </c>
      <c r="O46" s="6">
        <f t="shared" si="16"/>
        <v>2.803503575810069</v>
      </c>
      <c r="Q46" s="8">
        <f t="shared" si="8"/>
        <v>11.727180628217852</v>
      </c>
      <c r="R46" s="8">
        <f t="shared" si="9"/>
        <v>11.727164522004045</v>
      </c>
      <c r="S46" s="8">
        <f t="shared" si="10"/>
        <v>19.271333345629117</v>
      </c>
      <c r="T46" s="8">
        <f t="shared" si="11"/>
        <v>19.37228740515917</v>
      </c>
      <c r="U46" s="8">
        <f t="shared" si="12"/>
        <v>17.72841424599423</v>
      </c>
      <c r="V46" s="8">
        <f t="shared" si="13"/>
        <v>17.776677140149388</v>
      </c>
      <c r="W46" s="8">
        <f t="shared" si="14"/>
        <v>17.05098687101254</v>
      </c>
      <c r="X46" s="8">
        <f t="shared" si="15"/>
        <v>17.110507960228148</v>
      </c>
      <c r="Z46" s="8">
        <v>44.067815940472599</v>
      </c>
      <c r="AA46" s="8">
        <v>38.548603391557457</v>
      </c>
      <c r="AB46" s="8">
        <v>31.090623561490322</v>
      </c>
      <c r="AC46" s="8">
        <v>35.886484463243882</v>
      </c>
      <c r="AE46" s="8">
        <f t="shared" si="1"/>
        <v>21.349588075120323</v>
      </c>
      <c r="AF46" s="8">
        <f t="shared" si="2"/>
        <v>22.321913499277326</v>
      </c>
      <c r="AG46" s="8">
        <f t="shared" si="3"/>
        <v>15.923169732360897</v>
      </c>
      <c r="AH46" s="8">
        <f t="shared" si="4"/>
        <v>18.99570700060853</v>
      </c>
    </row>
    <row r="47" spans="1:34" x14ac:dyDescent="0.25">
      <c r="A47" s="9">
        <v>1989</v>
      </c>
      <c r="B47" s="5">
        <v>203237.37411157569</v>
      </c>
      <c r="C47" s="5">
        <v>392316.00534873776</v>
      </c>
      <c r="D47" s="5">
        <v>429795.35626935057</v>
      </c>
      <c r="E47" s="5">
        <f t="shared" si="5"/>
        <v>1025348.7357296641</v>
      </c>
      <c r="G47" s="5">
        <v>209483.25169628701</v>
      </c>
      <c r="H47" s="5">
        <v>407440.78657772398</v>
      </c>
      <c r="I47" s="5">
        <v>437604.48219674802</v>
      </c>
      <c r="J47" s="5">
        <f t="shared" si="6"/>
        <v>1054528.5204707589</v>
      </c>
      <c r="K47" s="2"/>
      <c r="L47" s="6">
        <f t="shared" si="17"/>
        <v>3.0731934084536903</v>
      </c>
      <c r="M47" s="6">
        <f t="shared" si="16"/>
        <v>3.855254698451958</v>
      </c>
      <c r="N47" s="6">
        <f t="shared" si="16"/>
        <v>1.8169405074966818</v>
      </c>
      <c r="O47" s="6">
        <f t="shared" si="16"/>
        <v>2.8458400273278386</v>
      </c>
      <c r="Q47" s="8">
        <f t="shared" si="8"/>
        <v>14.433237581528431</v>
      </c>
      <c r="R47" s="8">
        <f t="shared" si="9"/>
        <v>14.433282301100746</v>
      </c>
      <c r="S47" s="8">
        <f t="shared" si="10"/>
        <v>14.947652067810296</v>
      </c>
      <c r="T47" s="8">
        <f t="shared" si="11"/>
        <v>15.044834544298141</v>
      </c>
      <c r="U47" s="8">
        <f t="shared" si="12"/>
        <v>17.253207144606364</v>
      </c>
      <c r="V47" s="8">
        <f t="shared" si="13"/>
        <v>17.301241470718125</v>
      </c>
      <c r="W47" s="8">
        <f t="shared" si="14"/>
        <v>15.798904379728285</v>
      </c>
      <c r="X47" s="8">
        <f t="shared" si="15"/>
        <v>15.846592586166366</v>
      </c>
      <c r="Z47" s="8">
        <v>49.090794951846128</v>
      </c>
      <c r="AA47" s="8">
        <v>41.379870467569305</v>
      </c>
      <c r="AB47" s="8">
        <v>34.154042956518147</v>
      </c>
      <c r="AC47" s="8">
        <v>39.128133416511091</v>
      </c>
      <c r="AE47" s="8">
        <f t="shared" si="1"/>
        <v>23.783076790505248</v>
      </c>
      <c r="AF47" s="8">
        <f t="shared" si="2"/>
        <v>23.961384017110134</v>
      </c>
      <c r="AG47" s="8">
        <f t="shared" si="3"/>
        <v>17.492110506159136</v>
      </c>
      <c r="AH47" s="8">
        <f t="shared" si="4"/>
        <v>20.711601288837372</v>
      </c>
    </row>
    <row r="48" spans="1:34" x14ac:dyDescent="0.25">
      <c r="A48" s="9">
        <v>1990</v>
      </c>
      <c r="B48" s="5">
        <v>228245.76511906181</v>
      </c>
      <c r="C48" s="5">
        <v>450887.15779789782</v>
      </c>
      <c r="D48" s="5">
        <v>514395.36840181955</v>
      </c>
      <c r="E48" s="5">
        <f t="shared" si="5"/>
        <v>1193528.2913187791</v>
      </c>
      <c r="G48" s="5">
        <v>235260.205026993</v>
      </c>
      <c r="H48" s="5">
        <v>468665.50221897598</v>
      </c>
      <c r="I48" s="5">
        <v>523955.99518913002</v>
      </c>
      <c r="J48" s="5">
        <f t="shared" si="6"/>
        <v>1227881.7024350991</v>
      </c>
      <c r="K48" s="2"/>
      <c r="L48" s="6">
        <f t="shared" si="17"/>
        <v>3.0731960806686516</v>
      </c>
      <c r="M48" s="6">
        <f t="shared" si="16"/>
        <v>3.9429697904696184</v>
      </c>
      <c r="N48" s="6">
        <f t="shared" si="16"/>
        <v>1.8586144772287696</v>
      </c>
      <c r="O48" s="6">
        <f t="shared" si="16"/>
        <v>2.8783072312731974</v>
      </c>
      <c r="Q48" s="8">
        <f t="shared" si="8"/>
        <v>12.305015805683823</v>
      </c>
      <c r="R48" s="8">
        <f t="shared" si="9"/>
        <v>12.305018717237573</v>
      </c>
      <c r="S48" s="8">
        <f t="shared" si="10"/>
        <v>14.929585245214511</v>
      </c>
      <c r="T48" s="8">
        <f t="shared" si="11"/>
        <v>15.026653604197463</v>
      </c>
      <c r="U48" s="8">
        <f t="shared" si="12"/>
        <v>19.683789249563361</v>
      </c>
      <c r="V48" s="8">
        <f t="shared" si="13"/>
        <v>19.732776172424622</v>
      </c>
      <c r="W48" s="8">
        <f t="shared" si="14"/>
        <v>16.402181007170611</v>
      </c>
      <c r="X48" s="8">
        <f t="shared" si="15"/>
        <v>16.438927786130648</v>
      </c>
      <c r="Z48" s="8">
        <v>55.025268696446126</v>
      </c>
      <c r="AA48" s="8">
        <v>46.505187296133521</v>
      </c>
      <c r="AB48" s="8">
        <v>39.095821220677898</v>
      </c>
      <c r="AC48" s="8">
        <v>44.203553659093963</v>
      </c>
      <c r="AE48" s="8">
        <f t="shared" si="1"/>
        <v>26.658158461468318</v>
      </c>
      <c r="AF48" s="8">
        <f t="shared" si="2"/>
        <v>26.929244557776496</v>
      </c>
      <c r="AG48" s="8">
        <f t="shared" si="3"/>
        <v>20.023059231721962</v>
      </c>
      <c r="AH48" s="8">
        <f t="shared" si="4"/>
        <v>23.398161348288422</v>
      </c>
    </row>
    <row r="49" spans="1:34" x14ac:dyDescent="0.25">
      <c r="A49" s="9">
        <v>1991</v>
      </c>
      <c r="B49" s="5">
        <v>253168.24780092287</v>
      </c>
      <c r="C49" s="5">
        <v>515139.47899193276</v>
      </c>
      <c r="D49" s="5">
        <v>614430.1817426302</v>
      </c>
      <c r="E49" s="5">
        <f t="shared" si="5"/>
        <v>1382737.9085354859</v>
      </c>
      <c r="G49" s="5">
        <v>260948.51544748299</v>
      </c>
      <c r="H49" s="5">
        <v>535902.92968491698</v>
      </c>
      <c r="I49" s="5">
        <v>626106.06896839698</v>
      </c>
      <c r="J49" s="5">
        <f t="shared" si="6"/>
        <v>1422957.514100797</v>
      </c>
      <c r="K49" s="2"/>
      <c r="L49" s="6">
        <f t="shared" si="17"/>
        <v>3.0731609173509185</v>
      </c>
      <c r="M49" s="6">
        <f t="shared" si="16"/>
        <v>4.0306463666142918</v>
      </c>
      <c r="N49" s="6">
        <f t="shared" si="16"/>
        <v>1.9002789206500097</v>
      </c>
      <c r="O49" s="6">
        <f t="shared" si="16"/>
        <v>2.9086933479613037</v>
      </c>
      <c r="Q49" s="8">
        <f t="shared" si="8"/>
        <v>10.919143524463877</v>
      </c>
      <c r="R49" s="8">
        <f t="shared" si="9"/>
        <v>10.91910568450902</v>
      </c>
      <c r="S49" s="8">
        <f t="shared" si="10"/>
        <v>14.250199874363005</v>
      </c>
      <c r="T49" s="8">
        <f t="shared" si="11"/>
        <v>14.346570666625567</v>
      </c>
      <c r="U49" s="8">
        <f t="shared" si="12"/>
        <v>19.447067272710839</v>
      </c>
      <c r="V49" s="8">
        <f t="shared" si="13"/>
        <v>19.495926130665666</v>
      </c>
      <c r="W49" s="8">
        <f t="shared" si="14"/>
        <v>15.852964575112097</v>
      </c>
      <c r="X49" s="8">
        <f t="shared" si="15"/>
        <v>15.887182884053843</v>
      </c>
      <c r="Z49" s="8">
        <v>60.149401565059847</v>
      </c>
      <c r="AA49" s="8">
        <v>54.53787730143145</v>
      </c>
      <c r="AB49" s="8">
        <v>46.582851577087624</v>
      </c>
      <c r="AC49" s="8">
        <v>51.509021883821148</v>
      </c>
      <c r="AE49" s="8">
        <f t="shared" si="1"/>
        <v>29.14065330838481</v>
      </c>
      <c r="AF49" s="8">
        <f t="shared" si="2"/>
        <v>31.580645534446887</v>
      </c>
      <c r="AG49" s="8">
        <f t="shared" si="3"/>
        <v>23.857567565743164</v>
      </c>
      <c r="AH49" s="8">
        <f t="shared" si="4"/>
        <v>27.265147373105336</v>
      </c>
    </row>
    <row r="50" spans="1:34" x14ac:dyDescent="0.25">
      <c r="A50" s="9">
        <v>1992</v>
      </c>
      <c r="B50" s="5">
        <v>285762.01878342964</v>
      </c>
      <c r="C50" s="5">
        <v>539776.03303427598</v>
      </c>
      <c r="D50" s="5">
        <v>671926.20524598437</v>
      </c>
      <c r="E50" s="5">
        <f t="shared" si="5"/>
        <v>1497464.2570636901</v>
      </c>
      <c r="G50" s="5">
        <v>294543.98185618699</v>
      </c>
      <c r="H50" s="5">
        <v>562005.61932439695</v>
      </c>
      <c r="I50" s="5">
        <v>684974.56475868297</v>
      </c>
      <c r="J50" s="5">
        <f t="shared" si="6"/>
        <v>1541524.1659392668</v>
      </c>
      <c r="K50" s="2"/>
      <c r="L50" s="6">
        <f t="shared" si="17"/>
        <v>3.0731736534283698</v>
      </c>
      <c r="M50" s="6">
        <f t="shared" si="16"/>
        <v>4.1182981328682615</v>
      </c>
      <c r="N50" s="6">
        <f t="shared" si="16"/>
        <v>1.9419334163223567</v>
      </c>
      <c r="O50" s="6">
        <f t="shared" si="16"/>
        <v>2.9423012047026731</v>
      </c>
      <c r="Q50" s="8">
        <f t="shared" si="8"/>
        <v>12.874351845313825</v>
      </c>
      <c r="R50" s="8">
        <f t="shared" si="9"/>
        <v>12.874365792460395</v>
      </c>
      <c r="S50" s="8">
        <f t="shared" si="10"/>
        <v>4.7825016421870998</v>
      </c>
      <c r="T50" s="8">
        <f t="shared" si="11"/>
        <v>4.8707868894889259</v>
      </c>
      <c r="U50" s="8">
        <f t="shared" si="12"/>
        <v>9.3576170591564249</v>
      </c>
      <c r="V50" s="8">
        <f t="shared" si="13"/>
        <v>9.402319943532973</v>
      </c>
      <c r="W50" s="8">
        <f t="shared" si="14"/>
        <v>8.2970422536339896</v>
      </c>
      <c r="X50" s="8">
        <f t="shared" si="15"/>
        <v>8.3324098339924859</v>
      </c>
      <c r="Z50" s="8">
        <v>67.655281080560584</v>
      </c>
      <c r="AA50" s="8">
        <v>57.475706455994349</v>
      </c>
      <c r="AB50" s="8">
        <v>50.444783883862989</v>
      </c>
      <c r="AC50" s="8">
        <v>55.595056597004877</v>
      </c>
      <c r="AE50" s="8">
        <f t="shared" si="1"/>
        <v>32.777035833307053</v>
      </c>
      <c r="AF50" s="8">
        <f t="shared" si="2"/>
        <v>33.281821776753254</v>
      </c>
      <c r="AG50" s="8">
        <f t="shared" si="3"/>
        <v>25.83546947221507</v>
      </c>
      <c r="AH50" s="8">
        <f t="shared" si="4"/>
        <v>29.427998356334179</v>
      </c>
    </row>
    <row r="51" spans="1:34" x14ac:dyDescent="0.25">
      <c r="A51" s="9">
        <v>1993</v>
      </c>
      <c r="B51" s="5">
        <v>308626.70841157367</v>
      </c>
      <c r="C51" s="5">
        <v>586049.79767446802</v>
      </c>
      <c r="D51" s="5">
        <v>738952.995901927</v>
      </c>
      <c r="E51" s="5">
        <f t="shared" si="5"/>
        <v>1633629.5019879686</v>
      </c>
      <c r="G51" s="5">
        <v>318111.35549543099</v>
      </c>
      <c r="H51" s="5">
        <v>610698.75808542001</v>
      </c>
      <c r="I51" s="5">
        <v>753610.75514092995</v>
      </c>
      <c r="J51" s="5">
        <f t="shared" si="6"/>
        <v>1682420.8687217808</v>
      </c>
      <c r="K51" s="2"/>
      <c r="L51" s="6">
        <f t="shared" si="17"/>
        <v>3.073177669124135</v>
      </c>
      <c r="M51" s="6">
        <f t="shared" si="16"/>
        <v>4.2059498200942613</v>
      </c>
      <c r="N51" s="6">
        <f t="shared" si="16"/>
        <v>1.9835847909531026</v>
      </c>
      <c r="O51" s="6">
        <f t="shared" si="16"/>
        <v>2.9866849658651375</v>
      </c>
      <c r="Q51" s="8">
        <f t="shared" si="8"/>
        <v>8.0013046259560667</v>
      </c>
      <c r="R51" s="8">
        <f t="shared" si="9"/>
        <v>8.0013088336501568</v>
      </c>
      <c r="S51" s="8">
        <f t="shared" si="10"/>
        <v>8.5727712621974916</v>
      </c>
      <c r="T51" s="8">
        <f t="shared" si="11"/>
        <v>8.6641729347045384</v>
      </c>
      <c r="U51" s="8">
        <f t="shared" si="12"/>
        <v>9.9753202260365583</v>
      </c>
      <c r="V51" s="8">
        <f t="shared" si="13"/>
        <v>10.020253877080478</v>
      </c>
      <c r="W51" s="8">
        <f t="shared" si="14"/>
        <v>9.0930547612053658</v>
      </c>
      <c r="X51" s="8">
        <f t="shared" si="15"/>
        <v>9.1400904309965227</v>
      </c>
      <c r="Z51" s="8">
        <v>71.560601400799541</v>
      </c>
      <c r="AA51" s="8">
        <v>61.40460080598649</v>
      </c>
      <c r="AB51" s="8">
        <v>54.142235793722982</v>
      </c>
      <c r="AC51" s="8">
        <v>59.3933987754085</v>
      </c>
      <c r="AE51" s="8">
        <f t="shared" si="1"/>
        <v>34.669051091134342</v>
      </c>
      <c r="AF51" s="8">
        <f t="shared" si="2"/>
        <v>35.556883182675193</v>
      </c>
      <c r="AG51" s="8">
        <f t="shared" si="3"/>
        <v>27.729132177998398</v>
      </c>
      <c r="AH51" s="8">
        <f t="shared" si="4"/>
        <v>31.438565738126869</v>
      </c>
    </row>
    <row r="52" spans="1:34" x14ac:dyDescent="0.25">
      <c r="A52" s="9">
        <v>1994</v>
      </c>
      <c r="B52" s="5">
        <v>361133.21594677871</v>
      </c>
      <c r="C52" s="5">
        <v>670149.06221065507</v>
      </c>
      <c r="D52" s="5">
        <v>844407.32151179749</v>
      </c>
      <c r="E52" s="5">
        <f t="shared" si="5"/>
        <v>1875689.5996692311</v>
      </c>
      <c r="G52" s="5">
        <v>372231.475183242</v>
      </c>
      <c r="H52" s="5">
        <v>698922.48123600602</v>
      </c>
      <c r="I52" s="5">
        <v>861508.46444965503</v>
      </c>
      <c r="J52" s="5">
        <f t="shared" si="6"/>
        <v>1932662.4208689032</v>
      </c>
      <c r="K52" s="2"/>
      <c r="L52" s="6">
        <f t="shared" si="17"/>
        <v>3.0731759767284501</v>
      </c>
      <c r="M52" s="6">
        <f t="shared" si="16"/>
        <v>4.293584912352884</v>
      </c>
      <c r="N52" s="6">
        <f t="shared" si="16"/>
        <v>2.025224379537633</v>
      </c>
      <c r="O52" s="6">
        <f t="shared" si="16"/>
        <v>3.0374333370361057</v>
      </c>
      <c r="Q52" s="8">
        <f t="shared" si="8"/>
        <v>17.012949982664566</v>
      </c>
      <c r="R52" s="8">
        <f t="shared" si="9"/>
        <v>17.012948061386737</v>
      </c>
      <c r="S52" s="8">
        <f t="shared" si="10"/>
        <v>14.35019086601605</v>
      </c>
      <c r="T52" s="8">
        <f t="shared" si="11"/>
        <v>14.446357059440089</v>
      </c>
      <c r="U52" s="8">
        <f t="shared" si="12"/>
        <v>14.270775840235757</v>
      </c>
      <c r="V52" s="8">
        <f t="shared" si="13"/>
        <v>14.317432251686427</v>
      </c>
      <c r="W52" s="8">
        <f t="shared" si="14"/>
        <v>14.817319189369371</v>
      </c>
      <c r="X52" s="8">
        <f t="shared" si="15"/>
        <v>14.873897298792031</v>
      </c>
      <c r="Z52" s="8">
        <v>81.71219830643696</v>
      </c>
      <c r="AA52" s="8">
        <v>66.462895116785745</v>
      </c>
      <c r="AB52" s="8">
        <v>59.425831341624267</v>
      </c>
      <c r="AC52" s="8">
        <v>65.327580098240944</v>
      </c>
      <c r="AE52" s="8">
        <f t="shared" si="1"/>
        <v>39.587207519235747</v>
      </c>
      <c r="AF52" s="8">
        <f t="shared" si="2"/>
        <v>38.485933735107821</v>
      </c>
      <c r="AG52" s="8">
        <f t="shared" si="3"/>
        <v>30.435143800440937</v>
      </c>
      <c r="AH52" s="8">
        <f t="shared" si="4"/>
        <v>34.579691746512125</v>
      </c>
    </row>
    <row r="53" spans="1:34" x14ac:dyDescent="0.25">
      <c r="A53" s="9">
        <v>1995</v>
      </c>
      <c r="B53" s="5">
        <v>399639.98191216431</v>
      </c>
      <c r="C53" s="5">
        <v>743687.52889404562</v>
      </c>
      <c r="D53" s="5">
        <v>968377.19332790223</v>
      </c>
      <c r="E53" s="5">
        <f t="shared" si="5"/>
        <v>2111704.7041341122</v>
      </c>
      <c r="G53" s="5">
        <v>411921.65886196599</v>
      </c>
      <c r="H53" s="5">
        <v>776269.90388472204</v>
      </c>
      <c r="I53" s="5">
        <v>988392.23506807</v>
      </c>
      <c r="J53" s="5">
        <f t="shared" si="6"/>
        <v>2176583.797814758</v>
      </c>
      <c r="K53" s="2"/>
      <c r="L53" s="6">
        <f t="shared" si="17"/>
        <v>3.0731852431374165</v>
      </c>
      <c r="M53" s="6">
        <f t="shared" si="16"/>
        <v>4.3811915253077416</v>
      </c>
      <c r="N53" s="6">
        <f t="shared" si="16"/>
        <v>2.0668642217176227</v>
      </c>
      <c r="O53" s="6">
        <f t="shared" si="16"/>
        <v>3.0723563552058835</v>
      </c>
      <c r="Q53" s="8">
        <f t="shared" si="8"/>
        <v>10.662759409829661</v>
      </c>
      <c r="R53" s="8">
        <f t="shared" si="9"/>
        <v>10.66276935855177</v>
      </c>
      <c r="S53" s="8">
        <f t="shared" si="10"/>
        <v>10.973449166787688</v>
      </c>
      <c r="T53" s="8">
        <f t="shared" si="11"/>
        <v>11.066666865820565</v>
      </c>
      <c r="U53" s="8">
        <f t="shared" si="12"/>
        <v>14.681288124569235</v>
      </c>
      <c r="V53" s="8">
        <f t="shared" si="13"/>
        <v>14.728093321691318</v>
      </c>
      <c r="W53" s="8">
        <f t="shared" si="14"/>
        <v>12.582844437933716</v>
      </c>
      <c r="X53" s="8">
        <f t="shared" si="15"/>
        <v>12.621002732395993</v>
      </c>
      <c r="Z53" s="8">
        <v>89.917130746693076</v>
      </c>
      <c r="AA53" s="8">
        <v>69.305236610446414</v>
      </c>
      <c r="AB53" s="8">
        <v>65.077955364213906</v>
      </c>
      <c r="AC53" s="8">
        <v>70.260380901411253</v>
      </c>
      <c r="AE53" s="8">
        <f t="shared" si="1"/>
        <v>43.562261059903264</v>
      </c>
      <c r="AF53" s="8">
        <f t="shared" si="2"/>
        <v>40.131816993508707</v>
      </c>
      <c r="AG53" s="8">
        <f t="shared" si="3"/>
        <v>33.329898548027451</v>
      </c>
      <c r="AH53" s="8">
        <f t="shared" si="4"/>
        <v>37.190759399164541</v>
      </c>
    </row>
    <row r="54" spans="1:34" x14ac:dyDescent="0.25">
      <c r="A54" s="9">
        <v>1996</v>
      </c>
      <c r="B54" s="5">
        <v>433646.50298277655</v>
      </c>
      <c r="C54" s="5">
        <v>847078.61276809417</v>
      </c>
      <c r="D54" s="5">
        <v>1125663.0361021252</v>
      </c>
      <c r="E54" s="5">
        <f t="shared" si="5"/>
        <v>2406388.1518529961</v>
      </c>
      <c r="G54" s="5">
        <v>446973.24023123598</v>
      </c>
      <c r="H54" s="5">
        <v>884932.85911976395</v>
      </c>
      <c r="I54" s="5">
        <v>1149397.5468434801</v>
      </c>
      <c r="J54" s="5">
        <f t="shared" si="6"/>
        <v>2481303.6461944804</v>
      </c>
      <c r="K54" s="2"/>
      <c r="L54" s="6">
        <f t="shared" si="17"/>
        <v>3.0731799188494051</v>
      </c>
      <c r="M54" s="6">
        <f t="shared" si="16"/>
        <v>4.4687996817637838</v>
      </c>
      <c r="N54" s="6">
        <f t="shared" si="16"/>
        <v>2.1084916160648959</v>
      </c>
      <c r="O54" s="6">
        <f t="shared" si="16"/>
        <v>3.1131924533370494</v>
      </c>
      <c r="Q54" s="8">
        <f t="shared" si="8"/>
        <v>8.5092890125509086</v>
      </c>
      <c r="R54" s="8">
        <f t="shared" si="9"/>
        <v>8.5092834074587103</v>
      </c>
      <c r="S54" s="8">
        <f t="shared" si="10"/>
        <v>13.902489937918389</v>
      </c>
      <c r="T54" s="8">
        <f t="shared" si="11"/>
        <v>13.998089413392819</v>
      </c>
      <c r="U54" s="8">
        <f t="shared" si="12"/>
        <v>16.242208496639421</v>
      </c>
      <c r="V54" s="8">
        <f t="shared" si="13"/>
        <v>16.289617225121347</v>
      </c>
      <c r="W54" s="8">
        <f t="shared" si="14"/>
        <v>13.95476588852496</v>
      </c>
      <c r="X54" s="8">
        <f t="shared" si="15"/>
        <v>13.999913473841644</v>
      </c>
      <c r="Z54" s="8">
        <v>94.131819613334244</v>
      </c>
      <c r="AA54" s="8">
        <v>74.288386550414799</v>
      </c>
      <c r="AB54" s="8">
        <v>71.230781954061712</v>
      </c>
      <c r="AC54" s="8">
        <v>75.643055267486957</v>
      </c>
      <c r="AE54" s="8">
        <f t="shared" si="1"/>
        <v>45.604156471491926</v>
      </c>
      <c r="AF54" s="8">
        <f t="shared" si="2"/>
        <v>43.017354526063379</v>
      </c>
      <c r="AG54" s="8">
        <f t="shared" si="3"/>
        <v>36.481089836621649</v>
      </c>
      <c r="AH54" s="8">
        <f t="shared" si="4"/>
        <v>40.03995754902472</v>
      </c>
    </row>
    <row r="55" spans="1:34" x14ac:dyDescent="0.25">
      <c r="A55" s="9">
        <v>1997</v>
      </c>
      <c r="B55" s="5">
        <v>442593.62907529261</v>
      </c>
      <c r="C55" s="5">
        <v>945904.90468009817</v>
      </c>
      <c r="D55" s="5">
        <v>1300219.38649782</v>
      </c>
      <c r="E55" s="5">
        <f t="shared" si="5"/>
        <v>2688717.9202532107</v>
      </c>
      <c r="G55" s="5">
        <v>456195.30099563202</v>
      </c>
      <c r="H55" s="5">
        <v>989004.09439949505</v>
      </c>
      <c r="I55" s="5">
        <v>1328175.7052126699</v>
      </c>
      <c r="J55" s="5">
        <f t="shared" si="6"/>
        <v>2773375.100607797</v>
      </c>
      <c r="K55" s="2"/>
      <c r="L55" s="6">
        <f t="shared" si="17"/>
        <v>3.0731739064471526</v>
      </c>
      <c r="M55" s="6">
        <f t="shared" si="16"/>
        <v>4.5563977421147825</v>
      </c>
      <c r="N55" s="6">
        <f t="shared" si="16"/>
        <v>2.1501232026812858</v>
      </c>
      <c r="O55" s="6">
        <f t="shared" si="16"/>
        <v>3.1486077329604569</v>
      </c>
      <c r="Q55" s="8">
        <f t="shared" si="8"/>
        <v>2.0632303110885317</v>
      </c>
      <c r="R55" s="8">
        <f t="shared" si="9"/>
        <v>2.0632243575980311</v>
      </c>
      <c r="S55" s="8">
        <f t="shared" si="10"/>
        <v>11.66672023379958</v>
      </c>
      <c r="T55" s="8">
        <f t="shared" si="11"/>
        <v>11.760353817491875</v>
      </c>
      <c r="U55" s="8">
        <f t="shared" si="12"/>
        <v>15.506980756882413</v>
      </c>
      <c r="V55" s="8">
        <f t="shared" si="13"/>
        <v>15.554075163998519</v>
      </c>
      <c r="W55" s="8">
        <f t="shared" si="14"/>
        <v>11.732511572699167</v>
      </c>
      <c r="X55" s="8">
        <f t="shared" si="15"/>
        <v>11.770887245551748</v>
      </c>
      <c r="Z55" s="8">
        <v>93.328903978386705</v>
      </c>
      <c r="AA55" s="8">
        <v>78.269824857232265</v>
      </c>
      <c r="AB55" s="8">
        <v>78.163911932465197</v>
      </c>
      <c r="AC55" s="8">
        <v>80.351375564991116</v>
      </c>
      <c r="AE55" s="8">
        <f t="shared" si="1"/>
        <v>45.21516696294993</v>
      </c>
      <c r="AF55" s="8">
        <f t="shared" si="2"/>
        <v>45.322841980038241</v>
      </c>
      <c r="AG55" s="8">
        <f t="shared" si="3"/>
        <v>40.031916187990795</v>
      </c>
      <c r="AH55" s="8">
        <f t="shared" si="4"/>
        <v>42.5322014724442</v>
      </c>
    </row>
    <row r="56" spans="1:34" x14ac:dyDescent="0.25">
      <c r="A56" s="9">
        <v>1998</v>
      </c>
      <c r="B56" s="5">
        <v>435822.8115507107</v>
      </c>
      <c r="C56" s="5">
        <v>1015460.8156123394</v>
      </c>
      <c r="D56" s="5">
        <v>1501478.4001921429</v>
      </c>
      <c r="E56" s="5">
        <f t="shared" si="5"/>
        <v>2952762.0273551932</v>
      </c>
      <c r="G56" s="5">
        <v>449216.42229536799</v>
      </c>
      <c r="H56" s="5">
        <v>1062618.68572598</v>
      </c>
      <c r="I56" s="5">
        <v>1534386.9975394299</v>
      </c>
      <c r="J56" s="5">
        <f t="shared" si="6"/>
        <v>3046222.1055607777</v>
      </c>
      <c r="K56" s="2"/>
      <c r="L56" s="6">
        <f t="shared" si="17"/>
        <v>3.0731779956632295</v>
      </c>
      <c r="M56" s="6">
        <f t="shared" si="16"/>
        <v>4.643987181839563</v>
      </c>
      <c r="N56" s="6">
        <f t="shared" si="16"/>
        <v>2.1917463043807857</v>
      </c>
      <c r="O56" s="6">
        <f t="shared" si="16"/>
        <v>3.1651747529853509</v>
      </c>
      <c r="Q56" s="8">
        <f t="shared" si="8"/>
        <v>-1.5298045610661291</v>
      </c>
      <c r="R56" s="8">
        <f t="shared" si="9"/>
        <v>-1.5298006544637417</v>
      </c>
      <c r="S56" s="8">
        <f t="shared" si="10"/>
        <v>7.3533724783639656</v>
      </c>
      <c r="T56" s="8">
        <f t="shared" si="11"/>
        <v>7.4433050119152853</v>
      </c>
      <c r="U56" s="8">
        <f t="shared" si="12"/>
        <v>15.478850398963843</v>
      </c>
      <c r="V56" s="8">
        <f t="shared" si="13"/>
        <v>15.525904555959414</v>
      </c>
      <c r="W56" s="8">
        <f t="shared" si="14"/>
        <v>9.8204465821061717</v>
      </c>
      <c r="X56" s="8">
        <f t="shared" si="15"/>
        <v>9.8380851870049923</v>
      </c>
      <c r="Z56" s="8">
        <v>98.788640771327351</v>
      </c>
      <c r="AA56" s="8">
        <v>86.394164943465725</v>
      </c>
      <c r="AB56" s="8">
        <v>87.78759206956606</v>
      </c>
      <c r="AC56" s="8">
        <v>88.754104092459301</v>
      </c>
      <c r="AE56" s="8">
        <f t="shared" si="1"/>
        <v>47.860252248894582</v>
      </c>
      <c r="AF56" s="8">
        <f t="shared" si="2"/>
        <v>50.027313755618373</v>
      </c>
      <c r="AG56" s="8">
        <f t="shared" si="3"/>
        <v>44.960717052017657</v>
      </c>
      <c r="AH56" s="8">
        <f t="shared" si="4"/>
        <v>46.979997669280486</v>
      </c>
    </row>
    <row r="57" spans="1:34" x14ac:dyDescent="0.25">
      <c r="A57" s="9">
        <v>1999</v>
      </c>
      <c r="B57" s="5">
        <v>493478.75041092589</v>
      </c>
      <c r="C57" s="5">
        <v>1072397.9098868098</v>
      </c>
      <c r="D57" s="5">
        <v>1678320.5935724508</v>
      </c>
      <c r="E57" s="5">
        <f t="shared" si="5"/>
        <v>3244197.2538701864</v>
      </c>
      <c r="G57" s="5">
        <v>508644.29562133801</v>
      </c>
      <c r="H57" s="5">
        <v>1123139.21148392</v>
      </c>
      <c r="I57" s="5">
        <v>1715803.6829949301</v>
      </c>
      <c r="J57" s="5">
        <f t="shared" si="6"/>
        <v>3347587.1901001884</v>
      </c>
      <c r="K57" s="2"/>
      <c r="L57" s="6">
        <f t="shared" si="17"/>
        <v>3.0731911349340919</v>
      </c>
      <c r="M57" s="6">
        <f t="shared" si="16"/>
        <v>4.7315740854498642</v>
      </c>
      <c r="N57" s="6">
        <f t="shared" si="16"/>
        <v>2.2333688549154544</v>
      </c>
      <c r="O57" s="6">
        <f t="shared" si="16"/>
        <v>3.1869189244477099</v>
      </c>
      <c r="Q57" s="8">
        <f t="shared" si="8"/>
        <v>13.229215482105758</v>
      </c>
      <c r="R57" s="8">
        <f t="shared" si="9"/>
        <v>13.229229916019207</v>
      </c>
      <c r="S57" s="8">
        <f t="shared" si="10"/>
        <v>5.6070203201426665</v>
      </c>
      <c r="T57" s="8">
        <f t="shared" si="11"/>
        <v>5.6954132814436917</v>
      </c>
      <c r="U57" s="8">
        <f t="shared" si="12"/>
        <v>11.777871287237801</v>
      </c>
      <c r="V57" s="8">
        <f t="shared" si="13"/>
        <v>11.823398252619668</v>
      </c>
      <c r="W57" s="8">
        <f t="shared" si="14"/>
        <v>9.8699192083567198</v>
      </c>
      <c r="X57" s="8">
        <f t="shared" si="15"/>
        <v>9.8930765419001716</v>
      </c>
      <c r="Z57" s="8">
        <v>102.0134778580321</v>
      </c>
      <c r="AA57" s="8">
        <v>92.610370654450278</v>
      </c>
      <c r="AB57" s="8">
        <v>93.880080714916119</v>
      </c>
      <c r="AC57" s="8">
        <v>94.598612258484039</v>
      </c>
      <c r="AE57" s="8">
        <f>AE58/(Z58/Z57)</f>
        <v>49.422592971736847</v>
      </c>
      <c r="AF57" s="8">
        <f t="shared" ref="AF57:AH57" si="18">AF58/(AA58/AA57)</f>
        <v>53.626863258485706</v>
      </c>
      <c r="AG57" s="8">
        <f t="shared" si="18"/>
        <v>48.081006054923087</v>
      </c>
      <c r="AH57" s="8">
        <f t="shared" si="18"/>
        <v>50.073657200020556</v>
      </c>
    </row>
    <row r="58" spans="1:34" x14ac:dyDescent="0.25">
      <c r="A58" s="9">
        <v>2000</v>
      </c>
      <c r="B58" s="5">
        <v>500110.54318105988</v>
      </c>
      <c r="C58" s="5">
        <v>1233773.3285057761</v>
      </c>
      <c r="D58" s="5">
        <v>1846830.3916376133</v>
      </c>
      <c r="E58" s="5">
        <f t="shared" si="5"/>
        <v>3580714.2633244493</v>
      </c>
      <c r="G58" s="5">
        <v>515479.8</v>
      </c>
      <c r="H58" s="5">
        <v>1293230.8</v>
      </c>
      <c r="I58" s="5">
        <v>1888845.6</v>
      </c>
      <c r="J58" s="5">
        <f t="shared" si="6"/>
        <v>3697556.2</v>
      </c>
      <c r="K58" s="2"/>
      <c r="L58" s="6">
        <f t="shared" si="17"/>
        <v>3.0731719273864258</v>
      </c>
      <c r="M58" s="6">
        <f t="shared" si="16"/>
        <v>4.8191568192054319</v>
      </c>
      <c r="N58" s="6">
        <f t="shared" si="16"/>
        <v>2.274990088566355</v>
      </c>
      <c r="O58" s="6">
        <f t="shared" si="16"/>
        <v>3.2630902128189234</v>
      </c>
      <c r="Q58" s="8">
        <f t="shared" si="8"/>
        <v>1.3438861885363167</v>
      </c>
      <c r="R58" s="8">
        <f t="shared" si="9"/>
        <v>1.3438673032422486</v>
      </c>
      <c r="S58" s="8">
        <f t="shared" si="10"/>
        <v>15.048091490219264</v>
      </c>
      <c r="T58" s="8">
        <f t="shared" si="11"/>
        <v>15.144301505719014</v>
      </c>
      <c r="U58" s="8">
        <f t="shared" si="12"/>
        <v>10.040381957446812</v>
      </c>
      <c r="V58" s="8">
        <f t="shared" si="13"/>
        <v>10.085181581090083</v>
      </c>
      <c r="W58" s="8">
        <f t="shared" si="14"/>
        <v>10.372889905285916</v>
      </c>
      <c r="X58" s="8">
        <f t="shared" si="15"/>
        <v>10.454365787238459</v>
      </c>
      <c r="Z58" s="8">
        <v>100.00000000000003</v>
      </c>
      <c r="AA58" s="8">
        <v>99.999999999837925</v>
      </c>
      <c r="AB58" s="8">
        <v>99.99999999983757</v>
      </c>
      <c r="AC58" s="8">
        <v>99.999999999860364</v>
      </c>
      <c r="AE58" s="12">
        <v>48.447120919175227</v>
      </c>
      <c r="AF58" s="12">
        <v>57.905894209723499</v>
      </c>
      <c r="AG58" s="12">
        <v>51.215343754178988</v>
      </c>
      <c r="AH58" s="12">
        <v>52.932760856076719</v>
      </c>
    </row>
    <row r="59" spans="1:34" x14ac:dyDescent="0.25">
      <c r="A59" s="9">
        <v>2001</v>
      </c>
      <c r="B59" s="5">
        <v>513410.13918500126</v>
      </c>
      <c r="C59" s="5">
        <v>1341609.8138012192</v>
      </c>
      <c r="D59" s="5">
        <v>2033781.4035405575</v>
      </c>
      <c r="E59" s="5">
        <f t="shared" si="5"/>
        <v>3888801.3565267781</v>
      </c>
      <c r="G59" s="5">
        <v>535358.11662950239</v>
      </c>
      <c r="H59" s="5">
        <v>1404419.2585960755</v>
      </c>
      <c r="I59" s="5">
        <v>2084621.5649583202</v>
      </c>
      <c r="J59" s="5">
        <f t="shared" si="6"/>
        <v>4024398.9401838984</v>
      </c>
      <c r="K59" s="2"/>
      <c r="L59" s="6">
        <f t="shared" si="17"/>
        <v>4.2749403974260929</v>
      </c>
      <c r="M59" s="6">
        <f t="shared" si="16"/>
        <v>4.6816476853949354</v>
      </c>
      <c r="N59" s="6">
        <f t="shared" si="16"/>
        <v>2.4997849488276529</v>
      </c>
      <c r="O59" s="6">
        <f t="shared" si="16"/>
        <v>3.4868734919961923</v>
      </c>
      <c r="Q59" s="8">
        <f t="shared" si="8"/>
        <v>2.6593312589145768</v>
      </c>
      <c r="R59" s="8">
        <f t="shared" si="9"/>
        <v>3.8562746065902758</v>
      </c>
      <c r="S59" s="8">
        <f t="shared" si="10"/>
        <v>8.7403806520962775</v>
      </c>
      <c r="T59" s="8">
        <f t="shared" si="11"/>
        <v>8.5977273813827537</v>
      </c>
      <c r="U59" s="8">
        <f t="shared" si="12"/>
        <v>10.122803520531832</v>
      </c>
      <c r="V59" s="8">
        <f t="shared" si="13"/>
        <v>10.36484744747375</v>
      </c>
      <c r="W59" s="8">
        <f t="shared" si="14"/>
        <v>8.6040680865803125</v>
      </c>
      <c r="X59" s="8">
        <f t="shared" si="15"/>
        <v>8.8394258938890005</v>
      </c>
      <c r="Z59" s="8">
        <v>99.241877853142896</v>
      </c>
      <c r="AA59" s="8">
        <v>107.70495812291254</v>
      </c>
      <c r="AB59" s="8">
        <v>105.85040399136263</v>
      </c>
      <c r="AC59" s="8">
        <v>105.54947979886124</v>
      </c>
      <c r="AE59" s="12">
        <v>48.443547686280354</v>
      </c>
      <c r="AF59" s="12">
        <v>62.05422981067926</v>
      </c>
      <c r="AG59" s="12">
        <v>54.428001621090047</v>
      </c>
      <c r="AH59" s="12">
        <v>55.906979790278911</v>
      </c>
    </row>
    <row r="60" spans="1:34" x14ac:dyDescent="0.25">
      <c r="A60" s="9">
        <v>2002</v>
      </c>
      <c r="B60" s="5">
        <v>551897.13403226947</v>
      </c>
      <c r="C60" s="5">
        <v>1451945.0044709896</v>
      </c>
      <c r="D60" s="5">
        <v>2194503.2000155617</v>
      </c>
      <c r="E60" s="5">
        <f t="shared" si="5"/>
        <v>4198345.3385188207</v>
      </c>
      <c r="G60" s="5">
        <v>585081.26403037901</v>
      </c>
      <c r="H60" s="5">
        <v>1513274.1419064314</v>
      </c>
      <c r="I60" s="5">
        <v>2252204.3661971181</v>
      </c>
      <c r="J60" s="5">
        <f t="shared" si="6"/>
        <v>4350559.7721339278</v>
      </c>
      <c r="K60" s="2"/>
      <c r="L60" s="6">
        <f t="shared" si="17"/>
        <v>6.0127382354135079</v>
      </c>
      <c r="M60" s="6">
        <f t="shared" si="16"/>
        <v>4.2239297801631892</v>
      </c>
      <c r="N60" s="6">
        <f t="shared" si="16"/>
        <v>2.6293498310299555</v>
      </c>
      <c r="O60" s="6">
        <f t="shared" si="16"/>
        <v>3.6255815408650562</v>
      </c>
      <c r="Q60" s="8">
        <f t="shared" si="8"/>
        <v>7.4963449121521677</v>
      </c>
      <c r="R60" s="8">
        <f t="shared" si="9"/>
        <v>9.2878291850551733</v>
      </c>
      <c r="S60" s="8">
        <f t="shared" si="10"/>
        <v>8.2240894136839131</v>
      </c>
      <c r="T60" s="8">
        <f t="shared" si="11"/>
        <v>7.7508822699549569</v>
      </c>
      <c r="U60" s="8">
        <f t="shared" si="12"/>
        <v>7.9026092084040016</v>
      </c>
      <c r="V60" s="8">
        <f t="shared" si="13"/>
        <v>8.0390035321422175</v>
      </c>
      <c r="W60" s="8">
        <f t="shared" si="14"/>
        <v>7.9598815576557627</v>
      </c>
      <c r="X60" s="8">
        <f t="shared" si="15"/>
        <v>8.1045849777289902</v>
      </c>
      <c r="Z60" s="8">
        <v>103.25318147440461</v>
      </c>
      <c r="AA60" s="8">
        <v>113.2885849084728</v>
      </c>
      <c r="AB60" s="8">
        <v>109.58683131093963</v>
      </c>
      <c r="AC60" s="8">
        <v>109.94268922209267</v>
      </c>
      <c r="AE60" s="12">
        <v>51.099220059221594</v>
      </c>
      <c r="AF60" s="12">
        <v>64.493915666500413</v>
      </c>
      <c r="AG60" s="12">
        <v>56.666062920496465</v>
      </c>
      <c r="AH60" s="12">
        <v>58.272455436030391</v>
      </c>
    </row>
    <row r="61" spans="1:34" x14ac:dyDescent="0.25">
      <c r="A61" s="9">
        <v>2003</v>
      </c>
      <c r="B61" s="5">
        <v>577804.27714561427</v>
      </c>
      <c r="C61" s="5">
        <v>1571866.2684786387</v>
      </c>
      <c r="D61" s="5">
        <v>2398431.1517799888</v>
      </c>
      <c r="E61" s="5">
        <f t="shared" si="5"/>
        <v>4548101.6974042412</v>
      </c>
      <c r="G61" s="5">
        <v>620436.58457756054</v>
      </c>
      <c r="H61" s="5">
        <v>1629557.8179376805</v>
      </c>
      <c r="I61" s="5">
        <v>2467814.5379699469</v>
      </c>
      <c r="J61" s="5">
        <f t="shared" si="6"/>
        <v>4717808.9404851878</v>
      </c>
      <c r="K61" s="2"/>
      <c r="L61" s="6">
        <f t="shared" si="17"/>
        <v>7.378330192111477</v>
      </c>
      <c r="M61" s="6">
        <f t="shared" si="16"/>
        <v>3.6702581266585526</v>
      </c>
      <c r="N61" s="6">
        <f t="shared" si="16"/>
        <v>2.8928654524214892</v>
      </c>
      <c r="O61" s="6">
        <f t="shared" si="16"/>
        <v>3.7313862875538746</v>
      </c>
      <c r="Q61" s="8">
        <f t="shared" si="8"/>
        <v>4.6941977980683021</v>
      </c>
      <c r="R61" s="8">
        <f t="shared" si="9"/>
        <v>6.0428051145636772</v>
      </c>
      <c r="S61" s="8">
        <f t="shared" si="10"/>
        <v>8.2593530497625096</v>
      </c>
      <c r="T61" s="8">
        <f t="shared" si="11"/>
        <v>7.6842439060482661</v>
      </c>
      <c r="U61" s="8">
        <f t="shared" si="12"/>
        <v>9.2926705125324389</v>
      </c>
      <c r="V61" s="8">
        <f t="shared" si="13"/>
        <v>9.5732951684526597</v>
      </c>
      <c r="W61" s="8">
        <f t="shared" si="14"/>
        <v>8.3308144205406194</v>
      </c>
      <c r="X61" s="8">
        <f t="shared" si="15"/>
        <v>8.4414233474862925</v>
      </c>
      <c r="Z61" s="8">
        <v>103.27717147016247</v>
      </c>
      <c r="AA61" s="8">
        <v>117.61679226490271</v>
      </c>
      <c r="AB61" s="8">
        <v>113.53147696693992</v>
      </c>
      <c r="AC61" s="8">
        <v>113.46231523101204</v>
      </c>
      <c r="AE61" s="12">
        <v>51.816568566705001</v>
      </c>
      <c r="AF61" s="12">
        <v>66.164979094201328</v>
      </c>
      <c r="AG61" s="12">
        <v>58.961949556421821</v>
      </c>
      <c r="AH61" s="12">
        <v>60.132588742389423</v>
      </c>
    </row>
    <row r="62" spans="1:34" x14ac:dyDescent="0.25">
      <c r="A62" s="9">
        <v>2004</v>
      </c>
      <c r="B62" s="5">
        <v>681296.26584895421</v>
      </c>
      <c r="C62" s="5">
        <v>1728280.9953279011</v>
      </c>
      <c r="D62" s="5">
        <v>2710858.0311666769</v>
      </c>
      <c r="E62" s="5">
        <f t="shared" si="5"/>
        <v>5120435.2923435327</v>
      </c>
      <c r="G62" s="5">
        <v>744516.25225188013</v>
      </c>
      <c r="H62" s="5">
        <v>1789827.1716504702</v>
      </c>
      <c r="I62" s="5">
        <v>2789560.7532976721</v>
      </c>
      <c r="J62" s="5">
        <f t="shared" si="6"/>
        <v>5323904.1772000231</v>
      </c>
      <c r="K62" s="2"/>
      <c r="L62" s="6">
        <f t="shared" si="17"/>
        <v>9.2793678127896868</v>
      </c>
      <c r="M62" s="6">
        <f t="shared" si="16"/>
        <v>3.5611209339770653</v>
      </c>
      <c r="N62" s="6">
        <f t="shared" si="16"/>
        <v>2.9032402739705105</v>
      </c>
      <c r="O62" s="6">
        <f t="shared" si="16"/>
        <v>3.973663824259873</v>
      </c>
      <c r="Q62" s="8">
        <f t="shared" si="8"/>
        <v>17.911253480953121</v>
      </c>
      <c r="R62" s="8">
        <f t="shared" si="9"/>
        <v>19.998767119576328</v>
      </c>
      <c r="S62" s="8">
        <f t="shared" si="10"/>
        <v>9.9508927690554287</v>
      </c>
      <c r="T62" s="8">
        <f t="shared" si="11"/>
        <v>9.8351437395220387</v>
      </c>
      <c r="U62" s="8">
        <f t="shared" si="12"/>
        <v>13.026301762083989</v>
      </c>
      <c r="V62" s="8">
        <f t="shared" si="13"/>
        <v>13.037698351205833</v>
      </c>
      <c r="W62" s="8">
        <f t="shared" si="14"/>
        <v>12.584010495322516</v>
      </c>
      <c r="X62" s="8">
        <f t="shared" si="15"/>
        <v>12.846964435412332</v>
      </c>
      <c r="Z62" s="8">
        <v>116.73446236424876</v>
      </c>
      <c r="AA62" s="8">
        <v>122.892272147555</v>
      </c>
      <c r="AB62" s="8">
        <v>118.53472005568204</v>
      </c>
      <c r="AC62" s="8">
        <v>119.72190247606058</v>
      </c>
      <c r="AE62" s="12">
        <v>59.224468676107719</v>
      </c>
      <c r="AF62" s="12">
        <v>69.604991929077073</v>
      </c>
      <c r="AG62" s="12">
        <v>61.544895226568464</v>
      </c>
      <c r="AH62" s="12">
        <v>63.674854345094623</v>
      </c>
    </row>
    <row r="63" spans="1:34" x14ac:dyDescent="0.25">
      <c r="A63" s="9">
        <v>2005</v>
      </c>
      <c r="B63" s="5">
        <v>719075.81708638999</v>
      </c>
      <c r="C63" s="5">
        <v>1921018.9891294208</v>
      </c>
      <c r="D63" s="5">
        <v>3037654.8309441633</v>
      </c>
      <c r="E63" s="5">
        <f t="shared" si="5"/>
        <v>5677749.6371599734</v>
      </c>
      <c r="G63" s="5">
        <v>799871.41640275007</v>
      </c>
      <c r="H63" s="5">
        <v>2000850.6834146297</v>
      </c>
      <c r="I63" s="5">
        <v>3116560.2013509646</v>
      </c>
      <c r="J63" s="5">
        <f t="shared" si="6"/>
        <v>5917282.3011683449</v>
      </c>
      <c r="K63" s="2"/>
      <c r="L63" s="6">
        <f t="shared" si="17"/>
        <v>11.236033446894965</v>
      </c>
      <c r="M63" s="6">
        <f t="shared" si="16"/>
        <v>4.1556952188894059</v>
      </c>
      <c r="N63" s="6">
        <f t="shared" si="16"/>
        <v>2.5975752611193172</v>
      </c>
      <c r="O63" s="6">
        <f t="shared" si="16"/>
        <v>4.2187958137616306</v>
      </c>
      <c r="Q63" s="8">
        <f t="shared" si="8"/>
        <v>5.5452456047677288</v>
      </c>
      <c r="R63" s="8">
        <f t="shared" si="9"/>
        <v>7.4350511467602587</v>
      </c>
      <c r="S63" s="8">
        <f t="shared" si="10"/>
        <v>11.152005624233126</v>
      </c>
      <c r="T63" s="8">
        <f t="shared" si="11"/>
        <v>11.79016136902014</v>
      </c>
      <c r="U63" s="8">
        <f t="shared" si="12"/>
        <v>12.055105653645853</v>
      </c>
      <c r="V63" s="8">
        <f t="shared" si="13"/>
        <v>11.722255830661908</v>
      </c>
      <c r="W63" s="8">
        <f t="shared" si="14"/>
        <v>10.884120450653484</v>
      </c>
      <c r="X63" s="8">
        <f t="shared" si="15"/>
        <v>11.145544777261463</v>
      </c>
      <c r="Z63" s="8">
        <v>120.50334126758295</v>
      </c>
      <c r="AA63" s="8">
        <v>131.10322041420076</v>
      </c>
      <c r="AB63" s="8">
        <v>125.5602762436921</v>
      </c>
      <c r="AC63" s="8">
        <v>126.69930655088386</v>
      </c>
      <c r="AE63" s="12">
        <v>61.47800604647302</v>
      </c>
      <c r="AF63" s="12">
        <v>74.070335742443689</v>
      </c>
      <c r="AG63" s="12">
        <v>65.309710403788358</v>
      </c>
      <c r="AH63" s="12">
        <v>67.438607138753099</v>
      </c>
    </row>
    <row r="64" spans="1:34" x14ac:dyDescent="0.25">
      <c r="A64" s="9">
        <v>2006</v>
      </c>
      <c r="B64" s="5">
        <v>775687.9100919388</v>
      </c>
      <c r="C64" s="5">
        <v>2100381.9825069569</v>
      </c>
      <c r="D64" s="5">
        <v>3395087.4673658628</v>
      </c>
      <c r="E64" s="5">
        <f t="shared" si="5"/>
        <v>6271157.3599647582</v>
      </c>
      <c r="G64" s="5">
        <v>875217.54801529867</v>
      </c>
      <c r="H64" s="5">
        <v>2191938.9158876017</v>
      </c>
      <c r="I64" s="5">
        <v>3483260.64902006</v>
      </c>
      <c r="J64" s="5">
        <f t="shared" si="6"/>
        <v>6550417.1129229609</v>
      </c>
      <c r="K64" s="2"/>
      <c r="L64" s="6">
        <f t="shared" si="17"/>
        <v>12.831144668938194</v>
      </c>
      <c r="M64" s="6">
        <f t="shared" si="16"/>
        <v>4.3590610728513752</v>
      </c>
      <c r="N64" s="6">
        <f t="shared" si="16"/>
        <v>2.5970812976611626</v>
      </c>
      <c r="O64" s="6">
        <f t="shared" si="16"/>
        <v>4.4530815753564923</v>
      </c>
      <c r="Q64" s="8">
        <f t="shared" si="8"/>
        <v>7.8728962454799785</v>
      </c>
      <c r="R64" s="8">
        <f t="shared" si="9"/>
        <v>9.4197804881441556</v>
      </c>
      <c r="S64" s="8">
        <f t="shared" si="10"/>
        <v>9.3368672768206551</v>
      </c>
      <c r="T64" s="8">
        <f t="shared" si="11"/>
        <v>9.5503494617031066</v>
      </c>
      <c r="U64" s="8">
        <f t="shared" si="12"/>
        <v>11.766729806842548</v>
      </c>
      <c r="V64" s="8">
        <f t="shared" si="13"/>
        <v>11.766191697825647</v>
      </c>
      <c r="W64" s="8">
        <f t="shared" si="14"/>
        <v>10.451459834033969</v>
      </c>
      <c r="X64" s="8">
        <f t="shared" si="15"/>
        <v>10.699756738487977</v>
      </c>
      <c r="Z64" s="8">
        <v>125.42303404432448</v>
      </c>
      <c r="AA64" s="8">
        <v>137.02783656560183</v>
      </c>
      <c r="AB64" s="8">
        <v>132.36417628084482</v>
      </c>
      <c r="AC64" s="8">
        <v>132.96968611110745</v>
      </c>
      <c r="AE64" s="12">
        <v>64.322157000766822</v>
      </c>
      <c r="AF64" s="12">
        <v>78.22490222557991</v>
      </c>
      <c r="AG64" s="12">
        <v>68.594757826423532</v>
      </c>
      <c r="AH64" s="12">
        <v>70.885789987022903</v>
      </c>
    </row>
    <row r="65" spans="1:34" x14ac:dyDescent="0.25">
      <c r="A65" s="9">
        <v>2007</v>
      </c>
      <c r="B65" s="5">
        <v>861365.16022699466</v>
      </c>
      <c r="C65" s="5">
        <v>2278254.1502958918</v>
      </c>
      <c r="D65" s="5">
        <v>3753101.9320816007</v>
      </c>
      <c r="E65" s="5">
        <f t="shared" si="5"/>
        <v>6892721.2426044866</v>
      </c>
      <c r="G65" s="5">
        <v>979429.73898867331</v>
      </c>
      <c r="H65" s="5">
        <v>2375482.7850285335</v>
      </c>
      <c r="I65" s="5">
        <v>3843332.3637472363</v>
      </c>
      <c r="J65" s="5">
        <f t="shared" si="6"/>
        <v>7198244.8877644427</v>
      </c>
      <c r="K65" s="2"/>
      <c r="L65" s="6">
        <f t="shared" si="17"/>
        <v>13.706681464869703</v>
      </c>
      <c r="M65" s="6">
        <f t="shared" si="16"/>
        <v>4.2676816684395789</v>
      </c>
      <c r="N65" s="6">
        <f t="shared" si="16"/>
        <v>2.4041561699762042</v>
      </c>
      <c r="O65" s="6">
        <f t="shared" si="16"/>
        <v>4.4325547836098167</v>
      </c>
      <c r="Q65" s="8">
        <f t="shared" si="8"/>
        <v>11.045324932923208</v>
      </c>
      <c r="R65" s="8">
        <f t="shared" si="9"/>
        <v>11.907004288213031</v>
      </c>
      <c r="S65" s="8">
        <f t="shared" si="10"/>
        <v>8.4685628266831543</v>
      </c>
      <c r="T65" s="8">
        <f t="shared" si="11"/>
        <v>8.3735850397367244</v>
      </c>
      <c r="U65" s="8">
        <f t="shared" si="12"/>
        <v>10.545073379022824</v>
      </c>
      <c r="V65" s="8">
        <f t="shared" si="13"/>
        <v>10.337202724937484</v>
      </c>
      <c r="W65" s="8">
        <f t="shared" si="14"/>
        <v>9.9114700359427985</v>
      </c>
      <c r="X65" s="8">
        <f t="shared" si="15"/>
        <v>9.8898705788279955</v>
      </c>
      <c r="Z65" s="8">
        <v>132.99105061237921</v>
      </c>
      <c r="AA65" s="8">
        <v>140.52658350651382</v>
      </c>
      <c r="AB65" s="8">
        <v>136.01275816732584</v>
      </c>
      <c r="AC65" s="8">
        <v>137.07888917688081</v>
      </c>
      <c r="AE65" s="12">
        <v>68.312601151559733</v>
      </c>
      <c r="AF65" s="12">
        <v>80.780196507597736</v>
      </c>
      <c r="AG65" s="12">
        <v>70.277206735017558</v>
      </c>
      <c r="AH65" s="12">
        <v>73.128821776554716</v>
      </c>
    </row>
    <row r="66" spans="1:34" x14ac:dyDescent="0.25">
      <c r="A66" s="9">
        <v>2008</v>
      </c>
      <c r="B66" s="5">
        <v>1022514.7485726026</v>
      </c>
      <c r="C66" s="5">
        <v>2538460.962154286</v>
      </c>
      <c r="D66" s="5">
        <v>4159927.5719527588</v>
      </c>
      <c r="E66" s="5">
        <f t="shared" si="5"/>
        <v>7720903.2826796472</v>
      </c>
      <c r="G66" s="5">
        <v>1168573.140246883</v>
      </c>
      <c r="H66" s="5">
        <v>2637671.4509854736</v>
      </c>
      <c r="I66" s="5">
        <v>4243956.0293361945</v>
      </c>
      <c r="J66" s="5">
        <f t="shared" si="6"/>
        <v>8050200.6205685511</v>
      </c>
      <c r="K66" s="2"/>
      <c r="L66" s="6">
        <f t="shared" si="17"/>
        <v>14.284233247312386</v>
      </c>
      <c r="M66" s="6">
        <f t="shared" si="16"/>
        <v>3.9082928715591407</v>
      </c>
      <c r="N66" s="6">
        <f t="shared" si="16"/>
        <v>2.01995000946593</v>
      </c>
      <c r="O66" s="6">
        <f t="shared" si="16"/>
        <v>4.2650105283356936</v>
      </c>
      <c r="Q66" s="8">
        <f t="shared" si="8"/>
        <v>18.708626235026784</v>
      </c>
      <c r="R66" s="8">
        <f t="shared" si="9"/>
        <v>19.311584458678269</v>
      </c>
      <c r="S66" s="8">
        <f t="shared" si="10"/>
        <v>11.421325045083279</v>
      </c>
      <c r="T66" s="8">
        <f t="shared" si="11"/>
        <v>11.037279142134082</v>
      </c>
      <c r="U66" s="8">
        <f t="shared" si="12"/>
        <v>10.839717312061353</v>
      </c>
      <c r="V66" s="8">
        <f t="shared" si="13"/>
        <v>10.423862098628149</v>
      </c>
      <c r="W66" s="8">
        <f t="shared" si="14"/>
        <v>12.015313124170717</v>
      </c>
      <c r="X66" s="8">
        <f t="shared" si="15"/>
        <v>11.835603624048147</v>
      </c>
      <c r="Z66" s="8">
        <v>152.94514922658388</v>
      </c>
      <c r="AA66" s="8">
        <v>149.39405713977791</v>
      </c>
      <c r="AB66" s="8">
        <v>144.97656994991655</v>
      </c>
      <c r="AC66" s="8">
        <v>147.42705966937569</v>
      </c>
      <c r="AE66" s="12">
        <v>78.832378502437663</v>
      </c>
      <c r="AF66" s="12">
        <v>85.043005471979001</v>
      </c>
      <c r="AG66" s="12">
        <v>74.626195771498288</v>
      </c>
      <c r="AH66" s="12">
        <v>78.378897984327693</v>
      </c>
    </row>
    <row r="67" spans="1:34" x14ac:dyDescent="0.25">
      <c r="A67" s="9">
        <v>2009</v>
      </c>
      <c r="B67" s="5">
        <v>1049874.3301292548</v>
      </c>
      <c r="C67" s="5">
        <v>2545104.3588026762</v>
      </c>
      <c r="D67" s="5">
        <v>4431164.5987760946</v>
      </c>
      <c r="E67" s="5">
        <f t="shared" si="5"/>
        <v>8026143.2877080254</v>
      </c>
      <c r="G67" s="5">
        <v>1219985.1777794689</v>
      </c>
      <c r="H67" s="5">
        <v>2644874.1847134624</v>
      </c>
      <c r="I67" s="5">
        <v>4525562.0937777283</v>
      </c>
      <c r="J67" s="5">
        <f t="shared" si="6"/>
        <v>8390421.4562706593</v>
      </c>
      <c r="K67" s="2"/>
      <c r="L67" s="6">
        <f t="shared" si="17"/>
        <v>16.202972371871496</v>
      </c>
      <c r="M67" s="6">
        <f t="shared" si="16"/>
        <v>3.9200681718890991</v>
      </c>
      <c r="N67" s="6">
        <f t="shared" si="16"/>
        <v>2.1303089266353652</v>
      </c>
      <c r="O67" s="6">
        <f t="shared" si="16"/>
        <v>4.5386452185637296</v>
      </c>
      <c r="Q67" s="8">
        <f t="shared" si="8"/>
        <v>2.6757151028721466</v>
      </c>
      <c r="R67" s="8">
        <f t="shared" si="9"/>
        <v>4.3995566697454791</v>
      </c>
      <c r="S67" s="8">
        <f t="shared" si="10"/>
        <v>0.26170962435254808</v>
      </c>
      <c r="T67" s="8">
        <f t="shared" si="11"/>
        <v>0.27307167938970167</v>
      </c>
      <c r="U67" s="8">
        <f t="shared" si="12"/>
        <v>6.520234358215319</v>
      </c>
      <c r="V67" s="8">
        <f t="shared" si="13"/>
        <v>6.6354614066437563</v>
      </c>
      <c r="W67" s="8">
        <f t="shared" si="14"/>
        <v>3.9534235030909599</v>
      </c>
      <c r="X67" s="8">
        <f t="shared" si="15"/>
        <v>4.2262404595586389</v>
      </c>
      <c r="Z67" s="8">
        <v>158.17458556532509</v>
      </c>
      <c r="AA67" s="8">
        <v>152.71230577651124</v>
      </c>
      <c r="AB67" s="8">
        <v>149.35359837657683</v>
      </c>
      <c r="AC67" s="8">
        <v>151.5155736489134</v>
      </c>
      <c r="AE67" s="12">
        <v>82.419913087398783</v>
      </c>
      <c r="AF67" s="12">
        <v>86.500161971845387</v>
      </c>
      <c r="AG67" s="12">
        <v>76.942129525859499</v>
      </c>
      <c r="AH67" s="12">
        <v>80.525114872627128</v>
      </c>
    </row>
    <row r="68" spans="1:34" x14ac:dyDescent="0.25">
      <c r="A68" s="9">
        <v>2010</v>
      </c>
      <c r="B68" s="5">
        <v>1108718.0398606693</v>
      </c>
      <c r="C68" s="5">
        <v>2932278.988299828</v>
      </c>
      <c r="D68" s="5">
        <v>4962482.9633964859</v>
      </c>
      <c r="E68" s="5">
        <f t="shared" si="5"/>
        <v>9003479.9915569834</v>
      </c>
      <c r="G68" s="5">
        <v>1292317.8004069941</v>
      </c>
      <c r="H68" s="5">
        <v>3039740.6458881143</v>
      </c>
      <c r="I68" s="5">
        <v>5067392.3117788061</v>
      </c>
      <c r="J68" s="5">
        <f t="shared" si="6"/>
        <v>9399450.7580739148</v>
      </c>
      <c r="K68" s="2"/>
      <c r="L68" s="6">
        <f t="shared" si="17"/>
        <v>16.559644016381057</v>
      </c>
      <c r="M68" s="6">
        <f t="shared" si="16"/>
        <v>3.6647828537827536</v>
      </c>
      <c r="N68" s="6">
        <f t="shared" si="16"/>
        <v>2.1140495424596111</v>
      </c>
      <c r="O68" s="6">
        <f t="shared" si="16"/>
        <v>4.397974637454098</v>
      </c>
      <c r="Q68" s="8">
        <f t="shared" si="8"/>
        <v>5.6048336493921056</v>
      </c>
      <c r="R68" s="8">
        <f t="shared" si="9"/>
        <v>5.9289755273240132</v>
      </c>
      <c r="S68" s="8">
        <f t="shared" si="10"/>
        <v>15.212524710746834</v>
      </c>
      <c r="T68" s="8">
        <f t="shared" si="11"/>
        <v>14.929498856953401</v>
      </c>
      <c r="U68" s="8">
        <f t="shared" si="12"/>
        <v>11.99049037282758</v>
      </c>
      <c r="V68" s="8">
        <f t="shared" si="13"/>
        <v>11.972661224691834</v>
      </c>
      <c r="W68" s="8">
        <f t="shared" si="14"/>
        <v>12.176915721723304</v>
      </c>
      <c r="X68" s="8">
        <f t="shared" si="15"/>
        <v>12.025966836852376</v>
      </c>
      <c r="Z68" s="8">
        <f>Bkcast_curr!B68/Bkcast_cons!B68*100</f>
        <v>167.31192807804234</v>
      </c>
      <c r="AA68" s="8">
        <f>Bkcast_curr!C68/Bkcast_cons!C68*100</f>
        <v>157.69050437408617</v>
      </c>
      <c r="AB68" s="8">
        <f>Bkcast_curr!D68/Bkcast_cons!D68*100</f>
        <v>156.08440247216916</v>
      </c>
      <c r="AC68" s="8">
        <f>Bkcast_curr!E68/Bkcast_cons!E68*100</f>
        <v>157.91314764773691</v>
      </c>
      <c r="AE68" s="12">
        <v>86.165964609369453</v>
      </c>
      <c r="AF68" s="12">
        <v>90.521726193118838</v>
      </c>
      <c r="AG68" s="12">
        <v>80.103742049156253</v>
      </c>
      <c r="AH68" s="12">
        <v>84.044774528053651</v>
      </c>
    </row>
    <row r="69" spans="1:34" x14ac:dyDescent="0.25">
      <c r="A69" s="9">
        <v>2011</v>
      </c>
      <c r="B69" s="5">
        <v>1235012.5090827171</v>
      </c>
      <c r="C69" s="5">
        <v>3043288.3931267029</v>
      </c>
      <c r="D69" s="5">
        <v>5430030.896717689</v>
      </c>
      <c r="E69" s="5">
        <f t="shared" ref="E69:E77" si="19">SUM(B69:D69)</f>
        <v>9708331.7989271097</v>
      </c>
      <c r="G69" s="5">
        <v>1429964.5926411445</v>
      </c>
      <c r="H69" s="5">
        <v>3179203.2325789286</v>
      </c>
      <c r="I69" s="5">
        <v>5535493.501561651</v>
      </c>
      <c r="J69" s="5">
        <f t="shared" ref="J69:J76" si="20">SUM(G69:I69)</f>
        <v>10144661.326781724</v>
      </c>
      <c r="K69" s="2"/>
      <c r="L69" s="6">
        <f t="shared" si="17"/>
        <v>15.785433922707753</v>
      </c>
      <c r="M69" s="6">
        <f t="shared" si="16"/>
        <v>4.4660519114517996</v>
      </c>
      <c r="N69" s="6">
        <f t="shared" si="16"/>
        <v>1.9422100325011229</v>
      </c>
      <c r="O69" s="6">
        <f t="shared" si="16"/>
        <v>4.4943821131333124</v>
      </c>
      <c r="Q69" s="8">
        <f t="shared" si="8"/>
        <v>11.391035834315375</v>
      </c>
      <c r="R69" s="8">
        <f t="shared" si="9"/>
        <v>10.651156564646953</v>
      </c>
      <c r="S69" s="8">
        <f t="shared" si="10"/>
        <v>3.785772270299546</v>
      </c>
      <c r="T69" s="8">
        <f t="shared" si="11"/>
        <v>4.5879765064650115</v>
      </c>
      <c r="U69" s="8">
        <f t="shared" si="12"/>
        <v>9.4216531677762845</v>
      </c>
      <c r="V69" s="8">
        <f t="shared" si="13"/>
        <v>9.2375162802133275</v>
      </c>
      <c r="W69" s="8">
        <f t="shared" si="14"/>
        <v>7.8286596741604484</v>
      </c>
      <c r="X69" s="8">
        <f t="shared" si="15"/>
        <v>7.9282352542534369</v>
      </c>
      <c r="Z69" s="8">
        <f>Bkcast_curr!B69/Bkcast_cons!B69*100</f>
        <v>181.66353829418028</v>
      </c>
      <c r="AA69" s="8">
        <f>Bkcast_curr!C69/Bkcast_cons!C69*100</f>
        <v>160.68469303022545</v>
      </c>
      <c r="AB69" s="8">
        <f>Bkcast_curr!D69/Bkcast_cons!D69*100</f>
        <v>162.75042282972453</v>
      </c>
      <c r="AC69" s="8">
        <f>Bkcast_curr!E69/Bkcast_cons!E69*100</f>
        <v>164.26397702828706</v>
      </c>
      <c r="AE69" s="12">
        <v>92.222746480417044</v>
      </c>
      <c r="AF69" s="12">
        <v>93.182327778483298</v>
      </c>
      <c r="AG69" s="12">
        <v>83.20301875162545</v>
      </c>
      <c r="AH69" s="12">
        <v>87.338326006588204</v>
      </c>
    </row>
    <row r="70" spans="1:34" x14ac:dyDescent="0.25">
      <c r="A70" s="9">
        <v>2012</v>
      </c>
      <c r="B70" s="5">
        <v>1249768.2085288409</v>
      </c>
      <c r="C70" s="5">
        <v>3299948.0893623652</v>
      </c>
      <c r="D70" s="5">
        <v>6011372.6788942572</v>
      </c>
      <c r="E70" s="5">
        <f t="shared" si="19"/>
        <v>10561088.976785462</v>
      </c>
      <c r="G70" s="5">
        <v>1448473.3675359092</v>
      </c>
      <c r="H70" s="5">
        <v>3472968.8558059549</v>
      </c>
      <c r="I70" s="5">
        <v>6139146.6072256071</v>
      </c>
      <c r="J70" s="5">
        <f t="shared" si="20"/>
        <v>11060588.830567472</v>
      </c>
      <c r="K70" s="2"/>
      <c r="L70" s="6">
        <f t="shared" si="17"/>
        <v>15.899360989584864</v>
      </c>
      <c r="M70" s="6">
        <f t="shared" si="16"/>
        <v>5.2431360057249208</v>
      </c>
      <c r="N70" s="6">
        <f t="shared" si="16"/>
        <v>2.1255366312582993</v>
      </c>
      <c r="O70" s="6">
        <f t="shared" si="16"/>
        <v>4.7296245195923348</v>
      </c>
      <c r="Q70" s="8">
        <f t="shared" ref="Q70:Q77" si="21">B70/B69*100-100</f>
        <v>1.1947813757031014</v>
      </c>
      <c r="R70" s="8">
        <f t="shared" ref="R70:R77" si="22">G70/G69*100-100</f>
        <v>1.2943519713714693</v>
      </c>
      <c r="S70" s="8">
        <f t="shared" ref="S70:S77" si="23">C70/C69*100-100</f>
        <v>8.4336304378950899</v>
      </c>
      <c r="T70" s="8">
        <f t="shared" ref="T70:T77" si="24">H70/H69*100-100</f>
        <v>9.2402278727153657</v>
      </c>
      <c r="U70" s="8">
        <f t="shared" ref="U70:U77" si="25">D70/D69*100-100</f>
        <v>10.706049251542453</v>
      </c>
      <c r="V70" s="8">
        <f t="shared" ref="V70:V77" si="26">I70/I69*100-100</f>
        <v>10.905136199575622</v>
      </c>
      <c r="W70" s="8">
        <f t="shared" ref="W70:W77" si="27">E70/E69*100-100</f>
        <v>8.7837663104241273</v>
      </c>
      <c r="X70" s="8">
        <f t="shared" ref="X70:X77" si="28">J70/J69*100-100</f>
        <v>9.0286651696071374</v>
      </c>
      <c r="Z70" s="8">
        <f>Bkcast_curr!B70/Bkcast_cons!B70*100</f>
        <v>178.79948554972759</v>
      </c>
      <c r="AA70" s="8">
        <f>Bkcast_curr!C70/Bkcast_cons!C70*100</f>
        <v>162.44355608895543</v>
      </c>
      <c r="AB70" s="8">
        <f>Bkcast_curr!D70/Bkcast_cons!D70*100</f>
        <v>168.15931170294328</v>
      </c>
      <c r="AC70" s="8">
        <f>Bkcast_curr!E70/Bkcast_cons!E70*100</f>
        <v>167.49732318935338</v>
      </c>
      <c r="AE70" s="12">
        <v>90.625222973727332</v>
      </c>
      <c r="AF70" s="12">
        <v>94.525451930196198</v>
      </c>
      <c r="AG70" s="12">
        <v>85.933762656709789</v>
      </c>
      <c r="AH70" s="12">
        <v>89.080006027003961</v>
      </c>
    </row>
    <row r="71" spans="1:34" x14ac:dyDescent="0.25">
      <c r="A71" s="9">
        <v>2013</v>
      </c>
      <c r="B71" s="5">
        <v>1298355.7678611027</v>
      </c>
      <c r="C71" s="5">
        <v>3590266.8523720885</v>
      </c>
      <c r="D71" s="5">
        <v>6649787.8546040244</v>
      </c>
      <c r="E71" s="5">
        <f t="shared" si="19"/>
        <v>11538410.474837216</v>
      </c>
      <c r="G71" s="5">
        <v>1503121.5657752962</v>
      </c>
      <c r="H71" s="5">
        <v>3708623.5049130176</v>
      </c>
      <c r="I71" s="5">
        <v>6838846.913572249</v>
      </c>
      <c r="J71" s="5">
        <f t="shared" si="20"/>
        <v>12050591.984260563</v>
      </c>
      <c r="K71" s="2"/>
      <c r="L71" s="6">
        <f t="shared" si="17"/>
        <v>15.771162495124315</v>
      </c>
      <c r="M71" s="6">
        <f t="shared" si="16"/>
        <v>3.2965976460142912</v>
      </c>
      <c r="N71" s="6">
        <f t="shared" si="16"/>
        <v>2.8430840667695634</v>
      </c>
      <c r="O71" s="6">
        <f t="shared" si="16"/>
        <v>4.4389260595322497</v>
      </c>
      <c r="Q71" s="8">
        <f t="shared" si="21"/>
        <v>3.8877256599010792</v>
      </c>
      <c r="R71" s="8">
        <f t="shared" si="22"/>
        <v>3.7728134644513744</v>
      </c>
      <c r="S71" s="8">
        <f t="shared" si="23"/>
        <v>8.7976766648417311</v>
      </c>
      <c r="T71" s="8">
        <f t="shared" si="24"/>
        <v>6.7853948276301423</v>
      </c>
      <c r="U71" s="8">
        <f t="shared" si="25"/>
        <v>10.620123053611749</v>
      </c>
      <c r="V71" s="8">
        <f t="shared" si="26"/>
        <v>11.397354569169508</v>
      </c>
      <c r="W71" s="8">
        <f t="shared" si="27"/>
        <v>9.253984131750272</v>
      </c>
      <c r="X71" s="8">
        <f t="shared" si="28"/>
        <v>8.9507273876511988</v>
      </c>
      <c r="Z71" s="8">
        <f>Bkcast_curr!B71/Bkcast_cons!B71*100</f>
        <v>183.65407306346262</v>
      </c>
      <c r="AA71" s="8">
        <f>Bkcast_curr!C71/Bkcast_cons!C71*100</f>
        <v>161.79164585649437</v>
      </c>
      <c r="AB71" s="8">
        <f>Bkcast_curr!D71/Bkcast_cons!D71*100</f>
        <v>173.86857198643065</v>
      </c>
      <c r="AC71" s="8">
        <f>Bkcast_curr!E71/Bkcast_cons!E71*100</f>
        <v>170.9234265727583</v>
      </c>
      <c r="AE71" s="12">
        <v>91.364524842469095</v>
      </c>
      <c r="AF71" s="12">
        <v>94.49880977379415</v>
      </c>
      <c r="AG71" s="12">
        <v>88.990323530344213</v>
      </c>
      <c r="AH71" s="12">
        <v>90.916001391149123</v>
      </c>
    </row>
    <row r="72" spans="1:34" x14ac:dyDescent="0.25">
      <c r="A72" s="9">
        <v>2014</v>
      </c>
      <c r="B72" s="5">
        <v>1431577.7202086919</v>
      </c>
      <c r="C72" s="5">
        <v>3958793.7287006783</v>
      </c>
      <c r="D72" s="5">
        <v>7243815.3620934207</v>
      </c>
      <c r="E72" s="5">
        <f t="shared" si="19"/>
        <v>12634186.811002791</v>
      </c>
      <c r="G72" s="5">
        <v>1620699.9152632467</v>
      </c>
      <c r="H72" s="5">
        <v>4100382.6683558407</v>
      </c>
      <c r="I72" s="5">
        <v>7485745.6680728551</v>
      </c>
      <c r="J72" s="5">
        <f t="shared" si="20"/>
        <v>13206828.251691943</v>
      </c>
      <c r="K72" s="2"/>
      <c r="L72" s="6">
        <f t="shared" si="17"/>
        <v>13.210752890662832</v>
      </c>
      <c r="M72" s="6">
        <f t="shared" si="16"/>
        <v>3.576567746600773</v>
      </c>
      <c r="N72" s="6">
        <f t="shared" si="16"/>
        <v>3.3398187817630571</v>
      </c>
      <c r="O72" s="6">
        <f t="shared" si="16"/>
        <v>4.5324756492475871</v>
      </c>
      <c r="Q72" s="8">
        <f t="shared" si="21"/>
        <v>10.260820311759204</v>
      </c>
      <c r="R72" s="8">
        <f t="shared" si="22"/>
        <v>7.8222781287357037</v>
      </c>
      <c r="S72" s="8">
        <f t="shared" si="23"/>
        <v>10.264609609313709</v>
      </c>
      <c r="T72" s="8">
        <f t="shared" si="24"/>
        <v>10.563465472400708</v>
      </c>
      <c r="U72" s="8">
        <f t="shared" si="25"/>
        <v>8.9330294511292863</v>
      </c>
      <c r="V72" s="8">
        <f t="shared" si="26"/>
        <v>9.4591787574127721</v>
      </c>
      <c r="W72" s="8">
        <f t="shared" si="27"/>
        <v>9.4967702748591591</v>
      </c>
      <c r="X72" s="8">
        <f t="shared" si="28"/>
        <v>9.5948503520951931</v>
      </c>
      <c r="Z72" s="8">
        <f>Bkcast_curr!B72/Bkcast_cons!B72*100</f>
        <v>199.16296702568172</v>
      </c>
      <c r="AA72" s="8">
        <f>Bkcast_curr!C72/Bkcast_cons!C72*100</f>
        <v>165.5520888628962</v>
      </c>
      <c r="AB72" s="8">
        <f>Bkcast_curr!D72/Bkcast_cons!D72*100</f>
        <v>178.62090641239848</v>
      </c>
      <c r="AC72" s="8">
        <f>Bkcast_curr!E72/Bkcast_cons!E72*100</f>
        <v>176.32022697288429</v>
      </c>
      <c r="AE72" s="12">
        <v>96.700105603854723</v>
      </c>
      <c r="AF72" s="12">
        <v>97.191449099324743</v>
      </c>
      <c r="AG72" s="12">
        <v>91.276573749375785</v>
      </c>
      <c r="AH72" s="12">
        <v>93.691717191293904</v>
      </c>
    </row>
    <row r="73" spans="1:34" x14ac:dyDescent="0.25">
      <c r="A73" s="9">
        <v>2015</v>
      </c>
      <c r="B73" s="5">
        <v>1366866.1065160725</v>
      </c>
      <c r="C73" s="5">
        <v>4116021.5699809697</v>
      </c>
      <c r="D73" s="5">
        <v>7839153.596125884</v>
      </c>
      <c r="E73" s="5">
        <f t="shared" si="19"/>
        <v>13322041.272622926</v>
      </c>
      <c r="G73" s="5">
        <v>1533369.1559169197</v>
      </c>
      <c r="H73" s="5">
        <v>4250451.2383206496</v>
      </c>
      <c r="I73" s="5">
        <v>8160337.0535270981</v>
      </c>
      <c r="J73" s="5">
        <f t="shared" si="20"/>
        <v>13944157.447764669</v>
      </c>
      <c r="K73" s="2"/>
      <c r="L73" s="6">
        <f t="shared" si="17"/>
        <v>12.181372309043297</v>
      </c>
      <c r="M73" s="6">
        <f t="shared" si="16"/>
        <v>3.2660098120015846</v>
      </c>
      <c r="N73" s="6">
        <f t="shared" si="16"/>
        <v>4.0971701021388753</v>
      </c>
      <c r="O73" s="6">
        <f t="shared" si="16"/>
        <v>4.6698262106438904</v>
      </c>
      <c r="Q73" s="8">
        <f t="shared" si="21"/>
        <v>-4.5203004195389411</v>
      </c>
      <c r="R73" s="8">
        <f t="shared" si="22"/>
        <v>-5.3884595491042688</v>
      </c>
      <c r="S73" s="8">
        <f t="shared" si="23"/>
        <v>3.9716098401493412</v>
      </c>
      <c r="T73" s="8">
        <f t="shared" si="24"/>
        <v>3.6598674343968867</v>
      </c>
      <c r="U73" s="8">
        <f t="shared" si="25"/>
        <v>8.2185727309926051</v>
      </c>
      <c r="V73" s="8">
        <f t="shared" si="26"/>
        <v>9.0116792015979712</v>
      </c>
      <c r="W73" s="8">
        <f t="shared" si="27"/>
        <v>5.4443904614509933</v>
      </c>
      <c r="X73" s="8">
        <f t="shared" si="28"/>
        <v>5.582939234318161</v>
      </c>
      <c r="Z73" s="8">
        <f>Bkcast_curr!B73/Bkcast_cons!B73*100</f>
        <v>189.91046688950121</v>
      </c>
      <c r="AA73" s="8">
        <f>Bkcast_curr!C73/Bkcast_cons!C73*100</f>
        <v>161.70364108523691</v>
      </c>
      <c r="AB73" s="8">
        <f>Bkcast_curr!D73/Bkcast_cons!D73*100</f>
        <v>180.83307006409436</v>
      </c>
      <c r="AC73" s="8">
        <f>Bkcast_curr!E73/Bkcast_cons!E73*100</f>
        <v>175.28597895745088</v>
      </c>
      <c r="AE73" s="12">
        <v>90.820909588927705</v>
      </c>
      <c r="AF73" s="12">
        <v>94.593420048395132</v>
      </c>
      <c r="AG73" s="12">
        <v>92.634534160944952</v>
      </c>
      <c r="AH73" s="12">
        <v>93.017434027087418</v>
      </c>
    </row>
    <row r="74" spans="1:34" x14ac:dyDescent="0.25">
      <c r="A74" s="9">
        <v>2016</v>
      </c>
      <c r="B74" s="5">
        <v>1398112.9575302568</v>
      </c>
      <c r="C74" s="5">
        <v>4452461.0835262295</v>
      </c>
      <c r="D74" s="5">
        <v>8629774.7617741209</v>
      </c>
      <c r="E74" s="5">
        <f t="shared" si="19"/>
        <v>14480348.802830607</v>
      </c>
      <c r="G74" s="5">
        <v>1544278.5250839123</v>
      </c>
      <c r="H74" s="5">
        <v>4582980.5174834859</v>
      </c>
      <c r="I74" s="5">
        <v>9005122.4276059363</v>
      </c>
      <c r="J74" s="5">
        <f t="shared" si="20"/>
        <v>15132381.470173335</v>
      </c>
      <c r="K74" s="2"/>
      <c r="L74" s="6">
        <f t="shared" si="17"/>
        <v>10.454489157432207</v>
      </c>
      <c r="M74" s="6">
        <f t="shared" si="16"/>
        <v>2.9313997698973395</v>
      </c>
      <c r="N74" s="6">
        <f t="shared" si="16"/>
        <v>4.3494491593735347</v>
      </c>
      <c r="O74" s="6">
        <f t="shared" si="16"/>
        <v>4.5028795661004324</v>
      </c>
      <c r="Q74" s="8">
        <f t="shared" si="21"/>
        <v>2.2860213495107899</v>
      </c>
      <c r="R74" s="8">
        <f t="shared" si="22"/>
        <v>0.71146397623141411</v>
      </c>
      <c r="S74" s="8">
        <f t="shared" si="23"/>
        <v>8.1739006422849201</v>
      </c>
      <c r="T74" s="8">
        <f t="shared" si="24"/>
        <v>7.8233876950490213</v>
      </c>
      <c r="U74" s="8">
        <f t="shared" si="25"/>
        <v>10.085542475388706</v>
      </c>
      <c r="V74" s="8">
        <f t="shared" si="26"/>
        <v>10.352334328074122</v>
      </c>
      <c r="W74" s="8">
        <f t="shared" si="27"/>
        <v>8.694670032197152</v>
      </c>
      <c r="X74" s="8">
        <f t="shared" si="28"/>
        <v>8.5213038282147693</v>
      </c>
      <c r="Z74" s="8">
        <f>Bkcast_curr!B74/Bkcast_cons!B74*100</f>
        <v>196.63998497569654</v>
      </c>
      <c r="AA74" s="8">
        <f>Bkcast_curr!C74/Bkcast_cons!C74*100</f>
        <v>161.8727614184082</v>
      </c>
      <c r="AB74" s="8">
        <f>Bkcast_curr!D74/Bkcast_cons!D74*100</f>
        <v>185.11755763560532</v>
      </c>
      <c r="AC74" s="8">
        <f>Bkcast_curr!E74/Bkcast_cons!E74*100</f>
        <v>178.25532196911448</v>
      </c>
      <c r="AE74" s="12">
        <v>92.356461596940434</v>
      </c>
      <c r="AF74" s="12">
        <v>94.273983418874181</v>
      </c>
      <c r="AG74" s="12">
        <v>94.499810809774658</v>
      </c>
      <c r="AH74" s="12">
        <v>94.208347159094089</v>
      </c>
    </row>
    <row r="75" spans="1:34" x14ac:dyDescent="0.25">
      <c r="A75" s="9">
        <v>2017</v>
      </c>
      <c r="B75" s="5">
        <v>1527570.5795692839</v>
      </c>
      <c r="C75" s="5">
        <v>4810841.7999243671</v>
      </c>
      <c r="D75" s="5">
        <v>9469183.2996783461</v>
      </c>
      <c r="E75" s="5">
        <f t="shared" si="19"/>
        <v>15807595.679171998</v>
      </c>
      <c r="G75" s="5">
        <v>1685956.185543238</v>
      </c>
      <c r="H75" s="5">
        <v>4987947.8624290526</v>
      </c>
      <c r="I75" s="5">
        <v>9882747.035253562</v>
      </c>
      <c r="J75" s="5">
        <f t="shared" si="20"/>
        <v>16556651.083225854</v>
      </c>
      <c r="K75" s="2"/>
      <c r="L75" s="6">
        <f t="shared" si="17"/>
        <v>10.368464023352203</v>
      </c>
      <c r="M75" s="6">
        <f t="shared" si="16"/>
        <v>3.6813944392740154</v>
      </c>
      <c r="N75" s="6">
        <f t="shared" si="16"/>
        <v>4.367469954766463</v>
      </c>
      <c r="O75" s="6">
        <f t="shared" si="16"/>
        <v>4.7385789670772596</v>
      </c>
      <c r="Q75" s="8">
        <f t="shared" si="21"/>
        <v>9.2594537044926426</v>
      </c>
      <c r="R75" s="8">
        <f t="shared" si="22"/>
        <v>9.1743592984061735</v>
      </c>
      <c r="S75" s="8">
        <f t="shared" si="23"/>
        <v>8.0490476991279962</v>
      </c>
      <c r="T75" s="8">
        <f t="shared" si="24"/>
        <v>8.836331365596422</v>
      </c>
      <c r="U75" s="8">
        <f t="shared" si="25"/>
        <v>9.7268881410719246</v>
      </c>
      <c r="V75" s="8">
        <f t="shared" si="26"/>
        <v>9.7458376019097273</v>
      </c>
      <c r="W75" s="8">
        <f t="shared" si="27"/>
        <v>9.1658487955893975</v>
      </c>
      <c r="X75" s="8">
        <f t="shared" si="28"/>
        <v>9.4120652182858606</v>
      </c>
      <c r="Z75" s="8">
        <f>Bkcast_curr!B75/Bkcast_cons!B75*100</f>
        <v>206.65312555574621</v>
      </c>
      <c r="AA75" s="8">
        <f>Bkcast_curr!C75/Bkcast_cons!C75*100</f>
        <v>163.32641598574352</v>
      </c>
      <c r="AB75" s="8">
        <f>Bkcast_curr!D75/Bkcast_cons!D75*100</f>
        <v>190.10284560143171</v>
      </c>
      <c r="AC75" s="8">
        <f>Bkcast_curr!E75/Bkcast_cons!E75*100</f>
        <v>182.41319635370505</v>
      </c>
      <c r="AE75" s="12">
        <v>96.719810477407421</v>
      </c>
      <c r="AF75" s="12">
        <v>95.874476598235304</v>
      </c>
      <c r="AG75" s="12">
        <v>96.603066797666742</v>
      </c>
      <c r="AH75" s="12">
        <v>96.394225704398309</v>
      </c>
    </row>
    <row r="76" spans="1:34" x14ac:dyDescent="0.25">
      <c r="A76" s="9">
        <v>2018</v>
      </c>
      <c r="B76" s="5">
        <v>1617909.5583640088</v>
      </c>
      <c r="C76" s="5">
        <v>5358044.8557051979</v>
      </c>
      <c r="D76" s="5">
        <v>10450247.554964771</v>
      </c>
      <c r="E76" s="5">
        <f t="shared" si="19"/>
        <v>17426201.969033979</v>
      </c>
      <c r="G76" s="5">
        <v>1762616.4965786885</v>
      </c>
      <c r="H76" s="5">
        <v>5582525.2893169122</v>
      </c>
      <c r="I76" s="5">
        <v>10920048.472266145</v>
      </c>
      <c r="J76" s="5">
        <f t="shared" si="20"/>
        <v>18265190.258161746</v>
      </c>
      <c r="K76" s="2"/>
      <c r="L76" s="6">
        <f t="shared" si="17"/>
        <v>8.9440684410693478</v>
      </c>
      <c r="M76" s="6">
        <f t="shared" si="16"/>
        <v>4.1895960122970877</v>
      </c>
      <c r="N76" s="6">
        <f t="shared" si="16"/>
        <v>4.4955960596184923</v>
      </c>
      <c r="O76" s="6">
        <f t="shared" si="16"/>
        <v>4.8145217794366886</v>
      </c>
      <c r="Q76" s="8">
        <f t="shared" si="21"/>
        <v>5.9138988406150901</v>
      </c>
      <c r="R76" s="8">
        <f t="shared" si="22"/>
        <v>4.5469930768544629</v>
      </c>
      <c r="S76" s="8">
        <f t="shared" si="23"/>
        <v>11.374372272840773</v>
      </c>
      <c r="T76" s="8">
        <f t="shared" si="24"/>
        <v>11.920281512291297</v>
      </c>
      <c r="U76" s="8">
        <f t="shared" si="25"/>
        <v>10.360600531618715</v>
      </c>
      <c r="V76" s="8">
        <f t="shared" si="26"/>
        <v>10.496084067641704</v>
      </c>
      <c r="W76" s="8">
        <f t="shared" si="27"/>
        <v>10.239421115727595</v>
      </c>
      <c r="X76" s="8">
        <f t="shared" si="28"/>
        <v>10.319352424276644</v>
      </c>
      <c r="Z76" s="8">
        <f>Bkcast_curr!B76/Bkcast_cons!B76*100</f>
        <v>216.94177069869141</v>
      </c>
      <c r="AA76" s="8">
        <f>Bkcast_curr!C76/Bkcast_cons!C76*100</f>
        <v>170.48383266055231</v>
      </c>
      <c r="AB76" s="8">
        <f>Bkcast_curr!D76/Bkcast_cons!D76*100</f>
        <v>196.49741461377732</v>
      </c>
      <c r="AC76" s="8">
        <f>Bkcast_curr!E76/Bkcast_cons!E76*100</f>
        <v>189.27351011180212</v>
      </c>
      <c r="AE76" s="12">
        <v>100</v>
      </c>
      <c r="AF76" s="12">
        <v>99.999999999999972</v>
      </c>
      <c r="AG76" s="12">
        <v>100</v>
      </c>
      <c r="AH76" s="12">
        <v>100</v>
      </c>
    </row>
    <row r="77" spans="1:34" x14ac:dyDescent="0.25">
      <c r="A77" s="9">
        <v>2019</v>
      </c>
      <c r="B77" s="5">
        <v>1554172.0130661204</v>
      </c>
      <c r="C77" s="5">
        <v>5638398.595914769</v>
      </c>
      <c r="D77" s="5">
        <v>11420473.744637532</v>
      </c>
      <c r="E77" s="5">
        <f t="shared" si="19"/>
        <v>18613044.353618421</v>
      </c>
      <c r="G77" s="5">
        <v>1722211.1311208024</v>
      </c>
      <c r="H77" s="5">
        <v>5887300.4652344249</v>
      </c>
      <c r="I77" s="5">
        <v>11906906.674487395</v>
      </c>
      <c r="J77" s="5">
        <f>SUM(G77:I77)</f>
        <v>19516418.270842623</v>
      </c>
      <c r="K77" s="2"/>
      <c r="L77" s="6">
        <f t="shared" si="17"/>
        <v>10.812131259729014</v>
      </c>
      <c r="M77" s="6">
        <f t="shared" si="16"/>
        <v>4.414407124391559</v>
      </c>
      <c r="N77" s="6">
        <f t="shared" si="16"/>
        <v>4.2593060561806055</v>
      </c>
      <c r="O77" s="6">
        <f t="shared" si="16"/>
        <v>4.8534452508763479</v>
      </c>
      <c r="Q77" s="8">
        <f t="shared" si="21"/>
        <v>-3.9394998915970376</v>
      </c>
      <c r="R77" s="8">
        <f t="shared" si="22"/>
        <v>-2.2923514863451402</v>
      </c>
      <c r="S77" s="8">
        <f t="shared" si="23"/>
        <v>5.2323888239019283</v>
      </c>
      <c r="T77" s="8">
        <f t="shared" si="24"/>
        <v>5.459449982264303</v>
      </c>
      <c r="U77" s="8">
        <f t="shared" si="25"/>
        <v>9.2842412064374429</v>
      </c>
      <c r="V77" s="8">
        <f t="shared" si="26"/>
        <v>9.0371229095511154</v>
      </c>
      <c r="W77" s="8">
        <f t="shared" si="27"/>
        <v>6.8106773162243712</v>
      </c>
      <c r="X77" s="8">
        <f t="shared" si="28"/>
        <v>6.8503420714261125</v>
      </c>
      <c r="Z77" s="8">
        <f>Bkcast_curr!B77/Bkcast_cons!B77*100</f>
        <v>205.31751348144618</v>
      </c>
      <c r="AA77" s="8">
        <f>Bkcast_curr!C77/Bkcast_cons!C77*100</f>
        <v>171.07902320327781</v>
      </c>
      <c r="AB77" s="8">
        <f>Bkcast_curr!D77/Bkcast_cons!D77*100</f>
        <v>200.43472255070319</v>
      </c>
      <c r="AC77" s="8">
        <f>Bkcast_curr!E77/Bkcast_cons!E77*100</f>
        <v>190.89130550064053</v>
      </c>
      <c r="AE77" s="12">
        <v>96.544337345320812</v>
      </c>
      <c r="AF77" s="12">
        <v>100.74208499368129</v>
      </c>
      <c r="AG77" s="12">
        <v>101.41543664220613</v>
      </c>
      <c r="AH77" s="12">
        <v>100.76363864750132</v>
      </c>
    </row>
  </sheetData>
  <mergeCells count="10">
    <mergeCell ref="W2:X2"/>
    <mergeCell ref="Q1:X1"/>
    <mergeCell ref="Z1:AC1"/>
    <mergeCell ref="AE1:AH1"/>
    <mergeCell ref="B1:E1"/>
    <mergeCell ref="G1:J1"/>
    <mergeCell ref="L1:O1"/>
    <mergeCell ref="Q2:R2"/>
    <mergeCell ref="S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60"/>
  <sheetViews>
    <sheetView tabSelected="1" zoomScaleNormal="100" workbookViewId="0">
      <pane xSplit="1" topLeftCell="BK1" activePane="topRight" state="frozen"/>
      <selection sqref="A1:XFD1048576"/>
      <selection pane="topRight" sqref="A1:XFD1048576"/>
    </sheetView>
  </sheetViews>
  <sheetFormatPr defaultColWidth="8.85546875" defaultRowHeight="14.25" x14ac:dyDescent="0.2"/>
  <cols>
    <col min="1" max="1" width="33" style="16" customWidth="1"/>
    <col min="2" max="2" width="13.140625" style="16" customWidth="1"/>
    <col min="3" max="80" width="13.5703125" style="17" customWidth="1"/>
    <col min="81" max="16384" width="8.85546875" style="17"/>
  </cols>
  <sheetData>
    <row r="1" spans="1:80" x14ac:dyDescent="0.2">
      <c r="A1" s="13" t="s">
        <v>15</v>
      </c>
    </row>
    <row r="2" spans="1:80" x14ac:dyDescent="0.2">
      <c r="A2" s="13" t="s">
        <v>16</v>
      </c>
    </row>
    <row r="3" spans="1:80" x14ac:dyDescent="0.2">
      <c r="A3" s="14" t="s">
        <v>86</v>
      </c>
    </row>
    <row r="4" spans="1:80" x14ac:dyDescent="0.2">
      <c r="A4" s="13"/>
    </row>
    <row r="5" spans="1:80" x14ac:dyDescent="0.2">
      <c r="A5" s="13" t="s">
        <v>84</v>
      </c>
    </row>
    <row r="6" spans="1:80" x14ac:dyDescent="0.2">
      <c r="A6" s="15" t="s">
        <v>87</v>
      </c>
    </row>
    <row r="7" spans="1:80" x14ac:dyDescent="0.2">
      <c r="A7" s="13" t="s">
        <v>17</v>
      </c>
      <c r="B7" s="17"/>
    </row>
    <row r="8" spans="1:80" x14ac:dyDescent="0.2">
      <c r="B8" s="17"/>
    </row>
    <row r="9" spans="1:80" s="31" customFormat="1" ht="19.7" customHeight="1" x14ac:dyDescent="0.2">
      <c r="A9" s="29" t="s">
        <v>20</v>
      </c>
      <c r="B9" s="30">
        <v>1946</v>
      </c>
      <c r="C9" s="30">
        <v>1947</v>
      </c>
      <c r="D9" s="30">
        <v>1948</v>
      </c>
      <c r="E9" s="30">
        <v>1949</v>
      </c>
      <c r="F9" s="30">
        <v>1950</v>
      </c>
      <c r="G9" s="30">
        <v>1951</v>
      </c>
      <c r="H9" s="30">
        <v>1952</v>
      </c>
      <c r="I9" s="30">
        <v>1953</v>
      </c>
      <c r="J9" s="30">
        <v>1954</v>
      </c>
      <c r="K9" s="30">
        <v>1955</v>
      </c>
      <c r="L9" s="30">
        <v>1956</v>
      </c>
      <c r="M9" s="30">
        <v>1957</v>
      </c>
      <c r="N9" s="30">
        <v>1958</v>
      </c>
      <c r="O9" s="30">
        <v>1959</v>
      </c>
      <c r="P9" s="30">
        <v>1960</v>
      </c>
      <c r="Q9" s="30">
        <v>1961</v>
      </c>
      <c r="R9" s="30">
        <v>1962</v>
      </c>
      <c r="S9" s="30">
        <v>1963</v>
      </c>
      <c r="T9" s="30">
        <v>1964</v>
      </c>
      <c r="U9" s="30">
        <v>1965</v>
      </c>
      <c r="V9" s="30">
        <v>1966</v>
      </c>
      <c r="W9" s="30">
        <v>1967</v>
      </c>
      <c r="X9" s="30">
        <v>1968</v>
      </c>
      <c r="Y9" s="30">
        <v>1969</v>
      </c>
      <c r="Z9" s="30">
        <v>1970</v>
      </c>
      <c r="AA9" s="30">
        <v>1971</v>
      </c>
      <c r="AB9" s="30">
        <v>1972</v>
      </c>
      <c r="AC9" s="30">
        <v>1973</v>
      </c>
      <c r="AD9" s="30">
        <v>1974</v>
      </c>
      <c r="AE9" s="30">
        <v>1975</v>
      </c>
      <c r="AF9" s="30">
        <v>1976</v>
      </c>
      <c r="AG9" s="30">
        <v>1977</v>
      </c>
      <c r="AH9" s="30">
        <v>1978</v>
      </c>
      <c r="AI9" s="30">
        <v>1979</v>
      </c>
      <c r="AJ9" s="30">
        <v>1980</v>
      </c>
      <c r="AK9" s="30">
        <v>1981</v>
      </c>
      <c r="AL9" s="30">
        <v>1982</v>
      </c>
      <c r="AM9" s="30">
        <v>1983</v>
      </c>
      <c r="AN9" s="30">
        <v>1984</v>
      </c>
      <c r="AO9" s="30">
        <v>1985</v>
      </c>
      <c r="AP9" s="30">
        <v>1986</v>
      </c>
      <c r="AQ9" s="30">
        <v>1987</v>
      </c>
      <c r="AR9" s="30">
        <v>1988</v>
      </c>
      <c r="AS9" s="30">
        <v>1989</v>
      </c>
      <c r="AT9" s="30">
        <v>1990</v>
      </c>
      <c r="AU9" s="30">
        <v>1991</v>
      </c>
      <c r="AV9" s="30">
        <v>1992</v>
      </c>
      <c r="AW9" s="30">
        <v>1993</v>
      </c>
      <c r="AX9" s="30">
        <v>1994</v>
      </c>
      <c r="AY9" s="30">
        <v>1995</v>
      </c>
      <c r="AZ9" s="30">
        <v>1996</v>
      </c>
      <c r="BA9" s="30">
        <v>1997</v>
      </c>
      <c r="BB9" s="30">
        <v>1998</v>
      </c>
      <c r="BC9" s="30">
        <v>1999</v>
      </c>
      <c r="BD9" s="30">
        <v>2000</v>
      </c>
      <c r="BE9" s="30">
        <v>2001</v>
      </c>
      <c r="BF9" s="30">
        <v>2002</v>
      </c>
      <c r="BG9" s="30">
        <v>2003</v>
      </c>
      <c r="BH9" s="30">
        <v>2004</v>
      </c>
      <c r="BI9" s="30">
        <v>2005</v>
      </c>
      <c r="BJ9" s="30">
        <v>2006</v>
      </c>
      <c r="BK9" s="30">
        <v>2007</v>
      </c>
      <c r="BL9" s="30">
        <v>2008</v>
      </c>
      <c r="BM9" s="30">
        <v>2009</v>
      </c>
      <c r="BN9" s="30">
        <v>2010</v>
      </c>
      <c r="BO9" s="30">
        <v>2011</v>
      </c>
      <c r="BP9" s="30">
        <v>2012</v>
      </c>
      <c r="BQ9" s="30">
        <v>2013</v>
      </c>
      <c r="BR9" s="30">
        <v>2014</v>
      </c>
      <c r="BS9" s="30">
        <v>2015</v>
      </c>
      <c r="BT9" s="30">
        <v>2016</v>
      </c>
      <c r="BU9" s="30">
        <v>2017</v>
      </c>
      <c r="BV9" s="30">
        <v>2018</v>
      </c>
      <c r="BW9" s="30">
        <v>2019</v>
      </c>
      <c r="BX9" s="30">
        <v>2020</v>
      </c>
      <c r="BY9" s="30">
        <v>2021</v>
      </c>
      <c r="BZ9" s="30">
        <v>2022</v>
      </c>
      <c r="CA9" s="30">
        <v>2023</v>
      </c>
      <c r="CB9" s="30">
        <v>2024</v>
      </c>
    </row>
    <row r="10" spans="1:80" ht="20.100000000000001" customHeight="1" x14ac:dyDescent="0.2">
      <c r="A10" s="18" t="s">
        <v>21</v>
      </c>
      <c r="B10" s="19">
        <v>1674.2110929999999</v>
      </c>
      <c r="C10" s="19">
        <v>2157.1211796267298</v>
      </c>
      <c r="D10" s="19">
        <v>2097.5038492376402</v>
      </c>
      <c r="E10" s="19">
        <v>2301.2449694520301</v>
      </c>
      <c r="F10" s="19">
        <v>2384.1718334491502</v>
      </c>
      <c r="G10" s="19">
        <v>2533.82184040225</v>
      </c>
      <c r="H10" s="19">
        <v>2471.18956394826</v>
      </c>
      <c r="I10" s="19">
        <v>2533.6512980403199</v>
      </c>
      <c r="J10" s="19">
        <v>2646.2656991123499</v>
      </c>
      <c r="K10" s="19">
        <v>2836.9001286089901</v>
      </c>
      <c r="L10" s="19">
        <v>2913.7673848447798</v>
      </c>
      <c r="M10" s="19">
        <v>3065.4969701508498</v>
      </c>
      <c r="N10" s="19">
        <v>3161.95531266849</v>
      </c>
      <c r="O10" s="19">
        <v>3449.0988432592899</v>
      </c>
      <c r="P10" s="19">
        <v>3590.4893790584902</v>
      </c>
      <c r="Q10" s="19">
        <v>3902.8585534321501</v>
      </c>
      <c r="R10" s="19">
        <v>4396.7853998547498</v>
      </c>
      <c r="S10" s="19">
        <v>5253.5625305312897</v>
      </c>
      <c r="T10" s="19">
        <v>5531.0813099677798</v>
      </c>
      <c r="U10" s="19">
        <v>6182.6087226264199</v>
      </c>
      <c r="V10" s="19">
        <v>6798.8888625857999</v>
      </c>
      <c r="W10" s="19">
        <v>7360.2209139656998</v>
      </c>
      <c r="X10" s="19">
        <v>8796.8325547030709</v>
      </c>
      <c r="Y10" s="19">
        <v>10001.0331244849</v>
      </c>
      <c r="Z10" s="19">
        <v>11764.4059025307</v>
      </c>
      <c r="AA10" s="19">
        <v>14572.324069398999</v>
      </c>
      <c r="AB10" s="19">
        <v>15868.4360461045</v>
      </c>
      <c r="AC10" s="19">
        <v>20972.081127797301</v>
      </c>
      <c r="AD10" s="19">
        <v>29272.428806071999</v>
      </c>
      <c r="AE10" s="19">
        <v>32956.065955986604</v>
      </c>
      <c r="AF10" s="19">
        <v>37371.696084854397</v>
      </c>
      <c r="AG10" s="19">
        <v>41868.793548212299</v>
      </c>
      <c r="AH10" s="19">
        <v>47270.802588685998</v>
      </c>
      <c r="AI10" s="19">
        <v>55694.046596071901</v>
      </c>
      <c r="AJ10" s="19">
        <v>60979.433138412802</v>
      </c>
      <c r="AK10" s="19">
        <v>69770.750826290707</v>
      </c>
      <c r="AL10" s="19">
        <v>73612.700568833403</v>
      </c>
      <c r="AM10" s="19">
        <v>81924.006472175897</v>
      </c>
      <c r="AN10" s="19">
        <v>129384.87684187001</v>
      </c>
      <c r="AO10" s="19">
        <v>140480.70474011</v>
      </c>
      <c r="AP10" s="19">
        <v>145702.59825986801</v>
      </c>
      <c r="AQ10" s="19">
        <v>163846.879456906</v>
      </c>
      <c r="AR10" s="19">
        <v>183061.47257498701</v>
      </c>
      <c r="AS10" s="19">
        <v>209483.25169628701</v>
      </c>
      <c r="AT10" s="19">
        <v>235260.205026993</v>
      </c>
      <c r="AU10" s="19">
        <v>260948.51544748299</v>
      </c>
      <c r="AV10" s="19">
        <v>294543.98185618699</v>
      </c>
      <c r="AW10" s="19">
        <v>318111.35549543099</v>
      </c>
      <c r="AX10" s="19">
        <v>372231.475183242</v>
      </c>
      <c r="AY10" s="19">
        <v>411921.65886196599</v>
      </c>
      <c r="AZ10" s="19">
        <v>446973.24023123598</v>
      </c>
      <c r="BA10" s="19">
        <v>456195.30099563202</v>
      </c>
      <c r="BB10" s="19">
        <v>449216.42229536799</v>
      </c>
      <c r="BC10" s="19">
        <v>508644.29562133801</v>
      </c>
      <c r="BD10" s="19">
        <v>515479.83105914737</v>
      </c>
      <c r="BE10" s="19">
        <v>535358.11662950239</v>
      </c>
      <c r="BF10" s="19">
        <v>585081.26403037924</v>
      </c>
      <c r="BG10" s="19">
        <v>620436.58457756066</v>
      </c>
      <c r="BH10" s="19">
        <v>744516.25225188024</v>
      </c>
      <c r="BI10" s="19">
        <v>799871.41640274995</v>
      </c>
      <c r="BJ10" s="19">
        <v>875217.54801529867</v>
      </c>
      <c r="BK10" s="19">
        <v>979429.73898867343</v>
      </c>
      <c r="BL10" s="19">
        <v>1168573.1402468833</v>
      </c>
      <c r="BM10" s="19">
        <v>1219985.1777794692</v>
      </c>
      <c r="BN10" s="19">
        <v>1292317.8004069938</v>
      </c>
      <c r="BO10" s="19">
        <v>1429964.5926411448</v>
      </c>
      <c r="BP10" s="19">
        <v>1448473.3675359092</v>
      </c>
      <c r="BQ10" s="19">
        <v>1503121.5657752962</v>
      </c>
      <c r="BR10" s="19">
        <v>1620699.915263247</v>
      </c>
      <c r="BS10" s="19">
        <v>1533369.1559169192</v>
      </c>
      <c r="BT10" s="19">
        <v>1544278.5250839123</v>
      </c>
      <c r="BU10" s="19">
        <v>1685956.1855432384</v>
      </c>
      <c r="BV10" s="19">
        <v>1762616.4965786883</v>
      </c>
      <c r="BW10" s="19">
        <v>1721538.720258696</v>
      </c>
      <c r="BX10" s="19">
        <v>1828423.603228105</v>
      </c>
      <c r="BY10" s="19">
        <v>1954486.610016682</v>
      </c>
      <c r="BZ10" s="19">
        <v>2104089.8599160332</v>
      </c>
      <c r="CA10" s="19">
        <v>2285159.1602593842</v>
      </c>
      <c r="CB10" s="19">
        <v>2400667.1117872684</v>
      </c>
    </row>
    <row r="11" spans="1:80" ht="20.100000000000001" customHeight="1" x14ac:dyDescent="0.2">
      <c r="A11" s="18" t="s">
        <v>2</v>
      </c>
      <c r="B11" s="19">
        <v>1338.407725</v>
      </c>
      <c r="C11" s="19">
        <v>1862.07221380187</v>
      </c>
      <c r="D11" s="19">
        <v>2247.2267517977598</v>
      </c>
      <c r="E11" s="19">
        <v>2154.9657978929799</v>
      </c>
      <c r="F11" s="19">
        <v>2275.0063198653502</v>
      </c>
      <c r="G11" s="19">
        <v>2663.87618483392</v>
      </c>
      <c r="H11" s="19">
        <v>2870.3099853263002</v>
      </c>
      <c r="I11" s="19">
        <v>3172.8516354349899</v>
      </c>
      <c r="J11" s="19">
        <v>3152.5002549814799</v>
      </c>
      <c r="K11" s="19">
        <v>3298.5158699164399</v>
      </c>
      <c r="L11" s="19">
        <v>3765.1594600735398</v>
      </c>
      <c r="M11" s="19">
        <v>4237.3363218059303</v>
      </c>
      <c r="N11" s="19">
        <v>4557.4396790956198</v>
      </c>
      <c r="O11" s="19">
        <v>4999.5432571454603</v>
      </c>
      <c r="P11" s="19">
        <v>5241.5475095540896</v>
      </c>
      <c r="Q11" s="19">
        <v>5807.5287761940799</v>
      </c>
      <c r="R11" s="19">
        <v>6439.6850395683496</v>
      </c>
      <c r="S11" s="19">
        <v>7642.0136598859199</v>
      </c>
      <c r="T11" s="19">
        <v>8120.2382977402604</v>
      </c>
      <c r="U11" s="19">
        <v>8776.3208766700609</v>
      </c>
      <c r="V11" s="19">
        <v>9612.0651629021595</v>
      </c>
      <c r="W11" s="19">
        <v>10515.3547327859</v>
      </c>
      <c r="X11" s="19">
        <v>11450.4248959251</v>
      </c>
      <c r="Y11" s="19">
        <v>12550.9366614969</v>
      </c>
      <c r="Z11" s="19">
        <v>15811.4216534101</v>
      </c>
      <c r="AA11" s="19">
        <v>19377.956466477401</v>
      </c>
      <c r="AB11" s="19">
        <v>22512.3142605676</v>
      </c>
      <c r="AC11" s="19">
        <v>29214.9390984194</v>
      </c>
      <c r="AD11" s="19">
        <v>40597.695621529703</v>
      </c>
      <c r="AE11" s="19">
        <v>47511.794009216501</v>
      </c>
      <c r="AF11" s="19">
        <v>57736.6417793808</v>
      </c>
      <c r="AG11" s="19">
        <v>67230.604958928598</v>
      </c>
      <c r="AH11" s="19">
        <v>77414.890730610598</v>
      </c>
      <c r="AI11" s="19">
        <v>95359.971936215195</v>
      </c>
      <c r="AJ11" s="19">
        <v>118199.501280086</v>
      </c>
      <c r="AK11" s="19">
        <v>137932.52484878301</v>
      </c>
      <c r="AL11" s="19">
        <v>153910.26022089901</v>
      </c>
      <c r="AM11" s="19">
        <v>180835.015972027</v>
      </c>
      <c r="AN11" s="19">
        <v>249543.39976896401</v>
      </c>
      <c r="AO11" s="19">
        <v>252650.48839456099</v>
      </c>
      <c r="AP11" s="19">
        <v>265396.77600615402</v>
      </c>
      <c r="AQ11" s="19">
        <v>296683.81977825501</v>
      </c>
      <c r="AR11" s="19">
        <v>354158.26203030301</v>
      </c>
      <c r="AS11" s="19">
        <v>407440.78657772398</v>
      </c>
      <c r="AT11" s="19">
        <v>468665.50221897598</v>
      </c>
      <c r="AU11" s="19">
        <v>535902.92968491698</v>
      </c>
      <c r="AV11" s="19">
        <v>562005.61932439695</v>
      </c>
      <c r="AW11" s="19">
        <v>610698.75808542001</v>
      </c>
      <c r="AX11" s="19">
        <v>698922.48123600602</v>
      </c>
      <c r="AY11" s="19">
        <v>776269.90388472204</v>
      </c>
      <c r="AZ11" s="19">
        <v>884932.85911976395</v>
      </c>
      <c r="BA11" s="19">
        <v>989004.09439949505</v>
      </c>
      <c r="BB11" s="19">
        <v>1062618.68572598</v>
      </c>
      <c r="BC11" s="19">
        <v>1123139.21148392</v>
      </c>
      <c r="BD11" s="19">
        <v>1293230.8123216361</v>
      </c>
      <c r="BE11" s="19">
        <v>1404419.2585960752</v>
      </c>
      <c r="BF11" s="19">
        <v>1513274.1419064312</v>
      </c>
      <c r="BG11" s="19">
        <v>1629557.8179376805</v>
      </c>
      <c r="BH11" s="19">
        <v>1789827.1716504705</v>
      </c>
      <c r="BI11" s="19">
        <v>2000850.6834146297</v>
      </c>
      <c r="BJ11" s="19">
        <v>2191938.9158876012</v>
      </c>
      <c r="BK11" s="19">
        <v>2375482.7850285335</v>
      </c>
      <c r="BL11" s="19">
        <v>2637671.450985474</v>
      </c>
      <c r="BM11" s="19">
        <v>2644874.1847134624</v>
      </c>
      <c r="BN11" s="19">
        <v>3039740.6458881143</v>
      </c>
      <c r="BO11" s="19">
        <v>3179203.2325789281</v>
      </c>
      <c r="BP11" s="19">
        <v>3472968.8558059549</v>
      </c>
      <c r="BQ11" s="19">
        <v>3708623.5049130186</v>
      </c>
      <c r="BR11" s="19">
        <v>4100382.6683558412</v>
      </c>
      <c r="BS11" s="19">
        <v>4250451.2383206487</v>
      </c>
      <c r="BT11" s="19">
        <v>4582980.5174834859</v>
      </c>
      <c r="BU11" s="19">
        <v>4987947.8624290526</v>
      </c>
      <c r="BV11" s="19">
        <v>5582525.2893169122</v>
      </c>
      <c r="BW11" s="19">
        <v>5919281.4913050616</v>
      </c>
      <c r="BX11" s="19">
        <v>5098232.0991026126</v>
      </c>
      <c r="BY11" s="19">
        <v>5607689.4737621192</v>
      </c>
      <c r="BZ11" s="19">
        <v>6436935.4825338945</v>
      </c>
      <c r="CA11" s="19">
        <v>6853151.6059861947</v>
      </c>
      <c r="CB11" s="19">
        <v>7317591.0125612002</v>
      </c>
    </row>
    <row r="12" spans="1:80" ht="20.100000000000001" customHeight="1" x14ac:dyDescent="0.2">
      <c r="A12" s="18" t="s">
        <v>3</v>
      </c>
      <c r="B12" s="19">
        <v>2002.4635940000001</v>
      </c>
      <c r="C12" s="19">
        <v>2224.09277187731</v>
      </c>
      <c r="D12" s="19">
        <v>2462.1734193573202</v>
      </c>
      <c r="E12" s="19">
        <v>2677.8296754913699</v>
      </c>
      <c r="F12" s="19">
        <v>2887.8673375866401</v>
      </c>
      <c r="G12" s="19">
        <v>3205.0034130321201</v>
      </c>
      <c r="H12" s="19">
        <v>3451.5678921173699</v>
      </c>
      <c r="I12" s="19">
        <v>3619.0112018372602</v>
      </c>
      <c r="J12" s="19">
        <v>3856.4243416101999</v>
      </c>
      <c r="K12" s="19">
        <v>4156.0344569479703</v>
      </c>
      <c r="L12" s="19">
        <v>4567.3188606005897</v>
      </c>
      <c r="M12" s="19">
        <v>4971.4195257329202</v>
      </c>
      <c r="N12" s="19">
        <v>5250.9990504567004</v>
      </c>
      <c r="O12" s="19">
        <v>5698.7281950409997</v>
      </c>
      <c r="P12" s="19">
        <v>6312.4747121481496</v>
      </c>
      <c r="Q12" s="19">
        <v>6795.4090659517196</v>
      </c>
      <c r="R12" s="19">
        <v>7633.5192527169302</v>
      </c>
      <c r="S12" s="19">
        <v>8631.3932968409608</v>
      </c>
      <c r="T12" s="19">
        <v>9627.9087907066805</v>
      </c>
      <c r="U12" s="19">
        <v>10518.5181606693</v>
      </c>
      <c r="V12" s="19">
        <v>11626.2157369246</v>
      </c>
      <c r="W12" s="19">
        <v>12251.432700338901</v>
      </c>
      <c r="X12" s="19">
        <v>13420.464699874399</v>
      </c>
      <c r="Y12" s="19">
        <v>14778.052759210799</v>
      </c>
      <c r="Z12" s="19">
        <v>17055.836145396101</v>
      </c>
      <c r="AA12" s="19">
        <v>19915.760393269298</v>
      </c>
      <c r="AB12" s="19">
        <v>22145.485583216501</v>
      </c>
      <c r="AC12" s="19">
        <v>26918.719908728799</v>
      </c>
      <c r="AD12" s="19">
        <v>36074.231368410801</v>
      </c>
      <c r="AE12" s="19">
        <v>41842.196981608897</v>
      </c>
      <c r="AF12" s="19">
        <v>49091.713117081403</v>
      </c>
      <c r="AG12" s="19">
        <v>55858.563826164696</v>
      </c>
      <c r="AH12" s="19">
        <v>65072.618345789699</v>
      </c>
      <c r="AI12" s="19">
        <v>79260.523279893707</v>
      </c>
      <c r="AJ12" s="19">
        <v>97602.956428478705</v>
      </c>
      <c r="AK12" s="19">
        <v>112227.72160852001</v>
      </c>
      <c r="AL12" s="19">
        <v>132916.375497022</v>
      </c>
      <c r="AM12" s="19">
        <v>156848.057877018</v>
      </c>
      <c r="AN12" s="19">
        <v>217719.66006771999</v>
      </c>
      <c r="AO12" s="19">
        <v>257409.14017822401</v>
      </c>
      <c r="AP12" s="19">
        <v>281753.05970573198</v>
      </c>
      <c r="AQ12" s="19">
        <v>316752.35741872602</v>
      </c>
      <c r="AR12" s="19">
        <v>373060.40133086499</v>
      </c>
      <c r="AS12" s="19">
        <v>437604.48219674802</v>
      </c>
      <c r="AT12" s="19">
        <v>523955.99518913002</v>
      </c>
      <c r="AU12" s="19">
        <v>626106.06896839698</v>
      </c>
      <c r="AV12" s="19">
        <v>684974.56475868297</v>
      </c>
      <c r="AW12" s="19">
        <v>753610.75514092995</v>
      </c>
      <c r="AX12" s="19">
        <v>861508.46444965503</v>
      </c>
      <c r="AY12" s="19">
        <v>988392.23506807</v>
      </c>
      <c r="AZ12" s="19">
        <v>1149397.5468434801</v>
      </c>
      <c r="BA12" s="19">
        <v>1328175.7052126699</v>
      </c>
      <c r="BB12" s="19">
        <v>1534386.9975394299</v>
      </c>
      <c r="BC12" s="19">
        <v>1715803.6829949301</v>
      </c>
      <c r="BD12" s="19">
        <v>1888845.5620071718</v>
      </c>
      <c r="BE12" s="19">
        <v>2084621.56495832</v>
      </c>
      <c r="BF12" s="19">
        <v>2252204.3661971181</v>
      </c>
      <c r="BG12" s="19">
        <v>2467814.5379699469</v>
      </c>
      <c r="BH12" s="19">
        <v>2789560.7532976717</v>
      </c>
      <c r="BI12" s="19">
        <v>3116560.2013509646</v>
      </c>
      <c r="BJ12" s="19">
        <v>3483260.64902006</v>
      </c>
      <c r="BK12" s="19">
        <v>3843332.3637472363</v>
      </c>
      <c r="BL12" s="19">
        <v>4243956.0293361945</v>
      </c>
      <c r="BM12" s="19">
        <v>4525562.0937777292</v>
      </c>
      <c r="BN12" s="19">
        <v>5067392.3117788061</v>
      </c>
      <c r="BO12" s="19">
        <v>5535493.5015616529</v>
      </c>
      <c r="BP12" s="19">
        <v>6139146.6072256053</v>
      </c>
      <c r="BQ12" s="19">
        <v>6838846.913572249</v>
      </c>
      <c r="BR12" s="19">
        <v>7485745.6680728551</v>
      </c>
      <c r="BS12" s="19">
        <v>8160337.0535270972</v>
      </c>
      <c r="BT12" s="19">
        <v>9005122.4276059344</v>
      </c>
      <c r="BU12" s="19">
        <v>9882747.0352535639</v>
      </c>
      <c r="BV12" s="19">
        <v>10920048.472266145</v>
      </c>
      <c r="BW12" s="19">
        <v>11877042.96011826</v>
      </c>
      <c r="BX12" s="19">
        <v>11024917.867682004</v>
      </c>
      <c r="BY12" s="19">
        <v>11848438.402404422</v>
      </c>
      <c r="BZ12" s="19">
        <v>13487250.995206343</v>
      </c>
      <c r="CA12" s="19">
        <v>15180300.632823305</v>
      </c>
      <c r="CB12" s="19">
        <v>16718523.172478262</v>
      </c>
    </row>
    <row r="13" spans="1:80" ht="9.9499999999999993" customHeight="1" x14ac:dyDescent="0.2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</row>
    <row r="14" spans="1:80" ht="20.100000000000001" customHeight="1" x14ac:dyDescent="0.2">
      <c r="A14" s="23" t="s">
        <v>22</v>
      </c>
      <c r="B14" s="24">
        <v>5015.0824119999997</v>
      </c>
      <c r="C14" s="24">
        <v>6243.2861653059099</v>
      </c>
      <c r="D14" s="24">
        <v>6806.9040203927207</v>
      </c>
      <c r="E14" s="24">
        <v>7134.04044283638</v>
      </c>
      <c r="F14" s="24">
        <v>7547.0454909011405</v>
      </c>
      <c r="G14" s="24">
        <v>8402.7014382682901</v>
      </c>
      <c r="H14" s="24">
        <v>8793.0674413919296</v>
      </c>
      <c r="I14" s="24">
        <v>9325.5141353125691</v>
      </c>
      <c r="J14" s="24">
        <v>9655.1902957040293</v>
      </c>
      <c r="K14" s="24">
        <v>10291.450455473401</v>
      </c>
      <c r="L14" s="24">
        <v>11246.24570551891</v>
      </c>
      <c r="M14" s="24">
        <v>12274.252817689699</v>
      </c>
      <c r="N14" s="24">
        <v>12970.394042220811</v>
      </c>
      <c r="O14" s="24">
        <v>14147.370295445749</v>
      </c>
      <c r="P14" s="24">
        <v>15144.511600760728</v>
      </c>
      <c r="Q14" s="24">
        <v>16505.796395577949</v>
      </c>
      <c r="R14" s="24">
        <v>18469.989692140029</v>
      </c>
      <c r="S14" s="24">
        <v>21526.969487258171</v>
      </c>
      <c r="T14" s="24">
        <v>23279.228398414722</v>
      </c>
      <c r="U14" s="24">
        <v>25477.44775996578</v>
      </c>
      <c r="V14" s="24">
        <v>28037.169762412559</v>
      </c>
      <c r="W14" s="24">
        <v>30127.008347090501</v>
      </c>
      <c r="X14" s="24">
        <v>33667.722150502566</v>
      </c>
      <c r="Y14" s="24">
        <v>37330.022545192602</v>
      </c>
      <c r="Z14" s="24">
        <v>44631.663701336904</v>
      </c>
      <c r="AA14" s="24">
        <v>53866.040929145704</v>
      </c>
      <c r="AB14" s="24">
        <v>60526.235889888601</v>
      </c>
      <c r="AC14" s="24">
        <v>77105.740134945503</v>
      </c>
      <c r="AD14" s="24">
        <v>105944.3557960125</v>
      </c>
      <c r="AE14" s="24">
        <v>122310.05694681199</v>
      </c>
      <c r="AF14" s="24">
        <v>144200.0509813166</v>
      </c>
      <c r="AG14" s="24">
        <v>164957.96233330559</v>
      </c>
      <c r="AH14" s="24">
        <v>189758.31166508631</v>
      </c>
      <c r="AI14" s="24">
        <v>230314.5418121808</v>
      </c>
      <c r="AJ14" s="24">
        <v>276781.89084697748</v>
      </c>
      <c r="AK14" s="24">
        <v>319930.99728359375</v>
      </c>
      <c r="AL14" s="24">
        <v>360439.33628675441</v>
      </c>
      <c r="AM14" s="24">
        <v>419607.08032122091</v>
      </c>
      <c r="AN14" s="24">
        <v>596647.93667855393</v>
      </c>
      <c r="AO14" s="24">
        <v>650540.33331289492</v>
      </c>
      <c r="AP14" s="24">
        <v>692852.43397175404</v>
      </c>
      <c r="AQ14" s="24">
        <v>777283.05665388703</v>
      </c>
      <c r="AR14" s="24">
        <v>910280.13593615498</v>
      </c>
      <c r="AS14" s="24">
        <v>1054528.5204707589</v>
      </c>
      <c r="AT14" s="24">
        <v>1227881.7024350991</v>
      </c>
      <c r="AU14" s="24">
        <v>1422957.514100797</v>
      </c>
      <c r="AV14" s="24">
        <v>1541524.1659392668</v>
      </c>
      <c r="AW14" s="24">
        <v>1682420.8687217808</v>
      </c>
      <c r="AX14" s="24">
        <v>1932662.4208689032</v>
      </c>
      <c r="AY14" s="24">
        <v>2176583.797814758</v>
      </c>
      <c r="AZ14" s="24">
        <v>2481303.6461944804</v>
      </c>
      <c r="BA14" s="24">
        <v>2773375.100607797</v>
      </c>
      <c r="BB14" s="24">
        <v>3046222.1055607777</v>
      </c>
      <c r="BC14" s="24">
        <v>3347587.1901001884</v>
      </c>
      <c r="BD14" s="24">
        <v>3697556.2053879555</v>
      </c>
      <c r="BE14" s="24">
        <v>4024398.9401838975</v>
      </c>
      <c r="BF14" s="24">
        <v>4350559.7721339278</v>
      </c>
      <c r="BG14" s="24">
        <v>4717808.9404851878</v>
      </c>
      <c r="BH14" s="24">
        <v>5323904.1772000222</v>
      </c>
      <c r="BI14" s="24">
        <v>5917282.301168344</v>
      </c>
      <c r="BJ14" s="24">
        <v>6550417.11292296</v>
      </c>
      <c r="BK14" s="24">
        <v>7198244.8877644427</v>
      </c>
      <c r="BL14" s="24">
        <v>8050200.6205685521</v>
      </c>
      <c r="BM14" s="24">
        <v>8390421.4562706612</v>
      </c>
      <c r="BN14" s="24">
        <v>9399450.7580739148</v>
      </c>
      <c r="BO14" s="24">
        <v>10144661.326781726</v>
      </c>
      <c r="BP14" s="24">
        <v>11060588.830567468</v>
      </c>
      <c r="BQ14" s="24">
        <v>12050591.984260563</v>
      </c>
      <c r="BR14" s="24">
        <v>13206828.251691943</v>
      </c>
      <c r="BS14" s="24">
        <v>13944157.447764665</v>
      </c>
      <c r="BT14" s="24">
        <v>15132381.470173333</v>
      </c>
      <c r="BU14" s="24">
        <v>16556651.083225854</v>
      </c>
      <c r="BV14" s="24">
        <v>18265190.258161746</v>
      </c>
      <c r="BW14" s="24">
        <v>19517863.171682019</v>
      </c>
      <c r="BX14" s="24">
        <v>17951573.570012722</v>
      </c>
      <c r="BY14" s="24">
        <v>19410614.486183222</v>
      </c>
      <c r="BZ14" s="24">
        <v>22028276.337656271</v>
      </c>
      <c r="CA14" s="24">
        <v>24318611.399068885</v>
      </c>
      <c r="CB14" s="24">
        <v>26436781.296826731</v>
      </c>
    </row>
    <row r="15" spans="1:80" ht="20.45" customHeight="1" x14ac:dyDescent="0.2">
      <c r="A15" s="20" t="s">
        <v>19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</row>
    <row r="16" spans="1:80" ht="15" customHeight="1" x14ac:dyDescent="0.2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</row>
    <row r="17" spans="1:80" ht="15" customHeight="1" x14ac:dyDescent="0.2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</row>
    <row r="18" spans="1:80" ht="15" customHeight="1" x14ac:dyDescent="0.2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</row>
    <row r="19" spans="1:80" x14ac:dyDescent="0.2">
      <c r="A19" s="13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</row>
    <row r="20" spans="1:80" x14ac:dyDescent="0.2">
      <c r="A20" s="13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</row>
    <row r="21" spans="1:80" x14ac:dyDescent="0.2">
      <c r="A21" s="14" t="s">
        <v>86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</row>
    <row r="22" spans="1:80" x14ac:dyDescent="0.2">
      <c r="A22" s="13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</row>
    <row r="23" spans="1:80" x14ac:dyDescent="0.2">
      <c r="A23" s="13" t="s">
        <v>83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</row>
    <row r="24" spans="1:80" x14ac:dyDescent="0.2">
      <c r="A24" s="15" t="s">
        <v>87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9"/>
      <c r="BX24" s="19"/>
      <c r="BY24" s="19"/>
      <c r="BZ24" s="19"/>
      <c r="CA24" s="19"/>
      <c r="CB24" s="19"/>
    </row>
    <row r="25" spans="1:80" x14ac:dyDescent="0.2">
      <c r="A25" s="13" t="s">
        <v>85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19"/>
      <c r="BX25" s="19"/>
      <c r="BY25" s="19"/>
      <c r="BZ25" s="19"/>
      <c r="CA25" s="19"/>
    </row>
    <row r="26" spans="1:80" x14ac:dyDescent="0.2">
      <c r="A26" s="18"/>
      <c r="B26" s="33"/>
      <c r="C26" s="33"/>
      <c r="D26" s="33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19"/>
      <c r="P26" s="18"/>
      <c r="Q26" s="19"/>
      <c r="R26" s="18"/>
      <c r="S26" s="19"/>
      <c r="T26" s="18"/>
      <c r="U26" s="19"/>
      <c r="V26" s="18"/>
      <c r="W26" s="18"/>
      <c r="X26" s="19"/>
      <c r="Y26" s="18"/>
      <c r="Z26" s="19"/>
      <c r="AA26" s="18"/>
      <c r="AB26" s="19"/>
      <c r="AC26" s="18"/>
      <c r="AD26" s="19"/>
      <c r="AE26" s="18"/>
      <c r="AF26" s="19"/>
      <c r="AG26" s="18"/>
      <c r="AH26" s="19"/>
      <c r="AI26" s="18"/>
      <c r="AJ26" s="19"/>
      <c r="AK26" s="18"/>
      <c r="AL26" s="19"/>
      <c r="AM26" s="18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</row>
    <row r="27" spans="1:80" ht="22.7" customHeight="1" x14ac:dyDescent="0.2">
      <c r="A27" s="29" t="s">
        <v>20</v>
      </c>
      <c r="B27" s="28" t="s">
        <v>28</v>
      </c>
      <c r="C27" s="28" t="s">
        <v>29</v>
      </c>
      <c r="D27" s="28" t="s">
        <v>30</v>
      </c>
      <c r="E27" s="28" t="s">
        <v>31</v>
      </c>
      <c r="F27" s="28" t="s">
        <v>32</v>
      </c>
      <c r="G27" s="28" t="s">
        <v>33</v>
      </c>
      <c r="H27" s="28" t="s">
        <v>34</v>
      </c>
      <c r="I27" s="28" t="s">
        <v>35</v>
      </c>
      <c r="J27" s="28" t="s">
        <v>36</v>
      </c>
      <c r="K27" s="28" t="s">
        <v>37</v>
      </c>
      <c r="L27" s="28" t="s">
        <v>38</v>
      </c>
      <c r="M27" s="28" t="s">
        <v>39</v>
      </c>
      <c r="N27" s="28" t="s">
        <v>40</v>
      </c>
      <c r="O27" s="28" t="s">
        <v>41</v>
      </c>
      <c r="P27" s="28" t="s">
        <v>42</v>
      </c>
      <c r="Q27" s="28" t="s">
        <v>43</v>
      </c>
      <c r="R27" s="28" t="s">
        <v>44</v>
      </c>
      <c r="S27" s="28" t="s">
        <v>45</v>
      </c>
      <c r="T27" s="28" t="s">
        <v>46</v>
      </c>
      <c r="U27" s="28" t="s">
        <v>47</v>
      </c>
      <c r="V27" s="28" t="s">
        <v>48</v>
      </c>
      <c r="W27" s="28" t="s">
        <v>49</v>
      </c>
      <c r="X27" s="28" t="s">
        <v>50</v>
      </c>
      <c r="Y27" s="28" t="s">
        <v>51</v>
      </c>
      <c r="Z27" s="28" t="s">
        <v>52</v>
      </c>
      <c r="AA27" s="28" t="s">
        <v>53</v>
      </c>
      <c r="AB27" s="28" t="s">
        <v>54</v>
      </c>
      <c r="AC27" s="28" t="s">
        <v>55</v>
      </c>
      <c r="AD27" s="28" t="s">
        <v>56</v>
      </c>
      <c r="AE27" s="28" t="s">
        <v>57</v>
      </c>
      <c r="AF27" s="28" t="s">
        <v>58</v>
      </c>
      <c r="AG27" s="28" t="s">
        <v>59</v>
      </c>
      <c r="AH27" s="28" t="s">
        <v>60</v>
      </c>
      <c r="AI27" s="28" t="s">
        <v>61</v>
      </c>
      <c r="AJ27" s="28" t="s">
        <v>81</v>
      </c>
      <c r="AK27" s="28" t="s">
        <v>62</v>
      </c>
      <c r="AL27" s="28" t="s">
        <v>63</v>
      </c>
      <c r="AM27" s="28" t="s">
        <v>65</v>
      </c>
      <c r="AN27" s="28" t="s">
        <v>64</v>
      </c>
      <c r="AO27" s="28" t="s">
        <v>66</v>
      </c>
      <c r="AP27" s="28" t="s">
        <v>67</v>
      </c>
      <c r="AQ27" s="28" t="s">
        <v>68</v>
      </c>
      <c r="AR27" s="28" t="s">
        <v>69</v>
      </c>
      <c r="AS27" s="28" t="s">
        <v>70</v>
      </c>
      <c r="AT27" s="28" t="s">
        <v>71</v>
      </c>
      <c r="AU27" s="28" t="s">
        <v>72</v>
      </c>
      <c r="AV27" s="28" t="s">
        <v>73</v>
      </c>
      <c r="AW27" s="28" t="s">
        <v>74</v>
      </c>
      <c r="AX27" s="28" t="s">
        <v>75</v>
      </c>
      <c r="AY27" s="28" t="s">
        <v>76</v>
      </c>
      <c r="AZ27" s="28" t="s">
        <v>77</v>
      </c>
      <c r="BA27" s="28" t="s">
        <v>78</v>
      </c>
      <c r="BB27" s="28" t="s">
        <v>79</v>
      </c>
      <c r="BC27" s="28" t="s">
        <v>80</v>
      </c>
      <c r="BD27" s="28" t="s">
        <v>88</v>
      </c>
      <c r="BE27" s="28" t="s">
        <v>89</v>
      </c>
      <c r="BF27" s="28" t="s">
        <v>90</v>
      </c>
      <c r="BG27" s="28" t="s">
        <v>91</v>
      </c>
      <c r="BH27" s="28" t="s">
        <v>92</v>
      </c>
      <c r="BI27" s="28" t="s">
        <v>93</v>
      </c>
      <c r="BJ27" s="28" t="s">
        <v>94</v>
      </c>
      <c r="BK27" s="28" t="s">
        <v>95</v>
      </c>
      <c r="BL27" s="28" t="s">
        <v>96</v>
      </c>
      <c r="BM27" s="28" t="s">
        <v>97</v>
      </c>
      <c r="BN27" s="28" t="s">
        <v>98</v>
      </c>
      <c r="BO27" s="28" t="s">
        <v>99</v>
      </c>
      <c r="BP27" s="28" t="s">
        <v>100</v>
      </c>
      <c r="BQ27" s="28" t="s">
        <v>101</v>
      </c>
      <c r="BR27" s="28" t="s">
        <v>102</v>
      </c>
      <c r="BS27" s="28" t="s">
        <v>103</v>
      </c>
      <c r="BT27" s="28" t="s">
        <v>104</v>
      </c>
      <c r="BU27" s="28" t="s">
        <v>105</v>
      </c>
      <c r="BV27" s="28" t="s">
        <v>106</v>
      </c>
      <c r="BW27" s="28" t="s">
        <v>107</v>
      </c>
      <c r="BX27" s="28" t="s">
        <v>108</v>
      </c>
      <c r="BY27" s="28" t="s">
        <v>109</v>
      </c>
      <c r="BZ27" s="28" t="s">
        <v>110</v>
      </c>
      <c r="CA27" s="28" t="s">
        <v>111</v>
      </c>
    </row>
    <row r="28" spans="1:80" ht="20.100000000000001" customHeight="1" x14ac:dyDescent="0.2">
      <c r="A28" s="18" t="s">
        <v>21</v>
      </c>
      <c r="B28" s="26">
        <v>28.844038164949012</v>
      </c>
      <c r="C28" s="26">
        <v>-2.7637450761762778</v>
      </c>
      <c r="D28" s="26">
        <v>9.7135039961162306</v>
      </c>
      <c r="E28" s="26">
        <v>3.6035652482867278</v>
      </c>
      <c r="F28" s="26">
        <v>6.2768129735264466</v>
      </c>
      <c r="G28" s="26">
        <v>-2.4718500509904402</v>
      </c>
      <c r="H28" s="26">
        <v>2.5275978420798992</v>
      </c>
      <c r="I28" s="26">
        <v>4.4447474346265778</v>
      </c>
      <c r="J28" s="26">
        <v>7.2039035823419368</v>
      </c>
      <c r="K28" s="26">
        <v>2.709551015230133</v>
      </c>
      <c r="L28" s="26">
        <v>5.2073335055932404</v>
      </c>
      <c r="M28" s="26">
        <v>3.1465809119000312</v>
      </c>
      <c r="N28" s="26">
        <v>9.0812014148444291</v>
      </c>
      <c r="O28" s="26">
        <v>4.0993471693490307</v>
      </c>
      <c r="P28" s="26">
        <v>8.6999052607020957</v>
      </c>
      <c r="Q28" s="26">
        <v>12.655514917091821</v>
      </c>
      <c r="R28" s="26">
        <v>19.486444134954681</v>
      </c>
      <c r="S28" s="26">
        <v>5.2824874135156676</v>
      </c>
      <c r="T28" s="26">
        <v>11.779385912922606</v>
      </c>
      <c r="U28" s="26">
        <v>9.967962839116538</v>
      </c>
      <c r="V28" s="26">
        <v>8.2562321980125688</v>
      </c>
      <c r="W28" s="26">
        <v>19.518594041266653</v>
      </c>
      <c r="X28" s="26">
        <v>13.689024569849579</v>
      </c>
      <c r="Y28" s="26">
        <v>17.631906185058483</v>
      </c>
      <c r="Z28" s="26">
        <v>23.8679130092262</v>
      </c>
      <c r="AA28" s="26">
        <v>8.8943395064021331</v>
      </c>
      <c r="AB28" s="26">
        <v>32.162243757762639</v>
      </c>
      <c r="AC28" s="26">
        <v>39.578083012815824</v>
      </c>
      <c r="AD28" s="26">
        <v>12.583981924829232</v>
      </c>
      <c r="AE28" s="26">
        <v>13.398535294731289</v>
      </c>
      <c r="AF28" s="26">
        <v>12.033431539063685</v>
      </c>
      <c r="AG28" s="26">
        <v>12.90223238520889</v>
      </c>
      <c r="AH28" s="26">
        <v>17.819126281139035</v>
      </c>
      <c r="AI28" s="26">
        <v>9.4900386403484589</v>
      </c>
      <c r="AJ28" s="26">
        <v>14.416857021158464</v>
      </c>
      <c r="AK28" s="26">
        <v>5.5065334642994799</v>
      </c>
      <c r="AL28" s="26">
        <v>11.290586867643569</v>
      </c>
      <c r="AM28" s="26">
        <v>57.932799448490584</v>
      </c>
      <c r="AN28" s="26">
        <v>8.5758306295727067</v>
      </c>
      <c r="AO28" s="26">
        <v>3.7171606801222623</v>
      </c>
      <c r="AP28" s="26">
        <v>12.452956511233054</v>
      </c>
      <c r="AQ28" s="26">
        <v>11.727164522004045</v>
      </c>
      <c r="AR28" s="26">
        <v>14.433282301100746</v>
      </c>
      <c r="AS28" s="26">
        <v>12.305018717237573</v>
      </c>
      <c r="AT28" s="26">
        <v>10.91910568450902</v>
      </c>
      <c r="AU28" s="26">
        <v>12.874365792460395</v>
      </c>
      <c r="AV28" s="26">
        <v>8.0013088336501568</v>
      </c>
      <c r="AW28" s="26">
        <v>17.012948061386737</v>
      </c>
      <c r="AX28" s="26">
        <v>10.66276935855177</v>
      </c>
      <c r="AY28" s="26">
        <v>8.5092834074587103</v>
      </c>
      <c r="AZ28" s="26">
        <v>2.0632243575980311</v>
      </c>
      <c r="BA28" s="26">
        <v>-1.5298006544637417</v>
      </c>
      <c r="BB28" s="26">
        <v>13.229229916019207</v>
      </c>
      <c r="BC28" s="26">
        <v>1.3438673032422486</v>
      </c>
      <c r="BD28" s="26">
        <v>3.8562683489500387</v>
      </c>
      <c r="BE28" s="26">
        <v>9.2878291850552159</v>
      </c>
      <c r="BF28" s="26">
        <v>6.0428051145636488</v>
      </c>
      <c r="BG28" s="26">
        <v>19.998767119576328</v>
      </c>
      <c r="BH28" s="26">
        <v>7.4350511467602161</v>
      </c>
      <c r="BI28" s="26">
        <v>9.419780488144184</v>
      </c>
      <c r="BJ28" s="26">
        <v>11.907004288213045</v>
      </c>
      <c r="BK28" s="26">
        <v>19.311584458678269</v>
      </c>
      <c r="BL28" s="26">
        <v>4.3995566697454791</v>
      </c>
      <c r="BM28" s="26">
        <v>5.9289755273239848</v>
      </c>
      <c r="BN28" s="26">
        <v>10.651156564646968</v>
      </c>
      <c r="BO28" s="26">
        <v>1.2943519713714409</v>
      </c>
      <c r="BP28" s="26">
        <v>3.7728134644513744</v>
      </c>
      <c r="BQ28" s="26">
        <v>7.8222781287357037</v>
      </c>
      <c r="BR28" s="26">
        <v>-5.3884595491042973</v>
      </c>
      <c r="BS28" s="26">
        <v>0.71146397623145674</v>
      </c>
      <c r="BT28" s="26">
        <v>9.1743592984062019</v>
      </c>
      <c r="BU28" s="26">
        <v>4.5469930768544202</v>
      </c>
      <c r="BV28" s="26">
        <v>-2.3304999357333713</v>
      </c>
      <c r="BW28" s="34">
        <v>6.2086830642616775</v>
      </c>
      <c r="BX28" s="34">
        <v>6.8946280591658962</v>
      </c>
      <c r="BY28" s="34">
        <v>7.6543502080105981</v>
      </c>
      <c r="BZ28" s="34">
        <v>8.6055878027270722</v>
      </c>
      <c r="CA28" s="34">
        <v>5.054700501245307</v>
      </c>
    </row>
    <row r="29" spans="1:80" ht="20.100000000000001" customHeight="1" x14ac:dyDescent="0.2">
      <c r="A29" s="18" t="s">
        <v>2</v>
      </c>
      <c r="B29" s="26">
        <v>39.125931434822689</v>
      </c>
      <c r="C29" s="26">
        <v>20.68418910615199</v>
      </c>
      <c r="D29" s="26">
        <v>-4.1055471518827318</v>
      </c>
      <c r="E29" s="26">
        <v>5.5704142538939578</v>
      </c>
      <c r="F29" s="26">
        <v>17.093133393650774</v>
      </c>
      <c r="G29" s="26">
        <v>7.7493767040546686</v>
      </c>
      <c r="H29" s="26">
        <v>10.540382455391708</v>
      </c>
      <c r="I29" s="26">
        <v>-0.64142237935811863</v>
      </c>
      <c r="J29" s="26">
        <v>4.6317399881008896</v>
      </c>
      <c r="K29" s="26">
        <v>14.14707730870856</v>
      </c>
      <c r="L29" s="26">
        <v>12.540686967960937</v>
      </c>
      <c r="M29" s="26">
        <v>7.554353324337086</v>
      </c>
      <c r="N29" s="26">
        <v>9.7007005946279747</v>
      </c>
      <c r="O29" s="26">
        <v>4.8405272234168848</v>
      </c>
      <c r="P29" s="26">
        <v>10.797980283653658</v>
      </c>
      <c r="Q29" s="26">
        <v>10.88511633322544</v>
      </c>
      <c r="R29" s="26">
        <v>18.670612195005148</v>
      </c>
      <c r="S29" s="26">
        <v>6.2578354232028346</v>
      </c>
      <c r="T29" s="26">
        <v>8.079597603833605</v>
      </c>
      <c r="U29" s="26">
        <v>9.522717981446462</v>
      </c>
      <c r="V29" s="26">
        <v>9.397455745202322</v>
      </c>
      <c r="W29" s="26">
        <v>8.8924262366892606</v>
      </c>
      <c r="X29" s="26">
        <v>9.6110998113567234</v>
      </c>
      <c r="Y29" s="26">
        <v>25.978021241359173</v>
      </c>
      <c r="Z29" s="26">
        <v>22.556699146013187</v>
      </c>
      <c r="AA29" s="26">
        <v>16.174862398480627</v>
      </c>
      <c r="AB29" s="26">
        <v>29.773148865428141</v>
      </c>
      <c r="AC29" s="26">
        <v>38.962109367279623</v>
      </c>
      <c r="AD29" s="26">
        <v>17.030765618184802</v>
      </c>
      <c r="AE29" s="26">
        <v>21.520651836848856</v>
      </c>
      <c r="AF29" s="26">
        <v>16.443566662268765</v>
      </c>
      <c r="AG29" s="26">
        <v>15.148288161178385</v>
      </c>
      <c r="AH29" s="26">
        <v>23.180399838126917</v>
      </c>
      <c r="AI29" s="26">
        <v>23.950855773267008</v>
      </c>
      <c r="AJ29" s="26">
        <v>16.694675827724154</v>
      </c>
      <c r="AK29" s="26">
        <v>11.583732980769085</v>
      </c>
      <c r="AL29" s="26">
        <v>17.493801720875751</v>
      </c>
      <c r="AM29" s="26">
        <v>37.995066070370655</v>
      </c>
      <c r="AN29" s="26">
        <v>1.2451095194157205</v>
      </c>
      <c r="AO29" s="26">
        <v>5.0450278931134704</v>
      </c>
      <c r="AP29" s="26">
        <v>11.788780648705213</v>
      </c>
      <c r="AQ29" s="26">
        <v>19.37228740515917</v>
      </c>
      <c r="AR29" s="26">
        <v>15.044834544298141</v>
      </c>
      <c r="AS29" s="26">
        <v>15.026653604197463</v>
      </c>
      <c r="AT29" s="26">
        <v>14.346570666625567</v>
      </c>
      <c r="AU29" s="26">
        <v>4.8707868894889259</v>
      </c>
      <c r="AV29" s="26">
        <v>8.6641729347045384</v>
      </c>
      <c r="AW29" s="26">
        <v>14.446357059440089</v>
      </c>
      <c r="AX29" s="26">
        <v>11.066666865820565</v>
      </c>
      <c r="AY29" s="26">
        <v>13.998089413392819</v>
      </c>
      <c r="AZ29" s="26">
        <v>11.760353817491875</v>
      </c>
      <c r="BA29" s="26">
        <v>7.4433050119152853</v>
      </c>
      <c r="BB29" s="26">
        <v>5.6954132814436917</v>
      </c>
      <c r="BC29" s="26">
        <v>15.144301505719014</v>
      </c>
      <c r="BD29" s="26">
        <v>8.5977263466860308</v>
      </c>
      <c r="BE29" s="26">
        <v>7.7508822699549569</v>
      </c>
      <c r="BF29" s="26">
        <v>7.6842439060482661</v>
      </c>
      <c r="BG29" s="26">
        <v>9.8351437395220529</v>
      </c>
      <c r="BH29" s="26">
        <v>11.790161369020112</v>
      </c>
      <c r="BI29" s="26">
        <v>9.5503494617030782</v>
      </c>
      <c r="BJ29" s="26">
        <v>8.3735850397367528</v>
      </c>
      <c r="BK29" s="26">
        <v>11.037279142134111</v>
      </c>
      <c r="BL29" s="26">
        <v>0.27307167938968746</v>
      </c>
      <c r="BM29" s="26">
        <v>14.929498856953401</v>
      </c>
      <c r="BN29" s="26">
        <v>4.5879765064649831</v>
      </c>
      <c r="BO29" s="26">
        <v>9.2402278727153941</v>
      </c>
      <c r="BP29" s="26">
        <v>6.7853948276301708</v>
      </c>
      <c r="BQ29" s="26">
        <v>10.563465472400679</v>
      </c>
      <c r="BR29" s="26">
        <v>3.6598674343968298</v>
      </c>
      <c r="BS29" s="26">
        <v>7.8233876950490497</v>
      </c>
      <c r="BT29" s="26">
        <v>8.836331365596422</v>
      </c>
      <c r="BU29" s="26">
        <v>11.920281512291297</v>
      </c>
      <c r="BV29" s="26">
        <v>6.0323273883342381</v>
      </c>
      <c r="BW29" s="34">
        <v>-13.8707610612623</v>
      </c>
      <c r="BX29" s="34">
        <v>9.9928242723429861</v>
      </c>
      <c r="BY29" s="34">
        <v>14.787659207089547</v>
      </c>
      <c r="BZ29" s="34">
        <v>6.4660602018098388</v>
      </c>
      <c r="CA29" s="34">
        <v>6.7770192938577196</v>
      </c>
    </row>
    <row r="30" spans="1:80" ht="20.100000000000001" customHeight="1" x14ac:dyDescent="0.2">
      <c r="A30" s="18" t="s">
        <v>3</v>
      </c>
      <c r="B30" s="26">
        <v>11.067825579520132</v>
      </c>
      <c r="C30" s="26">
        <v>10.704618552357033</v>
      </c>
      <c r="D30" s="26">
        <v>8.758776065023909</v>
      </c>
      <c r="E30" s="26">
        <v>7.8435781042246191</v>
      </c>
      <c r="F30" s="26">
        <v>10.981670498427647</v>
      </c>
      <c r="G30" s="26">
        <v>7.6931112797781793</v>
      </c>
      <c r="H30" s="26">
        <v>4.8512245725281531</v>
      </c>
      <c r="I30" s="26">
        <v>6.5601659274337862</v>
      </c>
      <c r="J30" s="26">
        <v>7.7691169020230859</v>
      </c>
      <c r="K30" s="26">
        <v>9.8960778095822377</v>
      </c>
      <c r="L30" s="26">
        <v>8.8476560858987625</v>
      </c>
      <c r="M30" s="26">
        <v>5.623736304623435</v>
      </c>
      <c r="N30" s="26">
        <v>8.526551619645744</v>
      </c>
      <c r="O30" s="26">
        <v>10.769885772780469</v>
      </c>
      <c r="P30" s="26">
        <v>7.6504758565476578</v>
      </c>
      <c r="Q30" s="26">
        <v>12.333476596200029</v>
      </c>
      <c r="R30" s="26">
        <v>13.072267339456388</v>
      </c>
      <c r="S30" s="26">
        <v>11.545244893781387</v>
      </c>
      <c r="T30" s="26">
        <v>9.2502888147660798</v>
      </c>
      <c r="U30" s="26">
        <v>10.530928019853462</v>
      </c>
      <c r="V30" s="26">
        <v>5.3776480461189493</v>
      </c>
      <c r="W30" s="26">
        <v>9.5420023774293696</v>
      </c>
      <c r="X30" s="26">
        <v>10.115805150540751</v>
      </c>
      <c r="Y30" s="26">
        <v>15.413284979413916</v>
      </c>
      <c r="Z30" s="26">
        <v>16.768009633143549</v>
      </c>
      <c r="AA30" s="26">
        <v>11.195782364909149</v>
      </c>
      <c r="AB30" s="26">
        <v>21.553983576362896</v>
      </c>
      <c r="AC30" s="26">
        <v>34.01168960011799</v>
      </c>
      <c r="AD30" s="26">
        <v>15.989157341406155</v>
      </c>
      <c r="AE30" s="26">
        <v>17.325849640875518</v>
      </c>
      <c r="AF30" s="26">
        <v>13.784099758231449</v>
      </c>
      <c r="AG30" s="26">
        <v>16.495330149016567</v>
      </c>
      <c r="AH30" s="26">
        <v>21.803187415497604</v>
      </c>
      <c r="AI30" s="26">
        <v>23.141953130705588</v>
      </c>
      <c r="AJ30" s="26">
        <v>14.983936670768784</v>
      </c>
      <c r="AK30" s="26">
        <v>18.434530784354237</v>
      </c>
      <c r="AL30" s="26">
        <v>18.00506693814576</v>
      </c>
      <c r="AM30" s="26">
        <v>38.809280149602131</v>
      </c>
      <c r="AN30" s="26">
        <v>18.229626161532181</v>
      </c>
      <c r="AO30" s="26">
        <v>9.4572863693390303</v>
      </c>
      <c r="AP30" s="26">
        <v>12.421976091243849</v>
      </c>
      <c r="AQ30" s="26">
        <v>17.776677140149388</v>
      </c>
      <c r="AR30" s="26">
        <v>17.301241470718125</v>
      </c>
      <c r="AS30" s="26">
        <v>19.732776172424622</v>
      </c>
      <c r="AT30" s="26">
        <v>19.495926130665666</v>
      </c>
      <c r="AU30" s="26">
        <v>9.402319943532973</v>
      </c>
      <c r="AV30" s="26">
        <v>10.020253877080478</v>
      </c>
      <c r="AW30" s="26">
        <v>14.317432251686427</v>
      </c>
      <c r="AX30" s="26">
        <v>14.728093321691318</v>
      </c>
      <c r="AY30" s="26">
        <v>16.289617225121347</v>
      </c>
      <c r="AZ30" s="26">
        <v>15.554075163998519</v>
      </c>
      <c r="BA30" s="26">
        <v>15.525904555959414</v>
      </c>
      <c r="BB30" s="26">
        <v>11.823398252619668</v>
      </c>
      <c r="BC30" s="26">
        <v>10.085181581090083</v>
      </c>
      <c r="BD30" s="26">
        <v>10.364849667386665</v>
      </c>
      <c r="BE30" s="26">
        <v>8.0390035321422459</v>
      </c>
      <c r="BF30" s="26">
        <v>9.5732951684526597</v>
      </c>
      <c r="BG30" s="26">
        <v>13.037698351205805</v>
      </c>
      <c r="BH30" s="26">
        <v>11.722255830661936</v>
      </c>
      <c r="BI30" s="26">
        <v>11.766191697825647</v>
      </c>
      <c r="BJ30" s="26">
        <v>10.337202724937484</v>
      </c>
      <c r="BK30" s="26">
        <v>10.423862098628149</v>
      </c>
      <c r="BL30" s="26">
        <v>6.6354614066437705</v>
      </c>
      <c r="BM30" s="26">
        <v>11.972661224691805</v>
      </c>
      <c r="BN30" s="26">
        <v>9.2375162802133417</v>
      </c>
      <c r="BO30" s="26">
        <v>10.905136199575566</v>
      </c>
      <c r="BP30" s="26">
        <v>11.397354569169522</v>
      </c>
      <c r="BQ30" s="26">
        <v>9.4591787574127721</v>
      </c>
      <c r="BR30" s="26">
        <v>9.011679201597957</v>
      </c>
      <c r="BS30" s="26">
        <v>10.352334328074122</v>
      </c>
      <c r="BT30" s="26">
        <v>9.7458376019097699</v>
      </c>
      <c r="BU30" s="26">
        <v>10.496084067641689</v>
      </c>
      <c r="BV30" s="26">
        <v>8.7636468856581757</v>
      </c>
      <c r="BW30" s="34">
        <v>-7.1745559504802117</v>
      </c>
      <c r="BX30" s="34">
        <v>7.4696296571646172</v>
      </c>
      <c r="BY30" s="34">
        <v>13.831464849151388</v>
      </c>
      <c r="BZ30" s="34">
        <v>12.552963077640584</v>
      </c>
      <c r="CA30" s="34">
        <v>10.133017631607146</v>
      </c>
    </row>
    <row r="31" spans="1:80" ht="9.9499999999999993" customHeight="1" x14ac:dyDescent="0.2">
      <c r="A31" s="1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34"/>
      <c r="BX31" s="34"/>
      <c r="BY31" s="34"/>
      <c r="BZ31" s="34"/>
      <c r="CA31" s="34"/>
    </row>
    <row r="32" spans="1:80" ht="20.100000000000001" customHeight="1" x14ac:dyDescent="0.2">
      <c r="A32" s="23" t="s">
        <v>22</v>
      </c>
      <c r="B32" s="27">
        <v>24.490200806413199</v>
      </c>
      <c r="C32" s="27">
        <v>9.027583233631816</v>
      </c>
      <c r="D32" s="27">
        <v>4.8059502743625444</v>
      </c>
      <c r="E32" s="27">
        <v>5.7892165228678749</v>
      </c>
      <c r="F32" s="27">
        <v>11.337628061189562</v>
      </c>
      <c r="G32" s="27">
        <v>4.645720260222518</v>
      </c>
      <c r="H32" s="27">
        <v>6.0553009227955386</v>
      </c>
      <c r="I32" s="27">
        <v>3.5352062696799607</v>
      </c>
      <c r="J32" s="27">
        <v>6.589825164320871</v>
      </c>
      <c r="K32" s="27">
        <v>9.2775576598895384</v>
      </c>
      <c r="L32" s="27">
        <v>9.1408914502580245</v>
      </c>
      <c r="M32" s="27">
        <v>5.6715568342199134</v>
      </c>
      <c r="N32" s="27">
        <v>9.0743291945771603</v>
      </c>
      <c r="O32" s="27">
        <v>7.0482448998735521</v>
      </c>
      <c r="P32" s="27">
        <v>8.9886345014179341</v>
      </c>
      <c r="Q32" s="27">
        <v>11.900021359092406</v>
      </c>
      <c r="R32" s="27">
        <v>16.551063893766283</v>
      </c>
      <c r="S32" s="27">
        <v>8.1398308860599826</v>
      </c>
      <c r="T32" s="27">
        <v>9.442836007832426</v>
      </c>
      <c r="U32" s="27">
        <v>10.047011092174714</v>
      </c>
      <c r="V32" s="27">
        <v>7.4538143556830789</v>
      </c>
      <c r="W32" s="27">
        <v>11.752623302718362</v>
      </c>
      <c r="X32" s="27">
        <v>10.87777895492512</v>
      </c>
      <c r="Y32" s="27">
        <v>19.559701972600635</v>
      </c>
      <c r="Z32" s="27">
        <v>20.690192706242755</v>
      </c>
      <c r="AA32" s="27">
        <v>12.36436694782077</v>
      </c>
      <c r="AB32" s="27">
        <v>27.392260564854737</v>
      </c>
      <c r="AC32" s="27">
        <v>37.40138621404256</v>
      </c>
      <c r="AD32" s="27">
        <v>15.447449774776459</v>
      </c>
      <c r="AE32" s="27">
        <v>17.89713338456194</v>
      </c>
      <c r="AF32" s="27">
        <v>14.395217762217371</v>
      </c>
      <c r="AG32" s="27">
        <v>15.034345102827103</v>
      </c>
      <c r="AH32" s="27">
        <v>21.372571136000701</v>
      </c>
      <c r="AI32" s="27">
        <v>20.175603619805443</v>
      </c>
      <c r="AJ32" s="27">
        <v>15.58956993341441</v>
      </c>
      <c r="AK32" s="27">
        <v>12.661586200493474</v>
      </c>
      <c r="AL32" s="27">
        <v>16.415451388855757</v>
      </c>
      <c r="AM32" s="27">
        <v>42.192056488132494</v>
      </c>
      <c r="AN32" s="27">
        <v>9.0325287864651926</v>
      </c>
      <c r="AO32" s="27">
        <v>6.5041471669225359</v>
      </c>
      <c r="AP32" s="27">
        <v>12.185945887226993</v>
      </c>
      <c r="AQ32" s="27">
        <v>17.110507960228148</v>
      </c>
      <c r="AR32" s="27">
        <v>15.846592586166366</v>
      </c>
      <c r="AS32" s="27">
        <v>16.438927786130648</v>
      </c>
      <c r="AT32" s="27">
        <v>15.887182884053843</v>
      </c>
      <c r="AU32" s="27">
        <v>8.3324098339924859</v>
      </c>
      <c r="AV32" s="27">
        <v>9.1400904309965227</v>
      </c>
      <c r="AW32" s="27">
        <v>14.873897298792031</v>
      </c>
      <c r="AX32" s="27">
        <v>12.621002732395993</v>
      </c>
      <c r="AY32" s="27">
        <v>13.999913473841644</v>
      </c>
      <c r="AZ32" s="27">
        <v>11.770887245551748</v>
      </c>
      <c r="BA32" s="27">
        <v>9.8380851870049923</v>
      </c>
      <c r="BB32" s="27">
        <v>9.8930765419001716</v>
      </c>
      <c r="BC32" s="27">
        <v>10.454365787238459</v>
      </c>
      <c r="BD32" s="27">
        <v>8.8394257352917975</v>
      </c>
      <c r="BE32" s="27">
        <v>8.1045849777290329</v>
      </c>
      <c r="BF32" s="27">
        <v>8.4414233474862925</v>
      </c>
      <c r="BG32" s="27">
        <v>12.846964435412318</v>
      </c>
      <c r="BH32" s="27">
        <v>11.145544777261463</v>
      </c>
      <c r="BI32" s="27">
        <v>10.699756738487977</v>
      </c>
      <c r="BJ32" s="27">
        <v>9.8898705788279955</v>
      </c>
      <c r="BK32" s="27">
        <v>11.835603624048161</v>
      </c>
      <c r="BL32" s="27">
        <v>4.2262404595586389</v>
      </c>
      <c r="BM32" s="27">
        <v>12.025966836852348</v>
      </c>
      <c r="BN32" s="27">
        <v>7.9282352542534511</v>
      </c>
      <c r="BO32" s="27">
        <v>9.0286651696070948</v>
      </c>
      <c r="BP32" s="27">
        <v>8.9507273876512414</v>
      </c>
      <c r="BQ32" s="27">
        <v>9.5948503520951931</v>
      </c>
      <c r="BR32" s="27">
        <v>5.5829392343181468</v>
      </c>
      <c r="BS32" s="27">
        <v>8.5213038282147835</v>
      </c>
      <c r="BT32" s="27">
        <v>9.4120652182858748</v>
      </c>
      <c r="BU32" s="27">
        <v>10.319352424276644</v>
      </c>
      <c r="BV32" s="27">
        <v>6.8582527519006788</v>
      </c>
      <c r="BW32" s="27">
        <v>-8.0249030741325669</v>
      </c>
      <c r="BX32" s="27">
        <v>8.1276491471909793</v>
      </c>
      <c r="BY32" s="27">
        <v>13.485723769004537</v>
      </c>
      <c r="BZ32" s="27">
        <v>10.397250453488269</v>
      </c>
      <c r="CA32" s="27">
        <v>8.7100774916735162</v>
      </c>
    </row>
    <row r="33" spans="1:80" x14ac:dyDescent="0.2">
      <c r="A33" s="20" t="s">
        <v>19</v>
      </c>
      <c r="B33" s="17"/>
    </row>
    <row r="34" spans="1:80" x14ac:dyDescent="0.2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9"/>
      <c r="BX34" s="19"/>
      <c r="BY34" s="19"/>
      <c r="BZ34" s="19"/>
      <c r="CA34" s="19"/>
    </row>
    <row r="35" spans="1:80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9"/>
      <c r="BX35" s="19"/>
      <c r="BY35" s="19"/>
      <c r="BZ35" s="19"/>
      <c r="CA35" s="19"/>
    </row>
    <row r="36" spans="1:80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9"/>
      <c r="BX36" s="19"/>
      <c r="BY36" s="19"/>
      <c r="BZ36" s="19"/>
      <c r="CA36" s="19"/>
    </row>
    <row r="37" spans="1:80" x14ac:dyDescent="0.2">
      <c r="A37" s="13" t="s">
        <v>15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</row>
    <row r="38" spans="1:80" x14ac:dyDescent="0.2">
      <c r="A38" s="13" t="s">
        <v>16</v>
      </c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</row>
    <row r="39" spans="1:80" x14ac:dyDescent="0.2">
      <c r="A39" s="14" t="s">
        <v>86</v>
      </c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</row>
    <row r="40" spans="1:80" x14ac:dyDescent="0.2">
      <c r="A40" s="13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</row>
    <row r="41" spans="1:80" x14ac:dyDescent="0.2">
      <c r="A41" s="13" t="s">
        <v>82</v>
      </c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</row>
    <row r="42" spans="1:80" x14ac:dyDescent="0.2">
      <c r="A42" s="15" t="s">
        <v>87</v>
      </c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</row>
    <row r="43" spans="1:80" x14ac:dyDescent="0.2">
      <c r="A43" s="13" t="s">
        <v>23</v>
      </c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</row>
    <row r="44" spans="1:80" ht="15" x14ac:dyDescent="0.2">
      <c r="A44" s="21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</row>
    <row r="45" spans="1:80" s="31" customFormat="1" ht="19.7" customHeight="1" x14ac:dyDescent="0.2">
      <c r="A45" s="29" t="s">
        <v>20</v>
      </c>
      <c r="B45" s="30">
        <v>1946</v>
      </c>
      <c r="C45" s="30">
        <v>1947</v>
      </c>
      <c r="D45" s="30">
        <v>1948</v>
      </c>
      <c r="E45" s="30">
        <v>1949</v>
      </c>
      <c r="F45" s="30">
        <v>1950</v>
      </c>
      <c r="G45" s="30">
        <v>1951</v>
      </c>
      <c r="H45" s="30">
        <v>1952</v>
      </c>
      <c r="I45" s="30">
        <v>1953</v>
      </c>
      <c r="J45" s="30">
        <v>1954</v>
      </c>
      <c r="K45" s="30">
        <v>1955</v>
      </c>
      <c r="L45" s="30">
        <v>1956</v>
      </c>
      <c r="M45" s="30">
        <v>1957</v>
      </c>
      <c r="N45" s="30">
        <v>1958</v>
      </c>
      <c r="O45" s="30">
        <v>1959</v>
      </c>
      <c r="P45" s="30">
        <v>1960</v>
      </c>
      <c r="Q45" s="30">
        <v>1961</v>
      </c>
      <c r="R45" s="30">
        <v>1962</v>
      </c>
      <c r="S45" s="30">
        <v>1963</v>
      </c>
      <c r="T45" s="30">
        <v>1964</v>
      </c>
      <c r="U45" s="30">
        <v>1965</v>
      </c>
      <c r="V45" s="30">
        <v>1966</v>
      </c>
      <c r="W45" s="30">
        <v>1967</v>
      </c>
      <c r="X45" s="30">
        <v>1968</v>
      </c>
      <c r="Y45" s="30">
        <v>1969</v>
      </c>
      <c r="Z45" s="30">
        <v>1970</v>
      </c>
      <c r="AA45" s="30">
        <v>1971</v>
      </c>
      <c r="AB45" s="30">
        <v>1972</v>
      </c>
      <c r="AC45" s="30">
        <v>1973</v>
      </c>
      <c r="AD45" s="30">
        <v>1974</v>
      </c>
      <c r="AE45" s="30">
        <v>1975</v>
      </c>
      <c r="AF45" s="30">
        <v>1976</v>
      </c>
      <c r="AG45" s="30">
        <v>1977</v>
      </c>
      <c r="AH45" s="30">
        <v>1978</v>
      </c>
      <c r="AI45" s="30">
        <v>1979</v>
      </c>
      <c r="AJ45" s="30">
        <v>1980</v>
      </c>
      <c r="AK45" s="30">
        <v>1981</v>
      </c>
      <c r="AL45" s="30">
        <v>1982</v>
      </c>
      <c r="AM45" s="30">
        <v>1983</v>
      </c>
      <c r="AN45" s="30">
        <v>1984</v>
      </c>
      <c r="AO45" s="30">
        <v>1985</v>
      </c>
      <c r="AP45" s="30">
        <v>1986</v>
      </c>
      <c r="AQ45" s="30">
        <v>1987</v>
      </c>
      <c r="AR45" s="30">
        <v>1988</v>
      </c>
      <c r="AS45" s="30">
        <v>1989</v>
      </c>
      <c r="AT45" s="30">
        <v>1990</v>
      </c>
      <c r="AU45" s="30">
        <v>1991</v>
      </c>
      <c r="AV45" s="30">
        <v>1992</v>
      </c>
      <c r="AW45" s="30">
        <v>1993</v>
      </c>
      <c r="AX45" s="30">
        <v>1994</v>
      </c>
      <c r="AY45" s="30">
        <v>1995</v>
      </c>
      <c r="AZ45" s="30">
        <v>1996</v>
      </c>
      <c r="BA45" s="30">
        <v>1997</v>
      </c>
      <c r="BB45" s="30">
        <v>1998</v>
      </c>
      <c r="BC45" s="30">
        <v>1999</v>
      </c>
      <c r="BD45" s="30">
        <v>2000</v>
      </c>
      <c r="BE45" s="30">
        <v>2001</v>
      </c>
      <c r="BF45" s="30">
        <v>2002</v>
      </c>
      <c r="BG45" s="30">
        <v>2003</v>
      </c>
      <c r="BH45" s="30">
        <v>2004</v>
      </c>
      <c r="BI45" s="30">
        <v>2005</v>
      </c>
      <c r="BJ45" s="30">
        <v>2006</v>
      </c>
      <c r="BK45" s="30">
        <v>2007</v>
      </c>
      <c r="BL45" s="30">
        <v>2008</v>
      </c>
      <c r="BM45" s="30">
        <v>2009</v>
      </c>
      <c r="BN45" s="30">
        <v>2010</v>
      </c>
      <c r="BO45" s="30">
        <v>2011</v>
      </c>
      <c r="BP45" s="30">
        <v>2012</v>
      </c>
      <c r="BQ45" s="30">
        <v>2013</v>
      </c>
      <c r="BR45" s="30">
        <v>2014</v>
      </c>
      <c r="BS45" s="30">
        <v>2015</v>
      </c>
      <c r="BT45" s="30">
        <v>2016</v>
      </c>
      <c r="BU45" s="30">
        <v>2017</v>
      </c>
      <c r="BV45" s="30">
        <v>2018</v>
      </c>
      <c r="BW45" s="30">
        <v>2019</v>
      </c>
      <c r="BX45" s="30">
        <v>2020</v>
      </c>
      <c r="BY45" s="30">
        <v>2021</v>
      </c>
      <c r="BZ45" s="30">
        <v>2022</v>
      </c>
      <c r="CA45" s="30">
        <v>2023</v>
      </c>
      <c r="CB45" s="30">
        <v>2024</v>
      </c>
    </row>
    <row r="46" spans="1:80" ht="20.100000000000001" customHeight="1" x14ac:dyDescent="0.2">
      <c r="A46" s="18" t="s">
        <v>21</v>
      </c>
      <c r="B46" s="22">
        <v>33.383521056283691</v>
      </c>
      <c r="C46" s="22">
        <v>34.551054084528495</v>
      </c>
      <c r="D46" s="22">
        <v>30.814359111774664</v>
      </c>
      <c r="E46" s="22">
        <v>32.25724591683268</v>
      </c>
      <c r="F46" s="22">
        <v>31.590797171204976</v>
      </c>
      <c r="G46" s="22">
        <v>30.154847926197942</v>
      </c>
      <c r="H46" s="22">
        <v>28.103839535172202</v>
      </c>
      <c r="I46" s="22">
        <v>27.169025334981146</v>
      </c>
      <c r="J46" s="22">
        <v>27.407701123092071</v>
      </c>
      <c r="K46" s="22">
        <v>27.565600601033008</v>
      </c>
      <c r="L46" s="22">
        <v>25.908800689059252</v>
      </c>
      <c r="M46" s="22">
        <v>24.975018974131313</v>
      </c>
      <c r="N46" s="22">
        <v>24.378251750685404</v>
      </c>
      <c r="O46" s="22">
        <v>24.379787700683899</v>
      </c>
      <c r="P46" s="22">
        <v>23.708188640947228</v>
      </c>
      <c r="Q46" s="22">
        <v>23.645381658032331</v>
      </c>
      <c r="R46" s="22">
        <v>23.805023571430674</v>
      </c>
      <c r="S46" s="22">
        <v>24.404561606504238</v>
      </c>
      <c r="T46" s="22">
        <v>23.759727836788773</v>
      </c>
      <c r="U46" s="22">
        <v>24.266986163117636</v>
      </c>
      <c r="V46" s="22">
        <v>24.249554859494367</v>
      </c>
      <c r="W46" s="22">
        <v>24.430639873595378</v>
      </c>
      <c r="X46" s="22">
        <v>26.128386456853775</v>
      </c>
      <c r="Y46" s="22">
        <v>26.790857445578599</v>
      </c>
      <c r="Z46" s="22">
        <v>26.358878264666409</v>
      </c>
      <c r="AA46" s="22">
        <v>27.052896069653865</v>
      </c>
      <c r="AB46" s="22">
        <v>26.217450685307607</v>
      </c>
      <c r="AC46" s="22">
        <v>27.199117849194256</v>
      </c>
      <c r="AD46" s="22">
        <v>27.630003114496965</v>
      </c>
      <c r="AE46" s="22">
        <v>26.944690223076218</v>
      </c>
      <c r="AF46" s="22">
        <v>25.916562324722403</v>
      </c>
      <c r="AG46" s="22">
        <v>25.381492930674277</v>
      </c>
      <c r="AH46" s="22">
        <v>24.911057741763923</v>
      </c>
      <c r="AI46" s="22">
        <v>24.181732580954371</v>
      </c>
      <c r="AJ46" s="22">
        <v>22.031583407357417</v>
      </c>
      <c r="AK46" s="22">
        <v>21.808062181747399</v>
      </c>
      <c r="AL46" s="22">
        <v>20.423048529383987</v>
      </c>
      <c r="AM46" s="22">
        <v>19.523980960821916</v>
      </c>
      <c r="AN46" s="22">
        <v>21.685296954538291</v>
      </c>
      <c r="AO46" s="22">
        <v>21.594465023361128</v>
      </c>
      <c r="AP46" s="22">
        <v>21.029383908581025</v>
      </c>
      <c r="AQ46" s="22">
        <v>21.07943535553801</v>
      </c>
      <c r="AR46" s="22">
        <v>20.110454501648771</v>
      </c>
      <c r="AS46" s="22">
        <v>19.865110106530853</v>
      </c>
      <c r="AT46" s="22">
        <v>19.159842887179753</v>
      </c>
      <c r="AU46" s="22">
        <v>18.338461469271834</v>
      </c>
      <c r="AV46" s="22">
        <v>19.107321725100448</v>
      </c>
      <c r="AW46" s="22">
        <v>18.907953497813899</v>
      </c>
      <c r="AX46" s="22">
        <v>19.260035853332884</v>
      </c>
      <c r="AY46" s="22">
        <v>18.925145876557853</v>
      </c>
      <c r="AZ46" s="22">
        <v>18.013645404372365</v>
      </c>
      <c r="BA46" s="22">
        <v>16.449102066851861</v>
      </c>
      <c r="BB46" s="22">
        <v>14.746673312997704</v>
      </c>
      <c r="BC46" s="22">
        <v>15.194355418898439</v>
      </c>
      <c r="BD46" s="22">
        <v>13.941095210615254</v>
      </c>
      <c r="BE46" s="22">
        <v>13.302809303618366</v>
      </c>
      <c r="BF46" s="22">
        <v>13.44841341516381</v>
      </c>
      <c r="BG46" s="22">
        <v>13.150947662449294</v>
      </c>
      <c r="BH46" s="22">
        <v>13.984403690816247</v>
      </c>
      <c r="BI46" s="22">
        <v>13.517547003711798</v>
      </c>
      <c r="BJ46" s="22">
        <v>13.361249107154258</v>
      </c>
      <c r="BK46" s="22">
        <v>13.606507617620867</v>
      </c>
      <c r="BL46" s="22">
        <v>14.516074757952453</v>
      </c>
      <c r="BM46" s="22">
        <v>14.540213315121395</v>
      </c>
      <c r="BN46" s="22">
        <v>13.74886505253429</v>
      </c>
      <c r="BO46" s="22">
        <v>14.095735151513274</v>
      </c>
      <c r="BP46" s="22">
        <v>13.095807011041332</v>
      </c>
      <c r="BQ46" s="22">
        <v>12.473425104248347</v>
      </c>
      <c r="BR46" s="22">
        <v>12.271681620873787</v>
      </c>
      <c r="BS46" s="22">
        <v>10.996499155011534</v>
      </c>
      <c r="BT46" s="22">
        <v>10.205125532473266</v>
      </c>
      <c r="BU46" s="22">
        <v>10.182954131656141</v>
      </c>
      <c r="BV46" s="26">
        <v>9.6501403580565963</v>
      </c>
      <c r="BW46" s="26">
        <v>8.8203237471017513</v>
      </c>
      <c r="BX46" s="34">
        <v>10.185311031910887</v>
      </c>
      <c r="BY46" s="34">
        <v>10.069164020582223</v>
      </c>
      <c r="BZ46" s="34">
        <v>9.5517680442350059</v>
      </c>
      <c r="CA46" s="34">
        <v>9.3967501793580155</v>
      </c>
      <c r="CB46" s="34">
        <v>9.0807843997083939</v>
      </c>
    </row>
    <row r="47" spans="1:80" ht="20.100000000000001" customHeight="1" x14ac:dyDescent="0.2">
      <c r="A47" s="18" t="s">
        <v>2</v>
      </c>
      <c r="B47" s="22">
        <v>26.687651668444808</v>
      </c>
      <c r="C47" s="22">
        <v>29.825194048439581</v>
      </c>
      <c r="D47" s="22">
        <v>33.013933281052893</v>
      </c>
      <c r="E47" s="22">
        <v>30.20680657980963</v>
      </c>
      <c r="F47" s="22">
        <v>30.144330289358141</v>
      </c>
      <c r="G47" s="22">
        <v>31.702616169388943</v>
      </c>
      <c r="H47" s="22">
        <v>32.642874678917899</v>
      </c>
      <c r="I47" s="22">
        <v>34.023342728316429</v>
      </c>
      <c r="J47" s="22">
        <v>32.650835026878241</v>
      </c>
      <c r="K47" s="22">
        <v>32.051029970825525</v>
      </c>
      <c r="L47" s="22">
        <v>33.479256621841806</v>
      </c>
      <c r="M47" s="22">
        <v>34.52215287352616</v>
      </c>
      <c r="N47" s="22">
        <v>35.137249217413043</v>
      </c>
      <c r="O47" s="22">
        <v>35.33902875755566</v>
      </c>
      <c r="P47" s="22">
        <v>34.610211591708243</v>
      </c>
      <c r="Q47" s="22">
        <v>35.184783799647313</v>
      </c>
      <c r="R47" s="22">
        <v>34.865666667419859</v>
      </c>
      <c r="S47" s="22">
        <v>35.499718919605627</v>
      </c>
      <c r="T47" s="22">
        <v>34.881904841370236</v>
      </c>
      <c r="U47" s="22">
        <v>34.447409957840492</v>
      </c>
      <c r="V47" s="22">
        <v>34.283293372173297</v>
      </c>
      <c r="W47" s="22">
        <v>34.903414941302707</v>
      </c>
      <c r="X47" s="22">
        <v>34.010096806487326</v>
      </c>
      <c r="Y47" s="22">
        <v>33.621561964776319</v>
      </c>
      <c r="Z47" s="22">
        <v>35.42646709120207</v>
      </c>
      <c r="AA47" s="22">
        <v>35.974346976728384</v>
      </c>
      <c r="AB47" s="22">
        <v>37.19430744301161</v>
      </c>
      <c r="AC47" s="22">
        <v>37.889447721128533</v>
      </c>
      <c r="AD47" s="22">
        <v>38.31982866524514</v>
      </c>
      <c r="AE47" s="22">
        <v>38.84536987001615</v>
      </c>
      <c r="AF47" s="22">
        <v>40.039265857722548</v>
      </c>
      <c r="AG47" s="22">
        <v>40.756204797853826</v>
      </c>
      <c r="AH47" s="22">
        <v>40.796574364154289</v>
      </c>
      <c r="AI47" s="22">
        <v>41.404234047010497</v>
      </c>
      <c r="AJ47" s="22">
        <v>42.704925859992102</v>
      </c>
      <c r="AK47" s="22">
        <v>43.113210667272931</v>
      </c>
      <c r="AL47" s="22">
        <v>42.700738994384551</v>
      </c>
      <c r="AM47" s="22">
        <v>43.096273741041919</v>
      </c>
      <c r="AN47" s="22">
        <v>41.82422906850784</v>
      </c>
      <c r="AO47" s="22">
        <v>38.837021389270561</v>
      </c>
      <c r="AP47" s="22">
        <v>38.304949653532375</v>
      </c>
      <c r="AQ47" s="22">
        <v>38.169340916222247</v>
      </c>
      <c r="AR47" s="22">
        <v>38.90651328627289</v>
      </c>
      <c r="AS47" s="22">
        <v>38.637246757047002</v>
      </c>
      <c r="AT47" s="22">
        <v>38.168620095041099</v>
      </c>
      <c r="AU47" s="22">
        <v>37.661203821926307</v>
      </c>
      <c r="AV47" s="22">
        <v>36.457788450041008</v>
      </c>
      <c r="AW47" s="22">
        <v>36.298810210871814</v>
      </c>
      <c r="AX47" s="22">
        <v>36.163712487449224</v>
      </c>
      <c r="AY47" s="22">
        <v>35.664599941618597</v>
      </c>
      <c r="AZ47" s="22">
        <v>35.664029288675152</v>
      </c>
      <c r="BA47" s="22">
        <v>35.660668265996563</v>
      </c>
      <c r="BB47" s="22">
        <v>34.883165078022536</v>
      </c>
      <c r="BC47" s="22">
        <v>33.550708247581326</v>
      </c>
      <c r="BD47" s="22">
        <v>34.975284768820643</v>
      </c>
      <c r="BE47" s="22">
        <v>34.897615258091172</v>
      </c>
      <c r="BF47" s="22">
        <v>34.783435262726613</v>
      </c>
      <c r="BG47" s="22">
        <v>34.540564030770057</v>
      </c>
      <c r="BH47" s="22">
        <v>33.618696206357839</v>
      </c>
      <c r="BI47" s="22">
        <v>33.813676305752217</v>
      </c>
      <c r="BJ47" s="22">
        <v>33.462585330073786</v>
      </c>
      <c r="BK47" s="22">
        <v>33.000860933008447</v>
      </c>
      <c r="BL47" s="22">
        <v>32.765288410901569</v>
      </c>
      <c r="BM47" s="22">
        <v>31.522542681533483</v>
      </c>
      <c r="BN47" s="22">
        <v>32.339556045623688</v>
      </c>
      <c r="BO47" s="22">
        <v>31.338682782695642</v>
      </c>
      <c r="BP47" s="22">
        <v>31.399493363390608</v>
      </c>
      <c r="BQ47" s="22">
        <v>30.775446631641834</v>
      </c>
      <c r="BR47" s="22">
        <v>31.047444475024015</v>
      </c>
      <c r="BS47" s="22">
        <v>30.481950983722022</v>
      </c>
      <c r="BT47" s="22">
        <v>30.285917167213672</v>
      </c>
      <c r="BU47" s="22">
        <v>30.126550576900929</v>
      </c>
      <c r="BV47" s="26">
        <v>30.563740154978003</v>
      </c>
      <c r="BW47" s="26">
        <v>30.327507879516236</v>
      </c>
      <c r="BX47" s="34">
        <v>28.399917585046552</v>
      </c>
      <c r="BY47" s="34">
        <v>28.88980911837572</v>
      </c>
      <c r="BZ47" s="34">
        <v>29.221239936645727</v>
      </c>
      <c r="CA47" s="34">
        <v>28.180686362086405</v>
      </c>
      <c r="CB47" s="34">
        <v>27.679583722393421</v>
      </c>
    </row>
    <row r="48" spans="1:80" ht="20.100000000000001" customHeight="1" x14ac:dyDescent="0.2">
      <c r="A48" s="18" t="s">
        <v>3</v>
      </c>
      <c r="B48" s="22">
        <v>39.928827275271509</v>
      </c>
      <c r="C48" s="22">
        <v>35.623751867031928</v>
      </c>
      <c r="D48" s="22">
        <v>36.171707607172436</v>
      </c>
      <c r="E48" s="22">
        <v>37.535947503357683</v>
      </c>
      <c r="F48" s="22">
        <v>38.264872539436887</v>
      </c>
      <c r="G48" s="22">
        <v>38.142535904413116</v>
      </c>
      <c r="H48" s="22">
        <v>39.253285785909902</v>
      </c>
      <c r="I48" s="22">
        <v>38.807631936702428</v>
      </c>
      <c r="J48" s="22">
        <v>39.941463850029699</v>
      </c>
      <c r="K48" s="22">
        <v>40.383369428141457</v>
      </c>
      <c r="L48" s="22">
        <v>40.611942689098932</v>
      </c>
      <c r="M48" s="22">
        <v>40.502828152342538</v>
      </c>
      <c r="N48" s="22">
        <v>40.484499031901549</v>
      </c>
      <c r="O48" s="22">
        <v>40.281183541760448</v>
      </c>
      <c r="P48" s="22">
        <v>41.681599767344537</v>
      </c>
      <c r="Q48" s="22">
        <v>41.169834542320359</v>
      </c>
      <c r="R48" s="22">
        <v>41.329309761149474</v>
      </c>
      <c r="S48" s="22">
        <v>40.095719473890128</v>
      </c>
      <c r="T48" s="22">
        <v>41.35836732184098</v>
      </c>
      <c r="U48" s="22">
        <v>41.285603879041879</v>
      </c>
      <c r="V48" s="22">
        <v>41.467151768332336</v>
      </c>
      <c r="W48" s="22">
        <v>40.665945185101911</v>
      </c>
      <c r="X48" s="22">
        <v>39.861516736658906</v>
      </c>
      <c r="Y48" s="22">
        <v>39.587580589645086</v>
      </c>
      <c r="Z48" s="22">
        <v>38.214654644131514</v>
      </c>
      <c r="AA48" s="22">
        <v>36.97275695361774</v>
      </c>
      <c r="AB48" s="22">
        <v>36.588241871680779</v>
      </c>
      <c r="AC48" s="22">
        <v>34.911434429677207</v>
      </c>
      <c r="AD48" s="22">
        <v>34.050168220257895</v>
      </c>
      <c r="AE48" s="22">
        <v>34.209939906907636</v>
      </c>
      <c r="AF48" s="22">
        <v>34.044171817555053</v>
      </c>
      <c r="AG48" s="22">
        <v>33.862302271471897</v>
      </c>
      <c r="AH48" s="22">
        <v>34.292367894081785</v>
      </c>
      <c r="AI48" s="22">
        <v>34.414033372035128</v>
      </c>
      <c r="AJ48" s="22">
        <v>35.263490732650496</v>
      </c>
      <c r="AK48" s="22">
        <v>35.07872715097966</v>
      </c>
      <c r="AL48" s="22">
        <v>36.876212476231466</v>
      </c>
      <c r="AM48" s="22">
        <v>37.379745298136164</v>
      </c>
      <c r="AN48" s="22">
        <v>36.490473976953879</v>
      </c>
      <c r="AO48" s="22">
        <v>39.568513587368329</v>
      </c>
      <c r="AP48" s="22">
        <v>40.6656664378866</v>
      </c>
      <c r="AQ48" s="22">
        <v>40.751223728239751</v>
      </c>
      <c r="AR48" s="22">
        <v>40.983032212078349</v>
      </c>
      <c r="AS48" s="22">
        <v>41.497643136422155</v>
      </c>
      <c r="AT48" s="22">
        <v>42.671537017779144</v>
      </c>
      <c r="AU48" s="22">
        <v>44.000334708801851</v>
      </c>
      <c r="AV48" s="22">
        <v>44.434889824858551</v>
      </c>
      <c r="AW48" s="22">
        <v>44.793236291314294</v>
      </c>
      <c r="AX48" s="22">
        <v>44.576251659217888</v>
      </c>
      <c r="AY48" s="22">
        <v>45.410254181823554</v>
      </c>
      <c r="AZ48" s="22">
        <v>46.322325306952465</v>
      </c>
      <c r="BA48" s="22">
        <v>47.890229667151566</v>
      </c>
      <c r="BB48" s="22">
        <v>50.370161608979771</v>
      </c>
      <c r="BC48" s="22">
        <v>51.25493633352022</v>
      </c>
      <c r="BD48" s="22">
        <v>51.083620020564105</v>
      </c>
      <c r="BE48" s="22">
        <v>51.799575438290468</v>
      </c>
      <c r="BF48" s="22">
        <v>51.768151322109588</v>
      </c>
      <c r="BG48" s="22">
        <v>52.308488306780653</v>
      </c>
      <c r="BH48" s="22">
        <v>52.396900102825917</v>
      </c>
      <c r="BI48" s="22">
        <v>52.668776690535992</v>
      </c>
      <c r="BJ48" s="22">
        <v>53.176165562771956</v>
      </c>
      <c r="BK48" s="22">
        <v>53.392631449370697</v>
      </c>
      <c r="BL48" s="22">
        <v>52.718636831145972</v>
      </c>
      <c r="BM48" s="22">
        <v>53.937244003345121</v>
      </c>
      <c r="BN48" s="22">
        <v>53.91157890184202</v>
      </c>
      <c r="BO48" s="22">
        <v>54.565582065791084</v>
      </c>
      <c r="BP48" s="22">
        <v>55.504699625568065</v>
      </c>
      <c r="BQ48" s="22">
        <v>56.751128264109816</v>
      </c>
      <c r="BR48" s="22">
        <v>56.680873904102199</v>
      </c>
      <c r="BS48" s="22">
        <v>58.521549861266443</v>
      </c>
      <c r="BT48" s="22">
        <v>59.508957300313057</v>
      </c>
      <c r="BU48" s="22">
        <v>59.690495291442936</v>
      </c>
      <c r="BV48" s="26">
        <v>59.786119486965397</v>
      </c>
      <c r="BW48" s="26">
        <v>60.852168373382007</v>
      </c>
      <c r="BX48" s="34">
        <v>61.414771383042556</v>
      </c>
      <c r="BY48" s="34">
        <v>61.041026861042056</v>
      </c>
      <c r="BZ48" s="34">
        <v>61.226992019119265</v>
      </c>
      <c r="CA48" s="34">
        <v>62.42256345855558</v>
      </c>
      <c r="CB48" s="34">
        <v>63.239631877898184</v>
      </c>
    </row>
    <row r="49" spans="1:80" ht="9.9499999999999993" customHeight="1" x14ac:dyDescent="0.2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6"/>
      <c r="BW49" s="26"/>
      <c r="BX49" s="34"/>
      <c r="BY49" s="34"/>
      <c r="BZ49" s="34"/>
      <c r="CA49" s="34"/>
      <c r="CB49" s="34"/>
    </row>
    <row r="50" spans="1:80" ht="20.100000000000001" customHeight="1" x14ac:dyDescent="0.2">
      <c r="A50" s="23" t="s">
        <v>22</v>
      </c>
      <c r="B50" s="32">
        <v>100</v>
      </c>
      <c r="C50" s="32">
        <v>100</v>
      </c>
      <c r="D50" s="32">
        <v>100</v>
      </c>
      <c r="E50" s="32">
        <v>100</v>
      </c>
      <c r="F50" s="32">
        <v>100</v>
      </c>
      <c r="G50" s="32">
        <v>100</v>
      </c>
      <c r="H50" s="32">
        <v>100</v>
      </c>
      <c r="I50" s="32">
        <v>100</v>
      </c>
      <c r="J50" s="32">
        <v>100</v>
      </c>
      <c r="K50" s="32">
        <v>100</v>
      </c>
      <c r="L50" s="32">
        <v>100</v>
      </c>
      <c r="M50" s="32">
        <v>100</v>
      </c>
      <c r="N50" s="32">
        <v>100</v>
      </c>
      <c r="O50" s="32">
        <v>100</v>
      </c>
      <c r="P50" s="32">
        <v>100</v>
      </c>
      <c r="Q50" s="32">
        <v>100</v>
      </c>
      <c r="R50" s="32">
        <v>100</v>
      </c>
      <c r="S50" s="32">
        <v>100</v>
      </c>
      <c r="T50" s="32">
        <v>100</v>
      </c>
      <c r="U50" s="32">
        <v>100</v>
      </c>
      <c r="V50" s="32">
        <v>100</v>
      </c>
      <c r="W50" s="32">
        <v>100</v>
      </c>
      <c r="X50" s="32">
        <v>100</v>
      </c>
      <c r="Y50" s="32">
        <v>100</v>
      </c>
      <c r="Z50" s="32">
        <v>100</v>
      </c>
      <c r="AA50" s="32">
        <v>100</v>
      </c>
      <c r="AB50" s="32">
        <v>100</v>
      </c>
      <c r="AC50" s="32">
        <v>100</v>
      </c>
      <c r="AD50" s="32">
        <v>100</v>
      </c>
      <c r="AE50" s="32">
        <v>100</v>
      </c>
      <c r="AF50" s="32">
        <v>100</v>
      </c>
      <c r="AG50" s="32">
        <v>100</v>
      </c>
      <c r="AH50" s="32">
        <v>100</v>
      </c>
      <c r="AI50" s="32">
        <v>100</v>
      </c>
      <c r="AJ50" s="32">
        <v>100</v>
      </c>
      <c r="AK50" s="32">
        <v>100</v>
      </c>
      <c r="AL50" s="32">
        <v>100</v>
      </c>
      <c r="AM50" s="32">
        <v>100</v>
      </c>
      <c r="AN50" s="32">
        <v>100</v>
      </c>
      <c r="AO50" s="32">
        <v>100</v>
      </c>
      <c r="AP50" s="32">
        <v>100</v>
      </c>
      <c r="AQ50" s="32">
        <v>100</v>
      </c>
      <c r="AR50" s="32">
        <v>100</v>
      </c>
      <c r="AS50" s="32">
        <v>100</v>
      </c>
      <c r="AT50" s="32">
        <v>100</v>
      </c>
      <c r="AU50" s="32">
        <v>100</v>
      </c>
      <c r="AV50" s="32">
        <v>100</v>
      </c>
      <c r="AW50" s="32">
        <v>100</v>
      </c>
      <c r="AX50" s="32">
        <v>100</v>
      </c>
      <c r="AY50" s="32">
        <v>100</v>
      </c>
      <c r="AZ50" s="32">
        <v>100</v>
      </c>
      <c r="BA50" s="32">
        <v>100</v>
      </c>
      <c r="BB50" s="32">
        <v>100</v>
      </c>
      <c r="BC50" s="32">
        <v>100</v>
      </c>
      <c r="BD50" s="32">
        <v>100</v>
      </c>
      <c r="BE50" s="32">
        <v>100</v>
      </c>
      <c r="BF50" s="32">
        <v>100</v>
      </c>
      <c r="BG50" s="32">
        <v>100</v>
      </c>
      <c r="BH50" s="32">
        <v>100</v>
      </c>
      <c r="BI50" s="32">
        <v>100</v>
      </c>
      <c r="BJ50" s="32">
        <v>100</v>
      </c>
      <c r="BK50" s="32">
        <v>100</v>
      </c>
      <c r="BL50" s="32">
        <v>100</v>
      </c>
      <c r="BM50" s="32">
        <v>100</v>
      </c>
      <c r="BN50" s="32">
        <v>100</v>
      </c>
      <c r="BO50" s="32">
        <v>100</v>
      </c>
      <c r="BP50" s="32">
        <v>100</v>
      </c>
      <c r="BQ50" s="32">
        <v>100</v>
      </c>
      <c r="BR50" s="32">
        <v>100</v>
      </c>
      <c r="BS50" s="32">
        <v>100</v>
      </c>
      <c r="BT50" s="32">
        <v>100</v>
      </c>
      <c r="BU50" s="32">
        <v>100</v>
      </c>
      <c r="BV50" s="27">
        <v>100</v>
      </c>
      <c r="BW50" s="27">
        <v>100</v>
      </c>
      <c r="BX50" s="27">
        <v>100</v>
      </c>
      <c r="BY50" s="27">
        <v>100</v>
      </c>
      <c r="BZ50" s="27">
        <v>100</v>
      </c>
      <c r="CA50" s="27">
        <v>100</v>
      </c>
      <c r="CB50" s="27">
        <v>100</v>
      </c>
    </row>
    <row r="51" spans="1:80" ht="15" customHeight="1" x14ac:dyDescent="0.2">
      <c r="A51" s="25" t="s">
        <v>19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</row>
    <row r="52" spans="1:80" ht="15" customHeight="1" x14ac:dyDescent="0.2">
      <c r="A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</row>
    <row r="53" spans="1:80" ht="15" customHeight="1" x14ac:dyDescent="0.2">
      <c r="A53" s="20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</row>
    <row r="54" spans="1:80" ht="15" customHeight="1" x14ac:dyDescent="0.2">
      <c r="A54" s="17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</row>
    <row r="55" spans="1:80" ht="15" customHeight="1" x14ac:dyDescent="0.2">
      <c r="A55" s="17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</row>
    <row r="56" spans="1:80" ht="15" customHeight="1" x14ac:dyDescent="0.2">
      <c r="A56" s="1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</row>
    <row r="57" spans="1:80" ht="15" customHeight="1" x14ac:dyDescent="0.2">
      <c r="A57" s="17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</row>
    <row r="58" spans="1:80" ht="15" customHeight="1" x14ac:dyDescent="0.2">
      <c r="A58" s="17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</row>
    <row r="59" spans="1:80" ht="15" customHeight="1" x14ac:dyDescent="0.2">
      <c r="A59" s="17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</row>
    <row r="60" spans="1:80" ht="15" customHeight="1" x14ac:dyDescent="0.2">
      <c r="A60" s="17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B60"/>
  <sheetViews>
    <sheetView tabSelected="1" zoomScaleNormal="100" workbookViewId="0">
      <pane xSplit="1" topLeftCell="BM1" activePane="topRight" state="frozen"/>
      <selection pane="topRight" sqref="A1:XFD1048576"/>
    </sheetView>
  </sheetViews>
  <sheetFormatPr defaultColWidth="8.85546875" defaultRowHeight="14.25" x14ac:dyDescent="0.2"/>
  <cols>
    <col min="1" max="1" width="33" style="16" customWidth="1"/>
    <col min="2" max="2" width="13.140625" style="16" customWidth="1"/>
    <col min="3" max="80" width="13.5703125" style="17" customWidth="1"/>
    <col min="81" max="16384" width="8.85546875" style="17"/>
  </cols>
  <sheetData>
    <row r="1" spans="1:80" x14ac:dyDescent="0.2">
      <c r="A1" s="13" t="s">
        <v>15</v>
      </c>
    </row>
    <row r="2" spans="1:80" x14ac:dyDescent="0.2">
      <c r="A2" s="13" t="s">
        <v>16</v>
      </c>
    </row>
    <row r="3" spans="1:80" x14ac:dyDescent="0.2">
      <c r="A3" s="14" t="s">
        <v>86</v>
      </c>
    </row>
    <row r="4" spans="1:80" x14ac:dyDescent="0.2">
      <c r="A4" s="13"/>
    </row>
    <row r="5" spans="1:80" x14ac:dyDescent="0.2">
      <c r="A5" s="13" t="s">
        <v>25</v>
      </c>
    </row>
    <row r="6" spans="1:80" x14ac:dyDescent="0.2">
      <c r="A6" s="15" t="s">
        <v>87</v>
      </c>
    </row>
    <row r="7" spans="1:80" x14ac:dyDescent="0.2">
      <c r="A7" s="13" t="s">
        <v>18</v>
      </c>
      <c r="B7" s="17"/>
    </row>
    <row r="8" spans="1:80" x14ac:dyDescent="0.2">
      <c r="B8" s="17"/>
    </row>
    <row r="9" spans="1:80" s="31" customFormat="1" ht="19.7" customHeight="1" x14ac:dyDescent="0.2">
      <c r="A9" s="29" t="s">
        <v>20</v>
      </c>
      <c r="B9" s="30">
        <v>1946</v>
      </c>
      <c r="C9" s="30">
        <v>1947</v>
      </c>
      <c r="D9" s="30">
        <v>1948</v>
      </c>
      <c r="E9" s="30">
        <v>1949</v>
      </c>
      <c r="F9" s="30">
        <v>1950</v>
      </c>
      <c r="G9" s="30">
        <v>1951</v>
      </c>
      <c r="H9" s="30">
        <v>1952</v>
      </c>
      <c r="I9" s="30">
        <v>1953</v>
      </c>
      <c r="J9" s="30">
        <v>1954</v>
      </c>
      <c r="K9" s="30">
        <v>1955</v>
      </c>
      <c r="L9" s="30">
        <v>1956</v>
      </c>
      <c r="M9" s="30">
        <v>1957</v>
      </c>
      <c r="N9" s="30">
        <v>1958</v>
      </c>
      <c r="O9" s="30">
        <v>1959</v>
      </c>
      <c r="P9" s="30">
        <v>1960</v>
      </c>
      <c r="Q9" s="30">
        <v>1961</v>
      </c>
      <c r="R9" s="30">
        <v>1962</v>
      </c>
      <c r="S9" s="30">
        <v>1963</v>
      </c>
      <c r="T9" s="30">
        <v>1964</v>
      </c>
      <c r="U9" s="30">
        <v>1965</v>
      </c>
      <c r="V9" s="30">
        <v>1966</v>
      </c>
      <c r="W9" s="30">
        <v>1967</v>
      </c>
      <c r="X9" s="30">
        <v>1968</v>
      </c>
      <c r="Y9" s="30">
        <v>1969</v>
      </c>
      <c r="Z9" s="30">
        <v>1970</v>
      </c>
      <c r="AA9" s="30">
        <v>1971</v>
      </c>
      <c r="AB9" s="30">
        <v>1972</v>
      </c>
      <c r="AC9" s="30">
        <v>1973</v>
      </c>
      <c r="AD9" s="30">
        <v>1974</v>
      </c>
      <c r="AE9" s="30">
        <v>1975</v>
      </c>
      <c r="AF9" s="30">
        <v>1976</v>
      </c>
      <c r="AG9" s="30">
        <v>1977</v>
      </c>
      <c r="AH9" s="30">
        <v>1978</v>
      </c>
      <c r="AI9" s="30">
        <v>1979</v>
      </c>
      <c r="AJ9" s="30">
        <v>1980</v>
      </c>
      <c r="AK9" s="30">
        <v>1981</v>
      </c>
      <c r="AL9" s="30">
        <v>1982</v>
      </c>
      <c r="AM9" s="30">
        <v>1983</v>
      </c>
      <c r="AN9" s="30">
        <v>1984</v>
      </c>
      <c r="AO9" s="30">
        <v>1985</v>
      </c>
      <c r="AP9" s="30">
        <v>1986</v>
      </c>
      <c r="AQ9" s="30">
        <v>1987</v>
      </c>
      <c r="AR9" s="30">
        <v>1988</v>
      </c>
      <c r="AS9" s="30">
        <v>1989</v>
      </c>
      <c r="AT9" s="30">
        <v>1990</v>
      </c>
      <c r="AU9" s="30">
        <v>1991</v>
      </c>
      <c r="AV9" s="30">
        <v>1992</v>
      </c>
      <c r="AW9" s="30">
        <v>1993</v>
      </c>
      <c r="AX9" s="30">
        <v>1994</v>
      </c>
      <c r="AY9" s="30">
        <v>1995</v>
      </c>
      <c r="AZ9" s="30">
        <v>1996</v>
      </c>
      <c r="BA9" s="30">
        <v>1997</v>
      </c>
      <c r="BB9" s="30">
        <v>1998</v>
      </c>
      <c r="BC9" s="30">
        <v>1999</v>
      </c>
      <c r="BD9" s="30">
        <v>2000</v>
      </c>
      <c r="BE9" s="30">
        <v>2001</v>
      </c>
      <c r="BF9" s="30">
        <v>2002</v>
      </c>
      <c r="BG9" s="30">
        <v>2003</v>
      </c>
      <c r="BH9" s="30">
        <v>2004</v>
      </c>
      <c r="BI9" s="30">
        <v>2005</v>
      </c>
      <c r="BJ9" s="30">
        <v>2006</v>
      </c>
      <c r="BK9" s="30">
        <v>2007</v>
      </c>
      <c r="BL9" s="30">
        <v>2008</v>
      </c>
      <c r="BM9" s="30">
        <v>2009</v>
      </c>
      <c r="BN9" s="30">
        <v>2010</v>
      </c>
      <c r="BO9" s="30">
        <v>2011</v>
      </c>
      <c r="BP9" s="30">
        <v>2012</v>
      </c>
      <c r="BQ9" s="30">
        <v>2013</v>
      </c>
      <c r="BR9" s="30">
        <v>2014</v>
      </c>
      <c r="BS9" s="30">
        <v>2015</v>
      </c>
      <c r="BT9" s="30">
        <v>2016</v>
      </c>
      <c r="BU9" s="30">
        <v>2017</v>
      </c>
      <c r="BV9" s="30">
        <v>2018</v>
      </c>
      <c r="BW9" s="30">
        <v>2019</v>
      </c>
      <c r="BX9" s="30">
        <v>2020</v>
      </c>
      <c r="BY9" s="30">
        <v>2021</v>
      </c>
      <c r="BZ9" s="30">
        <v>2022</v>
      </c>
      <c r="CA9" s="30">
        <v>2023</v>
      </c>
      <c r="CB9" s="30">
        <v>2024</v>
      </c>
    </row>
    <row r="10" spans="1:80" ht="20.100000000000001" customHeight="1" x14ac:dyDescent="0.2">
      <c r="A10" s="18" t="s">
        <v>21</v>
      </c>
      <c r="B10" s="19">
        <v>144655.85168767907</v>
      </c>
      <c r="C10" s="19">
        <v>188931.38997291474</v>
      </c>
      <c r="D10" s="19">
        <v>198096.2775998319</v>
      </c>
      <c r="E10" s="19">
        <v>210660.11109546892</v>
      </c>
      <c r="F10" s="19">
        <v>226188.18600060436</v>
      </c>
      <c r="G10" s="19">
        <v>244481.3374043213</v>
      </c>
      <c r="H10" s="19">
        <v>254086.67557260627</v>
      </c>
      <c r="I10" s="19">
        <v>278538.26755390258</v>
      </c>
      <c r="J10" s="19">
        <v>310000.28318440536</v>
      </c>
      <c r="K10" s="19">
        <v>315969.40864973055</v>
      </c>
      <c r="L10" s="19">
        <v>319541.1133662269</v>
      </c>
      <c r="M10" s="19">
        <v>327214.77496485709</v>
      </c>
      <c r="N10" s="19">
        <v>341678.43459723232</v>
      </c>
      <c r="O10" s="19">
        <v>363078.71944926976</v>
      </c>
      <c r="P10" s="19">
        <v>359910.02574995562</v>
      </c>
      <c r="Q10" s="19">
        <v>384490.67724404251</v>
      </c>
      <c r="R10" s="19">
        <v>401724.44195252127</v>
      </c>
      <c r="S10" s="19">
        <v>430639.45743135212</v>
      </c>
      <c r="T10" s="19">
        <v>430362.50035283499</v>
      </c>
      <c r="U10" s="19">
        <v>463323.76955686585</v>
      </c>
      <c r="V10" s="19">
        <v>480819.02712077159</v>
      </c>
      <c r="W10" s="19">
        <v>491213.07104932563</v>
      </c>
      <c r="X10" s="19">
        <v>524327.0568534144</v>
      </c>
      <c r="Y10" s="19">
        <v>543945.87551477703</v>
      </c>
      <c r="Z10" s="19">
        <v>544461.757096302</v>
      </c>
      <c r="AA10" s="19">
        <v>565920.97150967375</v>
      </c>
      <c r="AB10" s="19">
        <v>596749.03680313868</v>
      </c>
      <c r="AC10" s="19">
        <v>641279.37971044693</v>
      </c>
      <c r="AD10" s="19">
        <v>616571.84579037048</v>
      </c>
      <c r="AE10" s="19">
        <v>624895.33918760868</v>
      </c>
      <c r="AF10" s="19">
        <v>689179.58478847868</v>
      </c>
      <c r="AG10" s="19">
        <v>719015.93789012055</v>
      </c>
      <c r="AH10" s="19">
        <v>744720.72534291819</v>
      </c>
      <c r="AI10" s="19">
        <v>766933.63123100414</v>
      </c>
      <c r="AJ10" s="19">
        <v>796876.75770361861</v>
      </c>
      <c r="AK10" s="19">
        <v>826444.04133491998</v>
      </c>
      <c r="AL10" s="19">
        <v>829856.86598690483</v>
      </c>
      <c r="AM10" s="19">
        <v>797243.63729730959</v>
      </c>
      <c r="AN10" s="19">
        <v>793365.09899412084</v>
      </c>
      <c r="AO10" s="19">
        <v>779522.34314922453</v>
      </c>
      <c r="AP10" s="19">
        <v>808001.91035769181</v>
      </c>
      <c r="AQ10" s="19">
        <v>832871.45433653041</v>
      </c>
      <c r="AR10" s="19">
        <v>857447.32840216777</v>
      </c>
      <c r="AS10" s="19">
        <v>880808.03649390547</v>
      </c>
      <c r="AT10" s="19">
        <v>882507.33960876532</v>
      </c>
      <c r="AU10" s="19">
        <v>895479.29034383979</v>
      </c>
      <c r="AV10" s="19">
        <v>898629.09920878231</v>
      </c>
      <c r="AW10" s="19">
        <v>917565.79855391325</v>
      </c>
      <c r="AX10" s="19">
        <v>940282.22375213436</v>
      </c>
      <c r="AY10" s="19">
        <v>945592.9257104561</v>
      </c>
      <c r="AZ10" s="19">
        <v>980115.13601977914</v>
      </c>
      <c r="BA10" s="19">
        <v>1008943.0862202635</v>
      </c>
      <c r="BB10" s="19">
        <v>938600.19784108736</v>
      </c>
      <c r="BC10" s="19">
        <v>1029173.6330228868</v>
      </c>
      <c r="BD10" s="19">
        <v>1064005.0869465019</v>
      </c>
      <c r="BE10" s="19">
        <v>1105117.4866392382</v>
      </c>
      <c r="BF10" s="19">
        <v>1144990.5954578116</v>
      </c>
      <c r="BG10" s="19">
        <v>1197371.0373716741</v>
      </c>
      <c r="BH10" s="19">
        <v>1257109.2132941873</v>
      </c>
      <c r="BI10" s="19">
        <v>1301069.2243305743</v>
      </c>
      <c r="BJ10" s="19">
        <v>1360678.1688071573</v>
      </c>
      <c r="BK10" s="19">
        <v>1433746.8087559578</v>
      </c>
      <c r="BL10" s="19">
        <v>1482351.7473987523</v>
      </c>
      <c r="BM10" s="19">
        <v>1480206.8239089095</v>
      </c>
      <c r="BN10" s="19">
        <v>1499800.7696724271</v>
      </c>
      <c r="BO10" s="19">
        <v>1550555.2016332422</v>
      </c>
      <c r="BP10" s="19">
        <v>1598311.5075543907</v>
      </c>
      <c r="BQ10" s="19">
        <v>1645191.6850298091</v>
      </c>
      <c r="BR10" s="19">
        <v>1676006.3550526681</v>
      </c>
      <c r="BS10" s="19">
        <v>1688343.7557025508</v>
      </c>
      <c r="BT10" s="19">
        <v>1672084.9828823139</v>
      </c>
      <c r="BU10" s="19">
        <v>1743134.2940204137</v>
      </c>
      <c r="BV10" s="19">
        <v>1762616.4965786885</v>
      </c>
      <c r="BW10" s="19">
        <v>1783855.1472581751</v>
      </c>
      <c r="BX10" s="19">
        <v>1780390.5640921537</v>
      </c>
      <c r="BY10" s="19">
        <v>1775210.3171187984</v>
      </c>
      <c r="BZ10" s="19">
        <v>1783734.6554432954</v>
      </c>
      <c r="CA10" s="19">
        <v>1804907.0542362377</v>
      </c>
      <c r="CB10" s="19">
        <v>1776758.4153877923</v>
      </c>
    </row>
    <row r="11" spans="1:80" ht="20.100000000000001" customHeight="1" x14ac:dyDescent="0.2">
      <c r="A11" s="18" t="s">
        <v>2</v>
      </c>
      <c r="B11" s="19">
        <v>89291.672558326216</v>
      </c>
      <c r="C11" s="19">
        <v>155467.65763945464</v>
      </c>
      <c r="D11" s="19">
        <v>213290.08738369893</v>
      </c>
      <c r="E11" s="19">
        <v>210579.7262736233</v>
      </c>
      <c r="F11" s="19">
        <v>226089.06260409707</v>
      </c>
      <c r="G11" s="19">
        <v>261564.59160822362</v>
      </c>
      <c r="H11" s="19">
        <v>264484.19794553315</v>
      </c>
      <c r="I11" s="19">
        <v>295245.23529770755</v>
      </c>
      <c r="J11" s="19">
        <v>306083.75550708157</v>
      </c>
      <c r="K11" s="19">
        <v>333086.07631611958</v>
      </c>
      <c r="L11" s="19">
        <v>380966.97751286783</v>
      </c>
      <c r="M11" s="19">
        <v>409015.83206597634</v>
      </c>
      <c r="N11" s="19">
        <v>421663.90410880768</v>
      </c>
      <c r="O11" s="19">
        <v>457448.92481641466</v>
      </c>
      <c r="P11" s="19">
        <v>455407.73362953239</v>
      </c>
      <c r="Q11" s="19">
        <v>480329.13042669627</v>
      </c>
      <c r="R11" s="19">
        <v>499641.98637884925</v>
      </c>
      <c r="S11" s="19">
        <v>548757.34266450559</v>
      </c>
      <c r="T11" s="19">
        <v>572592.28504069254</v>
      </c>
      <c r="U11" s="19">
        <v>604890.87416807888</v>
      </c>
      <c r="V11" s="19">
        <v>635776.57942982623</v>
      </c>
      <c r="W11" s="19">
        <v>686780.04201383947</v>
      </c>
      <c r="X11" s="19">
        <v>718818.45744293882</v>
      </c>
      <c r="Y11" s="19">
        <v>752954.20527698018</v>
      </c>
      <c r="Z11" s="19">
        <v>794067.75326552533</v>
      </c>
      <c r="AA11" s="19">
        <v>851745.5133810516</v>
      </c>
      <c r="AB11" s="19">
        <v>913744.35295852495</v>
      </c>
      <c r="AC11" s="19">
        <v>1035872.9439821243</v>
      </c>
      <c r="AD11" s="19">
        <v>1099641.6715584451</v>
      </c>
      <c r="AE11" s="19">
        <v>1190354.8149546674</v>
      </c>
      <c r="AF11" s="19">
        <v>1325444.6352450035</v>
      </c>
      <c r="AG11" s="19">
        <v>1424094.3438482478</v>
      </c>
      <c r="AH11" s="19">
        <v>1502743.4230410142</v>
      </c>
      <c r="AI11" s="19">
        <v>1610676.2401410034</v>
      </c>
      <c r="AJ11" s="19">
        <v>1689782.718580808</v>
      </c>
      <c r="AK11" s="19">
        <v>1771436.1039904493</v>
      </c>
      <c r="AL11" s="19">
        <v>1810251.0540907583</v>
      </c>
      <c r="AM11" s="19">
        <v>1828844.5902845541</v>
      </c>
      <c r="AN11" s="19">
        <v>1626985.4009843888</v>
      </c>
      <c r="AO11" s="19">
        <v>1373795.7485923518</v>
      </c>
      <c r="AP11" s="19">
        <v>1406262.7494374714</v>
      </c>
      <c r="AQ11" s="19">
        <v>1461896.1201730077</v>
      </c>
      <c r="AR11" s="19">
        <v>1586594.5454979427</v>
      </c>
      <c r="AS11" s="19">
        <v>1700405.8959481732</v>
      </c>
      <c r="AT11" s="19">
        <v>1740358.8920344855</v>
      </c>
      <c r="AU11" s="19">
        <v>1696934.690902299</v>
      </c>
      <c r="AV11" s="19">
        <v>1688626.3711590078</v>
      </c>
      <c r="AW11" s="19">
        <v>1717526.1255265989</v>
      </c>
      <c r="AX11" s="19">
        <v>1816046.5744356662</v>
      </c>
      <c r="AY11" s="19">
        <v>1934300.4180704879</v>
      </c>
      <c r="AZ11" s="19">
        <v>2057153.1394000538</v>
      </c>
      <c r="BA11" s="19">
        <v>2182131.682816993</v>
      </c>
      <c r="BB11" s="19">
        <v>2124077.0410276954</v>
      </c>
      <c r="BC11" s="19">
        <v>2094359.3252327673</v>
      </c>
      <c r="BD11" s="19">
        <v>2233331.908558073</v>
      </c>
      <c r="BE11" s="19">
        <v>2263212.7783727339</v>
      </c>
      <c r="BF11" s="19">
        <v>2346382.7963735494</v>
      </c>
      <c r="BG11" s="19">
        <v>2462870.600499433</v>
      </c>
      <c r="BH11" s="19">
        <v>2571406.3345832815</v>
      </c>
      <c r="BI11" s="19">
        <v>2701284.7496357504</v>
      </c>
      <c r="BJ11" s="19">
        <v>2802098.6329476382</v>
      </c>
      <c r="BK11" s="19">
        <v>2940674.679845708</v>
      </c>
      <c r="BL11" s="19">
        <v>3101573.6524675926</v>
      </c>
      <c r="BM11" s="19">
        <v>3057652.2915348206</v>
      </c>
      <c r="BN11" s="19">
        <v>3358023.2875841749</v>
      </c>
      <c r="BO11" s="19">
        <v>3411809.2007066575</v>
      </c>
      <c r="BP11" s="19">
        <v>3674109.760798207</v>
      </c>
      <c r="BQ11" s="19">
        <v>3924518.7466281406</v>
      </c>
      <c r="BR11" s="19">
        <v>4218871.831168456</v>
      </c>
      <c r="BS11" s="19">
        <v>4493389.9589908756</v>
      </c>
      <c r="BT11" s="19">
        <v>4861341.7522844896</v>
      </c>
      <c r="BU11" s="19">
        <v>5202581.5831372812</v>
      </c>
      <c r="BV11" s="19">
        <v>5582525.2893169122</v>
      </c>
      <c r="BW11" s="19">
        <v>5887868.6968866978</v>
      </c>
      <c r="BX11" s="19">
        <v>5115315.7129913447</v>
      </c>
      <c r="BY11" s="19">
        <v>5551621.8662187792</v>
      </c>
      <c r="BZ11" s="19">
        <v>5913747.6649654768</v>
      </c>
      <c r="CA11" s="19">
        <v>6126102.2786791306</v>
      </c>
      <c r="CB11" s="19">
        <v>6469567.5000389144</v>
      </c>
    </row>
    <row r="12" spans="1:80" ht="20.100000000000001" customHeight="1" x14ac:dyDescent="0.2">
      <c r="A12" s="18" t="s">
        <v>3</v>
      </c>
      <c r="B12" s="19">
        <v>213482.86723722052</v>
      </c>
      <c r="C12" s="19">
        <v>274926.40837435186</v>
      </c>
      <c r="D12" s="19">
        <v>306621.82750309492</v>
      </c>
      <c r="E12" s="19">
        <v>344615.56206493848</v>
      </c>
      <c r="F12" s="19">
        <v>372062.46607114264</v>
      </c>
      <c r="G12" s="19">
        <v>405706.81367654074</v>
      </c>
      <c r="H12" s="19">
        <v>451478.77803208359</v>
      </c>
      <c r="I12" s="19">
        <v>482742.59319055948</v>
      </c>
      <c r="J12" s="19">
        <v>522694.06559418928</v>
      </c>
      <c r="K12" s="19">
        <v>567362.51601438073</v>
      </c>
      <c r="L12" s="19">
        <v>597374.59600898449</v>
      </c>
      <c r="M12" s="19">
        <v>630817.74514132144</v>
      </c>
      <c r="N12" s="19">
        <v>652139.88902459212</v>
      </c>
      <c r="O12" s="19">
        <v>691041.7458694122</v>
      </c>
      <c r="P12" s="19">
        <v>718007.57509449963</v>
      </c>
      <c r="Q12" s="19">
        <v>755835.62583910325</v>
      </c>
      <c r="R12" s="19">
        <v>797830.73526315065</v>
      </c>
      <c r="S12" s="19">
        <v>839020.54250398057</v>
      </c>
      <c r="T12" s="19">
        <v>877334.10615506663</v>
      </c>
      <c r="U12" s="19">
        <v>912577.36869835644</v>
      </c>
      <c r="V12" s="19">
        <v>952166.51932215109</v>
      </c>
      <c r="W12" s="19">
        <v>998813.99565444456</v>
      </c>
      <c r="X12" s="19">
        <v>1043332.6063403561</v>
      </c>
      <c r="Y12" s="19">
        <v>1096801.8240118141</v>
      </c>
      <c r="Z12" s="19">
        <v>1143559.5377277716</v>
      </c>
      <c r="AA12" s="19">
        <v>1198182.5508926485</v>
      </c>
      <c r="AB12" s="19">
        <v>1247406.3849347923</v>
      </c>
      <c r="AC12" s="19">
        <v>1322946.4608260419</v>
      </c>
      <c r="AD12" s="19">
        <v>1385726.8118188621</v>
      </c>
      <c r="AE12" s="19">
        <v>1455780.1333831758</v>
      </c>
      <c r="AF12" s="19">
        <v>1543550.29914598</v>
      </c>
      <c r="AG12" s="19">
        <v>1613004.4274580784</v>
      </c>
      <c r="AH12" s="19">
        <v>1703682.4799026265</v>
      </c>
      <c r="AI12" s="19">
        <v>1794625.9748334975</v>
      </c>
      <c r="AJ12" s="19">
        <v>1902562.3018502078</v>
      </c>
      <c r="AK12" s="19">
        <v>1941549.9639740598</v>
      </c>
      <c r="AL12" s="19">
        <v>2067208.7492360889</v>
      </c>
      <c r="AM12" s="19">
        <v>2170523.9694894622</v>
      </c>
      <c r="AN12" s="19">
        <v>2038610.0237144623</v>
      </c>
      <c r="AO12" s="19">
        <v>1999830.0997012127</v>
      </c>
      <c r="AP12" s="19">
        <v>2084687.4418937271</v>
      </c>
      <c r="AQ12" s="19">
        <v>2191696.6357700364</v>
      </c>
      <c r="AR12" s="19">
        <v>2342877.7536214334</v>
      </c>
      <c r="AS12" s="19">
        <v>2501724.889301742</v>
      </c>
      <c r="AT12" s="19">
        <v>2616762.9487857753</v>
      </c>
      <c r="AU12" s="19">
        <v>2624349.9771846659</v>
      </c>
      <c r="AV12" s="19">
        <v>2651295.2106225258</v>
      </c>
      <c r="AW12" s="19">
        <v>2717758.1696511954</v>
      </c>
      <c r="AX12" s="19">
        <v>2830637.0756729385</v>
      </c>
      <c r="AY12" s="19">
        <v>2965482.2790529183</v>
      </c>
      <c r="AZ12" s="19">
        <v>3150666.6933224509</v>
      </c>
      <c r="BA12" s="19">
        <v>3317791.981217003</v>
      </c>
      <c r="BB12" s="19">
        <v>3412728.0393775944</v>
      </c>
      <c r="BC12" s="19">
        <v>3568568.5965783703</v>
      </c>
      <c r="BD12" s="19">
        <v>3688046.2446433334</v>
      </c>
      <c r="BE12" s="19">
        <v>3830053.4704007208</v>
      </c>
      <c r="BF12" s="19">
        <v>3974520.639199873</v>
      </c>
      <c r="BG12" s="19">
        <v>4185435.7878863006</v>
      </c>
      <c r="BH12" s="19">
        <v>4532562.3563551698</v>
      </c>
      <c r="BI12" s="19">
        <v>4771970.6335892519</v>
      </c>
      <c r="BJ12" s="19">
        <v>5078027.4752690587</v>
      </c>
      <c r="BK12" s="19">
        <v>5468817.7608404998</v>
      </c>
      <c r="BL12" s="19">
        <v>5686952.1291571362</v>
      </c>
      <c r="BM12" s="19">
        <v>5881773.9015875971</v>
      </c>
      <c r="BN12" s="19">
        <v>6326036.9392845146</v>
      </c>
      <c r="BO12" s="19">
        <v>6652995.9905493334</v>
      </c>
      <c r="BP12" s="19">
        <v>7144044.9218433676</v>
      </c>
      <c r="BQ12" s="19">
        <v>7684933.195281975</v>
      </c>
      <c r="BR12" s="19">
        <v>8201168.5590072311</v>
      </c>
      <c r="BS12" s="19">
        <v>8809173.7357357219</v>
      </c>
      <c r="BT12" s="19">
        <v>9529249.1598030627</v>
      </c>
      <c r="BU12" s="19">
        <v>10230262.208913909</v>
      </c>
      <c r="BV12" s="19">
        <v>10920048.472266145</v>
      </c>
      <c r="BW12" s="19">
        <v>11711026.767278373</v>
      </c>
      <c r="BX12" s="19">
        <v>10642137.002289824</v>
      </c>
      <c r="BY12" s="19">
        <v>11213252.036594167</v>
      </c>
      <c r="BZ12" s="19">
        <v>12248122.370699735</v>
      </c>
      <c r="CA12" s="19">
        <v>13120748.909511006</v>
      </c>
      <c r="CB12" s="19">
        <v>13993408.385211866</v>
      </c>
    </row>
    <row r="13" spans="1:80" ht="9.9499999999999993" customHeight="1" x14ac:dyDescent="0.2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35"/>
      <c r="BW13" s="35"/>
      <c r="BX13" s="35"/>
      <c r="BY13" s="35"/>
      <c r="BZ13" s="35"/>
      <c r="CA13" s="35"/>
      <c r="CB13" s="35"/>
    </row>
    <row r="14" spans="1:80" ht="20.100000000000001" customHeight="1" x14ac:dyDescent="0.2">
      <c r="A14" s="23" t="s">
        <v>22</v>
      </c>
      <c r="B14" s="24">
        <v>447430.3914832258</v>
      </c>
      <c r="C14" s="24">
        <v>619325.45598672121</v>
      </c>
      <c r="D14" s="24">
        <v>718008.19248662575</v>
      </c>
      <c r="E14" s="24">
        <v>765855.39943403075</v>
      </c>
      <c r="F14" s="24">
        <v>824339.71467584406</v>
      </c>
      <c r="G14" s="24">
        <v>911752.74268908566</v>
      </c>
      <c r="H14" s="24">
        <v>970049.651550223</v>
      </c>
      <c r="I14" s="24">
        <v>1056526.0960421695</v>
      </c>
      <c r="J14" s="24">
        <v>1138778.1042856763</v>
      </c>
      <c r="K14" s="24">
        <v>1216418.000980231</v>
      </c>
      <c r="L14" s="24">
        <v>1297882.6868880792</v>
      </c>
      <c r="M14" s="24">
        <v>1367048.3521721549</v>
      </c>
      <c r="N14" s="24">
        <v>1415482.2277306323</v>
      </c>
      <c r="O14" s="24">
        <v>1511569.3901350966</v>
      </c>
      <c r="P14" s="24">
        <v>1533325.3344739876</v>
      </c>
      <c r="Q14" s="24">
        <v>1620655.433509842</v>
      </c>
      <c r="R14" s="24">
        <v>1699197.1635945211</v>
      </c>
      <c r="S14" s="24">
        <v>1818417.3425998383</v>
      </c>
      <c r="T14" s="24">
        <v>1880288.891548594</v>
      </c>
      <c r="U14" s="24">
        <v>1980792.0124233011</v>
      </c>
      <c r="V14" s="24">
        <v>2068762.1258727489</v>
      </c>
      <c r="W14" s="24">
        <v>2176807.1087176097</v>
      </c>
      <c r="X14" s="24">
        <v>2286478.1206367095</v>
      </c>
      <c r="Y14" s="24">
        <v>2393701.9048035713</v>
      </c>
      <c r="Z14" s="24">
        <v>2482089.0480895992</v>
      </c>
      <c r="AA14" s="24">
        <v>2615849.0357833738</v>
      </c>
      <c r="AB14" s="24">
        <v>2757899.7746964558</v>
      </c>
      <c r="AC14" s="24">
        <v>3000098.7845186135</v>
      </c>
      <c r="AD14" s="24">
        <v>3101940.329167678</v>
      </c>
      <c r="AE14" s="24">
        <v>3271030.2875254517</v>
      </c>
      <c r="AF14" s="24">
        <v>3558174.5191794625</v>
      </c>
      <c r="AG14" s="24">
        <v>3756114.7091964465</v>
      </c>
      <c r="AH14" s="24">
        <v>3951146.6282865587</v>
      </c>
      <c r="AI14" s="24">
        <v>4172235.8462055055</v>
      </c>
      <c r="AJ14" s="24">
        <v>4389221.7781346347</v>
      </c>
      <c r="AK14" s="24">
        <v>4539430.1092994288</v>
      </c>
      <c r="AL14" s="24">
        <v>4707316.6693137521</v>
      </c>
      <c r="AM14" s="24">
        <v>4796612.197071326</v>
      </c>
      <c r="AN14" s="24">
        <v>4458960.523692972</v>
      </c>
      <c r="AO14" s="24">
        <v>4153148.191442789</v>
      </c>
      <c r="AP14" s="24">
        <v>4298952.1016888898</v>
      </c>
      <c r="AQ14" s="24">
        <v>4486464.2102795746</v>
      </c>
      <c r="AR14" s="24">
        <v>4786919.6275215438</v>
      </c>
      <c r="AS14" s="24">
        <v>5082938.8217438208</v>
      </c>
      <c r="AT14" s="24">
        <v>5239629.1804290265</v>
      </c>
      <c r="AU14" s="24">
        <v>5216763.9584308043</v>
      </c>
      <c r="AV14" s="24">
        <v>5238550.680990316</v>
      </c>
      <c r="AW14" s="24">
        <v>5352850.093731707</v>
      </c>
      <c r="AX14" s="24">
        <v>5586965.8738607392</v>
      </c>
      <c r="AY14" s="24">
        <v>5845375.6228338629</v>
      </c>
      <c r="AZ14" s="24">
        <v>6187934.968742284</v>
      </c>
      <c r="BA14" s="24">
        <v>6508866.7502542594</v>
      </c>
      <c r="BB14" s="24">
        <v>6475405.2782463767</v>
      </c>
      <c r="BC14" s="24">
        <v>6692101.554834025</v>
      </c>
      <c r="BD14" s="24">
        <v>6985383.2401479082</v>
      </c>
      <c r="BE14" s="24">
        <v>7198383.7354126927</v>
      </c>
      <c r="BF14" s="24">
        <v>7465894.0310312342</v>
      </c>
      <c r="BG14" s="24">
        <v>7845677.4257574081</v>
      </c>
      <c r="BH14" s="24">
        <v>8361077.9042326389</v>
      </c>
      <c r="BI14" s="24">
        <v>8774324.6075555757</v>
      </c>
      <c r="BJ14" s="24">
        <v>9240804.2770238537</v>
      </c>
      <c r="BK14" s="24">
        <v>9843239.2494421657</v>
      </c>
      <c r="BL14" s="24">
        <v>10270877.52902348</v>
      </c>
      <c r="BM14" s="24">
        <v>10419633.017031327</v>
      </c>
      <c r="BN14" s="24">
        <v>11183860.996541116</v>
      </c>
      <c r="BO14" s="24">
        <v>11615360.392889233</v>
      </c>
      <c r="BP14" s="24">
        <v>12416466.190195967</v>
      </c>
      <c r="BQ14" s="24">
        <v>13254643.626939924</v>
      </c>
      <c r="BR14" s="24">
        <v>14096046.745228356</v>
      </c>
      <c r="BS14" s="24">
        <v>14990907.450429149</v>
      </c>
      <c r="BT14" s="24">
        <v>16062675.894969866</v>
      </c>
      <c r="BU14" s="36">
        <v>17175978.086071603</v>
      </c>
      <c r="BV14" s="36">
        <v>18265190.258161746</v>
      </c>
      <c r="BW14" s="36">
        <v>19382750.611423247</v>
      </c>
      <c r="BX14" s="24">
        <v>17537843.279373322</v>
      </c>
      <c r="BY14" s="24">
        <v>18540084.219931744</v>
      </c>
      <c r="BZ14" s="24">
        <v>19945604.69110851</v>
      </c>
      <c r="CA14" s="24">
        <v>21051758.242426373</v>
      </c>
      <c r="CB14" s="24">
        <v>22239734.300638571</v>
      </c>
    </row>
    <row r="15" spans="1:80" ht="20.45" customHeight="1" x14ac:dyDescent="0.2">
      <c r="A15" s="20" t="s">
        <v>19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</row>
    <row r="16" spans="1:80" ht="15" customHeight="1" x14ac:dyDescent="0.2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</row>
    <row r="17" spans="1:80" ht="15" customHeight="1" x14ac:dyDescent="0.2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</row>
    <row r="18" spans="1:80" ht="15" customHeight="1" x14ac:dyDescent="0.2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</row>
    <row r="19" spans="1:80" x14ac:dyDescent="0.2">
      <c r="A19" s="13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</row>
    <row r="20" spans="1:80" x14ac:dyDescent="0.2">
      <c r="A20" s="13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</row>
    <row r="21" spans="1:80" x14ac:dyDescent="0.2">
      <c r="A21" s="14" t="s">
        <v>86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</row>
    <row r="22" spans="1:80" x14ac:dyDescent="0.2">
      <c r="A22" s="13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</row>
    <row r="23" spans="1:80" x14ac:dyDescent="0.2">
      <c r="A23" s="13" t="s">
        <v>27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</row>
    <row r="24" spans="1:80" x14ac:dyDescent="0.2">
      <c r="A24" s="15" t="s">
        <v>87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</row>
    <row r="25" spans="1:80" x14ac:dyDescent="0.2">
      <c r="A25" s="13" t="s">
        <v>26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</row>
    <row r="26" spans="1:80" x14ac:dyDescent="0.2">
      <c r="A26" s="18"/>
      <c r="B26" s="18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19"/>
      <c r="P26" s="18"/>
      <c r="Q26" s="19"/>
      <c r="R26" s="18"/>
      <c r="S26" s="19"/>
      <c r="T26" s="18"/>
      <c r="U26" s="19"/>
      <c r="V26" s="18"/>
      <c r="W26" s="18"/>
      <c r="X26" s="19"/>
      <c r="Y26" s="18"/>
      <c r="Z26" s="19"/>
      <c r="AA26" s="18"/>
      <c r="AB26" s="19"/>
      <c r="AC26" s="18"/>
      <c r="AD26" s="19"/>
      <c r="AE26" s="18"/>
      <c r="AF26" s="19"/>
      <c r="AG26" s="18"/>
      <c r="AH26" s="19"/>
      <c r="AI26" s="18"/>
      <c r="AJ26" s="19"/>
      <c r="AK26" s="18"/>
      <c r="AL26" s="19"/>
      <c r="AM26" s="18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</row>
    <row r="27" spans="1:80" ht="22.7" customHeight="1" x14ac:dyDescent="0.2">
      <c r="A27" s="29" t="s">
        <v>20</v>
      </c>
      <c r="B27" s="28" t="s">
        <v>28</v>
      </c>
      <c r="C27" s="28" t="s">
        <v>29</v>
      </c>
      <c r="D27" s="28" t="s">
        <v>30</v>
      </c>
      <c r="E27" s="28" t="s">
        <v>31</v>
      </c>
      <c r="F27" s="28" t="s">
        <v>32</v>
      </c>
      <c r="G27" s="28" t="s">
        <v>33</v>
      </c>
      <c r="H27" s="28" t="s">
        <v>34</v>
      </c>
      <c r="I27" s="28" t="s">
        <v>35</v>
      </c>
      <c r="J27" s="28" t="s">
        <v>36</v>
      </c>
      <c r="K27" s="28" t="s">
        <v>37</v>
      </c>
      <c r="L27" s="28" t="s">
        <v>38</v>
      </c>
      <c r="M27" s="28" t="s">
        <v>39</v>
      </c>
      <c r="N27" s="28" t="s">
        <v>40</v>
      </c>
      <c r="O27" s="28" t="s">
        <v>41</v>
      </c>
      <c r="P27" s="28" t="s">
        <v>42</v>
      </c>
      <c r="Q27" s="28" t="s">
        <v>43</v>
      </c>
      <c r="R27" s="28" t="s">
        <v>44</v>
      </c>
      <c r="S27" s="28" t="s">
        <v>45</v>
      </c>
      <c r="T27" s="28" t="s">
        <v>46</v>
      </c>
      <c r="U27" s="28" t="s">
        <v>47</v>
      </c>
      <c r="V27" s="28" t="s">
        <v>48</v>
      </c>
      <c r="W27" s="28" t="s">
        <v>49</v>
      </c>
      <c r="X27" s="28" t="s">
        <v>50</v>
      </c>
      <c r="Y27" s="28" t="s">
        <v>51</v>
      </c>
      <c r="Z27" s="28" t="s">
        <v>52</v>
      </c>
      <c r="AA27" s="28" t="s">
        <v>53</v>
      </c>
      <c r="AB27" s="28" t="s">
        <v>54</v>
      </c>
      <c r="AC27" s="28" t="s">
        <v>55</v>
      </c>
      <c r="AD27" s="28" t="s">
        <v>56</v>
      </c>
      <c r="AE27" s="28" t="s">
        <v>57</v>
      </c>
      <c r="AF27" s="28" t="s">
        <v>58</v>
      </c>
      <c r="AG27" s="28" t="s">
        <v>59</v>
      </c>
      <c r="AH27" s="28" t="s">
        <v>60</v>
      </c>
      <c r="AI27" s="28" t="s">
        <v>61</v>
      </c>
      <c r="AJ27" s="28" t="s">
        <v>81</v>
      </c>
      <c r="AK27" s="28" t="s">
        <v>62</v>
      </c>
      <c r="AL27" s="28" t="s">
        <v>63</v>
      </c>
      <c r="AM27" s="28" t="s">
        <v>65</v>
      </c>
      <c r="AN27" s="28" t="s">
        <v>64</v>
      </c>
      <c r="AO27" s="28" t="s">
        <v>66</v>
      </c>
      <c r="AP27" s="28" t="s">
        <v>67</v>
      </c>
      <c r="AQ27" s="28" t="s">
        <v>68</v>
      </c>
      <c r="AR27" s="28" t="s">
        <v>69</v>
      </c>
      <c r="AS27" s="28" t="s">
        <v>70</v>
      </c>
      <c r="AT27" s="28" t="s">
        <v>71</v>
      </c>
      <c r="AU27" s="28" t="s">
        <v>72</v>
      </c>
      <c r="AV27" s="28" t="s">
        <v>73</v>
      </c>
      <c r="AW27" s="28" t="s">
        <v>74</v>
      </c>
      <c r="AX27" s="28" t="s">
        <v>75</v>
      </c>
      <c r="AY27" s="28" t="s">
        <v>76</v>
      </c>
      <c r="AZ27" s="28" t="s">
        <v>77</v>
      </c>
      <c r="BA27" s="28" t="s">
        <v>78</v>
      </c>
      <c r="BB27" s="28" t="s">
        <v>79</v>
      </c>
      <c r="BC27" s="28" t="s">
        <v>80</v>
      </c>
      <c r="BD27" s="28" t="s">
        <v>88</v>
      </c>
      <c r="BE27" s="28" t="s">
        <v>89</v>
      </c>
      <c r="BF27" s="28" t="s">
        <v>90</v>
      </c>
      <c r="BG27" s="28" t="s">
        <v>91</v>
      </c>
      <c r="BH27" s="28" t="s">
        <v>92</v>
      </c>
      <c r="BI27" s="28" t="s">
        <v>93</v>
      </c>
      <c r="BJ27" s="28" t="s">
        <v>94</v>
      </c>
      <c r="BK27" s="28" t="s">
        <v>95</v>
      </c>
      <c r="BL27" s="28" t="s">
        <v>96</v>
      </c>
      <c r="BM27" s="28" t="s">
        <v>97</v>
      </c>
      <c r="BN27" s="28" t="s">
        <v>98</v>
      </c>
      <c r="BO27" s="28" t="s">
        <v>99</v>
      </c>
      <c r="BP27" s="28" t="s">
        <v>100</v>
      </c>
      <c r="BQ27" s="28" t="s">
        <v>101</v>
      </c>
      <c r="BR27" s="28" t="s">
        <v>102</v>
      </c>
      <c r="BS27" s="28" t="s">
        <v>103</v>
      </c>
      <c r="BT27" s="28" t="s">
        <v>104</v>
      </c>
      <c r="BU27" s="28" t="s">
        <v>105</v>
      </c>
      <c r="BV27" s="28" t="s">
        <v>106</v>
      </c>
      <c r="BW27" s="28" t="s">
        <v>107</v>
      </c>
      <c r="BX27" s="28" t="s">
        <v>108</v>
      </c>
      <c r="BY27" s="28" t="s">
        <v>109</v>
      </c>
      <c r="BZ27" s="28" t="s">
        <v>110</v>
      </c>
      <c r="CA27" s="28" t="s">
        <v>111</v>
      </c>
    </row>
    <row r="28" spans="1:80" ht="20.100000000000001" customHeight="1" x14ac:dyDescent="0.2">
      <c r="A28" s="18" t="s">
        <v>21</v>
      </c>
      <c r="B28" s="26">
        <v>30.60749894918132</v>
      </c>
      <c r="C28" s="26">
        <v>4.8509078497919376</v>
      </c>
      <c r="D28" s="26">
        <v>6.3422865123275045</v>
      </c>
      <c r="E28" s="26">
        <v>7.3711510092664128</v>
      </c>
      <c r="F28" s="26">
        <v>8.0875804024831126</v>
      </c>
      <c r="G28" s="26">
        <v>3.9288635567301924</v>
      </c>
      <c r="H28" s="26">
        <v>9.6233271288990352</v>
      </c>
      <c r="I28" s="26">
        <v>11.295401492512781</v>
      </c>
      <c r="J28" s="26">
        <v>1.9255225846920894</v>
      </c>
      <c r="K28" s="26">
        <v>1.1303957341186219</v>
      </c>
      <c r="L28" s="26">
        <v>2.4014629972936916</v>
      </c>
      <c r="M28" s="26">
        <v>4.4202342739347813</v>
      </c>
      <c r="N28" s="26">
        <v>6.2632822809738968</v>
      </c>
      <c r="O28" s="26">
        <v>-0.87272911618740068</v>
      </c>
      <c r="P28" s="26">
        <v>6.8296656762665719</v>
      </c>
      <c r="Q28" s="26">
        <v>4.4822321394129006</v>
      </c>
      <c r="R28" s="26">
        <v>7.1977237278104695</v>
      </c>
      <c r="S28" s="26">
        <v>-6.4312982412033648E-2</v>
      </c>
      <c r="T28" s="26">
        <v>7.6589547595358454</v>
      </c>
      <c r="U28" s="26">
        <v>3.7760328119230024</v>
      </c>
      <c r="V28" s="26">
        <v>2.1617372321547634</v>
      </c>
      <c r="W28" s="26">
        <v>6.7412672332499</v>
      </c>
      <c r="X28" s="26">
        <v>3.7417139559989181</v>
      </c>
      <c r="Y28" s="26">
        <v>9.484060910227754E-2</v>
      </c>
      <c r="Z28" s="26">
        <v>3.9413630312286756</v>
      </c>
      <c r="AA28" s="26">
        <v>5.4474152479676974</v>
      </c>
      <c r="AB28" s="26">
        <v>7.4621558077182755</v>
      </c>
      <c r="AC28" s="26">
        <v>-3.8528502087861369</v>
      </c>
      <c r="AD28" s="26">
        <v>1.3499632612268329</v>
      </c>
      <c r="AE28" s="26">
        <v>10.287201963202719</v>
      </c>
      <c r="AF28" s="26">
        <v>4.3292566640376009</v>
      </c>
      <c r="AG28" s="26">
        <v>3.5749955040253525</v>
      </c>
      <c r="AH28" s="26">
        <v>2.9827162226293069</v>
      </c>
      <c r="AI28" s="26">
        <v>3.9042656695798854</v>
      </c>
      <c r="AJ28" s="26">
        <v>3.7103960362084365</v>
      </c>
      <c r="AK28" s="26">
        <v>0.41295290198624457</v>
      </c>
      <c r="AL28" s="26">
        <v>-3.9299823892895063</v>
      </c>
      <c r="AM28" s="26">
        <v>-0.48649347849763558</v>
      </c>
      <c r="AN28" s="26">
        <v>-1.7448153268207847</v>
      </c>
      <c r="AO28" s="26">
        <v>3.6534638755075974</v>
      </c>
      <c r="AP28" s="26">
        <v>3.0779065816600735</v>
      </c>
      <c r="AQ28" s="26">
        <v>2.9507403498676155</v>
      </c>
      <c r="AR28" s="26">
        <v>2.7244481751747713</v>
      </c>
      <c r="AS28" s="26">
        <v>0.19292547802174909</v>
      </c>
      <c r="AT28" s="26">
        <v>1.4698972068408125</v>
      </c>
      <c r="AU28" s="26">
        <v>0.35174558461680761</v>
      </c>
      <c r="AV28" s="26">
        <v>2.1072875741286623</v>
      </c>
      <c r="AW28" s="26">
        <v>2.4757271068758513</v>
      </c>
      <c r="AX28" s="26">
        <v>0.56479871938125825</v>
      </c>
      <c r="AY28" s="26">
        <v>3.6508532763594133</v>
      </c>
      <c r="AZ28" s="26">
        <v>2.9412820128004427</v>
      </c>
      <c r="BA28" s="26">
        <v>-6.9719381935305194</v>
      </c>
      <c r="BB28" s="26">
        <v>9.6498419018162593</v>
      </c>
      <c r="BC28" s="26">
        <v>3.3844036318664479</v>
      </c>
      <c r="BD28" s="26">
        <v>3.8639288662351419</v>
      </c>
      <c r="BE28" s="26">
        <v>3.6080425204229698</v>
      </c>
      <c r="BF28" s="26">
        <v>4.5747486592166098</v>
      </c>
      <c r="BG28" s="26">
        <v>4.9891114832411034</v>
      </c>
      <c r="BH28" s="26">
        <v>3.4969126446215455</v>
      </c>
      <c r="BI28" s="26">
        <v>4.5815351990400757</v>
      </c>
      <c r="BJ28" s="26">
        <v>5.3700163362550484</v>
      </c>
      <c r="BK28" s="26">
        <v>3.3900642948923689</v>
      </c>
      <c r="BL28" s="26">
        <v>-0.14469733608144963</v>
      </c>
      <c r="BM28" s="26">
        <v>1.3237302684346588</v>
      </c>
      <c r="BN28" s="26">
        <v>3.3840782714027</v>
      </c>
      <c r="BO28" s="26">
        <v>3.0799487738872813</v>
      </c>
      <c r="BP28" s="26">
        <v>2.9331064222362357</v>
      </c>
      <c r="BQ28" s="26">
        <v>1.8730139656827163</v>
      </c>
      <c r="BR28" s="26">
        <v>0.73611896593881454</v>
      </c>
      <c r="BS28" s="26">
        <v>-0.96300132987261122</v>
      </c>
      <c r="BT28" s="26">
        <v>4.2491447423698645</v>
      </c>
      <c r="BU28" s="26">
        <v>1.1176535637619054</v>
      </c>
      <c r="BV28" s="26">
        <v>1.204950181773043</v>
      </c>
      <c r="BW28" s="34">
        <v>-0.19421886196009552</v>
      </c>
      <c r="BX28" s="34">
        <v>-0.2909612687144687</v>
      </c>
      <c r="BY28" s="34">
        <v>0.48018751594077003</v>
      </c>
      <c r="BZ28" s="34">
        <v>1.1869701992015536</v>
      </c>
      <c r="CA28" s="34">
        <v>-1.5595616839315198</v>
      </c>
    </row>
    <row r="29" spans="1:80" ht="20.100000000000001" customHeight="1" x14ac:dyDescent="0.2">
      <c r="A29" s="18" t="s">
        <v>2</v>
      </c>
      <c r="B29" s="26">
        <v>74.112157589949504</v>
      </c>
      <c r="C29" s="26">
        <v>37.192577943343309</v>
      </c>
      <c r="D29" s="26">
        <v>-1.270739368773306</v>
      </c>
      <c r="E29" s="26">
        <v>7.3650662411448167</v>
      </c>
      <c r="F29" s="26">
        <v>15.690953200264929</v>
      </c>
      <c r="G29" s="26">
        <v>1.1162085507669133</v>
      </c>
      <c r="H29" s="26">
        <v>11.630576643565377</v>
      </c>
      <c r="I29" s="26">
        <v>3.6710229035347766</v>
      </c>
      <c r="J29" s="26">
        <v>8.8218732040529062</v>
      </c>
      <c r="K29" s="26">
        <v>14.374933268392255</v>
      </c>
      <c r="L29" s="26">
        <v>7.3625422172348465</v>
      </c>
      <c r="M29" s="26">
        <v>3.0923184510841111</v>
      </c>
      <c r="N29" s="26">
        <v>8.4866217759945783</v>
      </c>
      <c r="O29" s="26">
        <v>-0.44621182303608009</v>
      </c>
      <c r="P29" s="26">
        <v>5.4723262160139399</v>
      </c>
      <c r="Q29" s="26">
        <v>4.0207546719051948</v>
      </c>
      <c r="R29" s="26">
        <v>9.8301098836027307</v>
      </c>
      <c r="S29" s="26">
        <v>4.3434393534409423</v>
      </c>
      <c r="T29" s="26">
        <v>5.6407656846251228</v>
      </c>
      <c r="U29" s="26">
        <v>5.1059962351432659</v>
      </c>
      <c r="V29" s="26">
        <v>8.0222304869666345</v>
      </c>
      <c r="W29" s="26">
        <v>4.6650184147974443</v>
      </c>
      <c r="X29" s="26">
        <v>4.7488691310839215</v>
      </c>
      <c r="Y29" s="26">
        <v>5.4602986078577231</v>
      </c>
      <c r="Z29" s="26">
        <v>7.2635817130631608</v>
      </c>
      <c r="AA29" s="26">
        <v>7.2790333031946801</v>
      </c>
      <c r="AB29" s="26">
        <v>13.36572867762969</v>
      </c>
      <c r="AC29" s="26">
        <v>6.1560375668448017</v>
      </c>
      <c r="AD29" s="26">
        <v>8.2493366468788736</v>
      </c>
      <c r="AE29" s="26">
        <v>11.348701966268848</v>
      </c>
      <c r="AF29" s="26">
        <v>7.4427634304777399</v>
      </c>
      <c r="AG29" s="26">
        <v>5.5227435971859649</v>
      </c>
      <c r="AH29" s="26">
        <v>7.1823849264681456</v>
      </c>
      <c r="AI29" s="26">
        <v>4.9113829625300411</v>
      </c>
      <c r="AJ29" s="26">
        <v>4.8321825351734731</v>
      </c>
      <c r="AK29" s="26">
        <v>2.1911572205665379</v>
      </c>
      <c r="AL29" s="26">
        <v>1.0271247268039758</v>
      </c>
      <c r="AM29" s="26">
        <v>-11.037525570653202</v>
      </c>
      <c r="AN29" s="26">
        <v>-15.561888400402822</v>
      </c>
      <c r="AO29" s="26">
        <v>2.3633062541055665</v>
      </c>
      <c r="AP29" s="26">
        <v>3.9561149406674332</v>
      </c>
      <c r="AQ29" s="26">
        <v>8.5299101354874267</v>
      </c>
      <c r="AR29" s="26">
        <v>7.1733103314376621</v>
      </c>
      <c r="AS29" s="26">
        <v>2.3496152407795421</v>
      </c>
      <c r="AT29" s="26">
        <v>-2.4951290984254086</v>
      </c>
      <c r="AU29" s="26">
        <v>-0.48960751334946906</v>
      </c>
      <c r="AV29" s="26">
        <v>1.7114356888643982</v>
      </c>
      <c r="AW29" s="26">
        <v>5.7361834236355804</v>
      </c>
      <c r="AX29" s="26">
        <v>6.5116085291793127</v>
      </c>
      <c r="AY29" s="26">
        <v>6.3512740927861984</v>
      </c>
      <c r="AZ29" s="26">
        <v>6.0753154941779286</v>
      </c>
      <c r="BA29" s="26">
        <v>-2.6604554732624024</v>
      </c>
      <c r="BB29" s="26">
        <v>-1.3990884144460978</v>
      </c>
      <c r="BC29" s="26">
        <v>6.6355644120969828</v>
      </c>
      <c r="BD29" s="26">
        <v>1.3379502482438141</v>
      </c>
      <c r="BE29" s="26">
        <v>3.6748651649366906</v>
      </c>
      <c r="BF29" s="26">
        <v>4.9645694771510023</v>
      </c>
      <c r="BG29" s="26">
        <v>4.4068792758271229</v>
      </c>
      <c r="BH29" s="26">
        <v>5.0508709302653472</v>
      </c>
      <c r="BI29" s="26">
        <v>3.7320716864625894</v>
      </c>
      <c r="BJ29" s="26">
        <v>4.945437868198681</v>
      </c>
      <c r="BK29" s="26">
        <v>5.4714985552338078</v>
      </c>
      <c r="BL29" s="26">
        <v>-1.416099240391361</v>
      </c>
      <c r="BM29" s="26">
        <v>9.8235825205154299</v>
      </c>
      <c r="BN29" s="26">
        <v>1.6017135235883728</v>
      </c>
      <c r="BO29" s="26">
        <v>7.68801960078018</v>
      </c>
      <c r="BP29" s="26">
        <v>6.8155009548634666</v>
      </c>
      <c r="BQ29" s="26">
        <v>7.5003612810670575</v>
      </c>
      <c r="BR29" s="26">
        <v>6.5069084534475934</v>
      </c>
      <c r="BS29" s="26">
        <v>8.1887349340195641</v>
      </c>
      <c r="BT29" s="26">
        <v>7.019457759628466</v>
      </c>
      <c r="BU29" s="26">
        <v>7.302984107180805</v>
      </c>
      <c r="BV29" s="26">
        <v>5.4696287387019993</v>
      </c>
      <c r="BW29" s="34">
        <v>-13.121097355718078</v>
      </c>
      <c r="BX29" s="34">
        <v>8.5294081090508342</v>
      </c>
      <c r="BY29" s="34">
        <v>6.5228829965925428</v>
      </c>
      <c r="BZ29" s="34">
        <v>3.5908636239536378</v>
      </c>
      <c r="CA29" s="34">
        <v>5.6065864677962765</v>
      </c>
    </row>
    <row r="30" spans="1:80" ht="20.100000000000001" customHeight="1" x14ac:dyDescent="0.2">
      <c r="A30" s="18" t="s">
        <v>3</v>
      </c>
      <c r="B30" s="26">
        <v>28.781485808346275</v>
      </c>
      <c r="C30" s="26">
        <v>11.528692102064326</v>
      </c>
      <c r="D30" s="26">
        <v>12.391073026743356</v>
      </c>
      <c r="E30" s="26">
        <v>7.9644992935728567</v>
      </c>
      <c r="F30" s="26">
        <v>9.0426610242821255</v>
      </c>
      <c r="G30" s="26">
        <v>11.282029981393322</v>
      </c>
      <c r="H30" s="26">
        <v>6.9247585223716044</v>
      </c>
      <c r="I30" s="26">
        <v>8.2759369003636323</v>
      </c>
      <c r="J30" s="26">
        <v>8.5458116631596255</v>
      </c>
      <c r="K30" s="26">
        <v>5.2897537548714411</v>
      </c>
      <c r="L30" s="26">
        <v>5.5983547602740629</v>
      </c>
      <c r="M30" s="26">
        <v>3.3800799117491351</v>
      </c>
      <c r="N30" s="26">
        <v>5.9652625915899335</v>
      </c>
      <c r="O30" s="26">
        <v>3.9021997420953625</v>
      </c>
      <c r="P30" s="26">
        <v>5.2684751605336402</v>
      </c>
      <c r="Q30" s="26">
        <v>5.5561166989748472</v>
      </c>
      <c r="R30" s="26">
        <v>5.1627250518550483</v>
      </c>
      <c r="S30" s="26">
        <v>4.5664631210033093</v>
      </c>
      <c r="T30" s="26">
        <v>4.0170856571100586</v>
      </c>
      <c r="U30" s="26">
        <v>4.3381692316413876</v>
      </c>
      <c r="V30" s="26">
        <v>4.8990880676524853</v>
      </c>
      <c r="W30" s="26">
        <v>4.4571472646157702</v>
      </c>
      <c r="X30" s="26">
        <v>5.124848715215478</v>
      </c>
      <c r="Y30" s="26">
        <v>4.263095911431833</v>
      </c>
      <c r="Z30" s="26">
        <v>4.7765779885332194</v>
      </c>
      <c r="AA30" s="26">
        <v>4.1082082196466558</v>
      </c>
      <c r="AB30" s="26">
        <v>6.0557711427137235</v>
      </c>
      <c r="AC30" s="26">
        <v>4.7454944589080554</v>
      </c>
      <c r="AD30" s="26">
        <v>5.0553486420865283</v>
      </c>
      <c r="AE30" s="26">
        <v>6.0290811606852799</v>
      </c>
      <c r="AF30" s="26">
        <v>4.4996349228480597</v>
      </c>
      <c r="AG30" s="26">
        <v>5.6216865187063974</v>
      </c>
      <c r="AH30" s="26">
        <v>5.3380542444780446</v>
      </c>
      <c r="AI30" s="26">
        <v>6.0144190784224207</v>
      </c>
      <c r="AJ30" s="26">
        <v>2.0492186818763969</v>
      </c>
      <c r="AK30" s="26">
        <v>6.4720860958337028</v>
      </c>
      <c r="AL30" s="26">
        <v>4.9978126442988327</v>
      </c>
      <c r="AM30" s="26">
        <v>-6.0775161955952939</v>
      </c>
      <c r="AN30" s="26">
        <v>-1.9022728016705486</v>
      </c>
      <c r="AO30" s="26">
        <v>4.24322757244191</v>
      </c>
      <c r="AP30" s="26">
        <v>5.1331049310251728</v>
      </c>
      <c r="AQ30" s="26">
        <v>6.8979034499581076</v>
      </c>
      <c r="AR30" s="26">
        <v>6.7800010237314012</v>
      </c>
      <c r="AS30" s="26">
        <v>4.5983497216651017</v>
      </c>
      <c r="AT30" s="26">
        <v>0.28993946136431248</v>
      </c>
      <c r="AU30" s="26">
        <v>1.0267393324866703</v>
      </c>
      <c r="AV30" s="26">
        <v>2.506810964029313</v>
      </c>
      <c r="AW30" s="26">
        <v>4.1533830081809811</v>
      </c>
      <c r="AX30" s="26">
        <v>4.7637757782114249</v>
      </c>
      <c r="AY30" s="26">
        <v>6.2446643359701568</v>
      </c>
      <c r="AZ30" s="26">
        <v>5.3044420169470357</v>
      </c>
      <c r="BA30" s="26">
        <v>2.8614228588787967</v>
      </c>
      <c r="BB30" s="26">
        <v>4.5664511031238817</v>
      </c>
      <c r="BC30" s="26">
        <v>3.3480573236572155</v>
      </c>
      <c r="BD30" s="26">
        <v>3.8504730238576883</v>
      </c>
      <c r="BE30" s="26">
        <v>3.771936081718394</v>
      </c>
      <c r="BF30" s="26">
        <v>5.3066814298613991</v>
      </c>
      <c r="BG30" s="26">
        <v>8.2936780316530161</v>
      </c>
      <c r="BH30" s="26">
        <v>5.2819632342929594</v>
      </c>
      <c r="BI30" s="26">
        <v>6.4136363188305126</v>
      </c>
      <c r="BJ30" s="26">
        <v>7.695710341755003</v>
      </c>
      <c r="BK30" s="26">
        <v>3.9886933128141351</v>
      </c>
      <c r="BL30" s="26">
        <v>3.4257677575938175</v>
      </c>
      <c r="BM30" s="26">
        <v>7.553215154649223</v>
      </c>
      <c r="BN30" s="26">
        <v>5.1684657298538923</v>
      </c>
      <c r="BO30" s="26">
        <v>7.3808691902351313</v>
      </c>
      <c r="BP30" s="26">
        <v>7.5711768242778987</v>
      </c>
      <c r="BQ30" s="26">
        <v>6.7174996920232246</v>
      </c>
      <c r="BR30" s="26">
        <v>7.4136407800169764</v>
      </c>
      <c r="BS30" s="26">
        <v>8.1741539634557085</v>
      </c>
      <c r="BT30" s="26">
        <v>7.3564353009879113</v>
      </c>
      <c r="BU30" s="26">
        <v>6.742605900669929</v>
      </c>
      <c r="BV30" s="26">
        <v>7.2433588277661158</v>
      </c>
      <c r="BW30" s="34">
        <v>-9.1272079402560991</v>
      </c>
      <c r="BX30" s="34">
        <v>5.3665446534042758</v>
      </c>
      <c r="BY30" s="34">
        <v>9.2289937899219012</v>
      </c>
      <c r="BZ30" s="34">
        <v>7.124573974691728</v>
      </c>
      <c r="CA30" s="34">
        <v>6.6509883065309197</v>
      </c>
    </row>
    <row r="31" spans="1:80" ht="9.9499999999999993" customHeight="1" x14ac:dyDescent="0.2">
      <c r="A31" s="1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34"/>
      <c r="BW31" s="34"/>
      <c r="BX31" s="34"/>
      <c r="BY31" s="34"/>
      <c r="BZ31" s="34"/>
      <c r="CA31" s="34"/>
    </row>
    <row r="32" spans="1:80" ht="20.100000000000001" customHeight="1" x14ac:dyDescent="0.2">
      <c r="A32" s="23" t="s">
        <v>22</v>
      </c>
      <c r="B32" s="27">
        <v>38.418280871280444</v>
      </c>
      <c r="C32" s="27">
        <v>15.93390608217149</v>
      </c>
      <c r="D32" s="27">
        <v>6.6638803634954797</v>
      </c>
      <c r="E32" s="27">
        <v>7.6364696632070945</v>
      </c>
      <c r="F32" s="27">
        <v>10.604005418762966</v>
      </c>
      <c r="G32" s="27">
        <v>6.3939384146187308</v>
      </c>
      <c r="H32" s="27">
        <v>8.9146410550995654</v>
      </c>
      <c r="I32" s="27">
        <v>7.7851373999780407</v>
      </c>
      <c r="J32" s="27">
        <v>6.8178248600289066</v>
      </c>
      <c r="K32" s="27">
        <v>6.6970963798793832</v>
      </c>
      <c r="L32" s="27">
        <v>5.3291153339839639</v>
      </c>
      <c r="M32" s="27">
        <v>3.5429526308648178</v>
      </c>
      <c r="N32" s="27">
        <v>6.7882987523280889</v>
      </c>
      <c r="O32" s="27">
        <v>1.4392951114831902</v>
      </c>
      <c r="P32" s="27">
        <v>5.6954709527325065</v>
      </c>
      <c r="Q32" s="27">
        <v>4.8462941881842028</v>
      </c>
      <c r="R32" s="27">
        <v>7.0162651845013784</v>
      </c>
      <c r="S32" s="27">
        <v>3.4024944383942426</v>
      </c>
      <c r="T32" s="27">
        <v>5.3450893278390623</v>
      </c>
      <c r="U32" s="27">
        <v>4.4411585314212374</v>
      </c>
      <c r="V32" s="27">
        <v>5.2226875914638953</v>
      </c>
      <c r="W32" s="27">
        <v>5.0381593977662362</v>
      </c>
      <c r="X32" s="27">
        <v>4.689473439483578</v>
      </c>
      <c r="Y32" s="27">
        <v>3.6924874859587362</v>
      </c>
      <c r="Z32" s="27">
        <v>5.3890084159843497</v>
      </c>
      <c r="AA32" s="27">
        <v>5.4303874944580599</v>
      </c>
      <c r="AB32" s="27">
        <v>8.7820091231855884</v>
      </c>
      <c r="AC32" s="27">
        <v>3.3946063767832158</v>
      </c>
      <c r="AD32" s="27">
        <v>5.4511028715740935</v>
      </c>
      <c r="AE32" s="27">
        <v>8.7784033290390795</v>
      </c>
      <c r="AF32" s="27">
        <v>5.5629702520220974</v>
      </c>
      <c r="AG32" s="27">
        <v>5.1923845300197371</v>
      </c>
      <c r="AH32" s="27">
        <v>5.5955710764098825</v>
      </c>
      <c r="AI32" s="27">
        <v>5.2007110798031704</v>
      </c>
      <c r="AJ32" s="27">
        <v>3.4222087367075602</v>
      </c>
      <c r="AK32" s="27">
        <v>3.6984060988271068</v>
      </c>
      <c r="AL32" s="27">
        <v>1.8969517886841487</v>
      </c>
      <c r="AM32" s="27">
        <v>-7.0393782008166994</v>
      </c>
      <c r="AN32" s="27">
        <v>-6.8583772075403999</v>
      </c>
      <c r="AO32" s="27">
        <v>3.510684028721073</v>
      </c>
      <c r="AP32" s="27">
        <v>4.3618096725715816</v>
      </c>
      <c r="AQ32" s="27">
        <v>6.6969311056478205</v>
      </c>
      <c r="AR32" s="27">
        <v>6.1839182032714177</v>
      </c>
      <c r="AS32" s="27">
        <v>3.0826725282412326</v>
      </c>
      <c r="AT32" s="27">
        <v>-0.43639008049707684</v>
      </c>
      <c r="AU32" s="27">
        <v>0.41762906531934618</v>
      </c>
      <c r="AV32" s="27">
        <v>2.1818899864071426</v>
      </c>
      <c r="AW32" s="27">
        <v>4.373665916839073</v>
      </c>
      <c r="AX32" s="27">
        <v>4.6252251187379585</v>
      </c>
      <c r="AY32" s="27">
        <v>5.8603478717480044</v>
      </c>
      <c r="AZ32" s="27">
        <v>5.1864116726036968</v>
      </c>
      <c r="BA32" s="27">
        <v>-0.51409059813025237</v>
      </c>
      <c r="BB32" s="27">
        <v>3.3464511837679538</v>
      </c>
      <c r="BC32" s="27">
        <v>4.3825048335741457</v>
      </c>
      <c r="BD32" s="27">
        <v>3.0492313441098133</v>
      </c>
      <c r="BE32" s="27">
        <v>3.7162550018348526</v>
      </c>
      <c r="BF32" s="27">
        <v>5.0869111341206121</v>
      </c>
      <c r="BG32" s="27">
        <v>6.569228512800791</v>
      </c>
      <c r="BH32" s="27">
        <v>4.9425051178358075</v>
      </c>
      <c r="BI32" s="27">
        <v>5.3164168221744461</v>
      </c>
      <c r="BJ32" s="27">
        <v>6.5192915503707241</v>
      </c>
      <c r="BK32" s="27">
        <v>4.344487304883387</v>
      </c>
      <c r="BL32" s="27">
        <v>1.4483230628297576</v>
      </c>
      <c r="BM32" s="27">
        <v>7.3344999604172898</v>
      </c>
      <c r="BN32" s="27">
        <v>3.8582328274785311</v>
      </c>
      <c r="BO32" s="27">
        <v>6.8969517105742</v>
      </c>
      <c r="BP32" s="27">
        <v>6.7505313017787785</v>
      </c>
      <c r="BQ32" s="27">
        <v>6.3479874825022762</v>
      </c>
      <c r="BR32" s="27">
        <v>6.3483097167204932</v>
      </c>
      <c r="BS32" s="27">
        <v>7.14945674959813</v>
      </c>
      <c r="BT32" s="27">
        <v>6.9309883258640355</v>
      </c>
      <c r="BU32" s="27">
        <v>6.3414855714878371</v>
      </c>
      <c r="BV32" s="27">
        <v>6.118525662562547</v>
      </c>
      <c r="BW32" s="27">
        <v>-9.518294740699119</v>
      </c>
      <c r="BX32" s="27">
        <v>5.7147331321929471</v>
      </c>
      <c r="BY32" s="27">
        <v>7.5809821277173199</v>
      </c>
      <c r="BZ32" s="27">
        <v>5.5458511709648661</v>
      </c>
      <c r="CA32" s="27">
        <v>5.6431203728058534</v>
      </c>
    </row>
    <row r="33" spans="1:80" x14ac:dyDescent="0.2">
      <c r="A33" s="20" t="s">
        <v>19</v>
      </c>
      <c r="B33" s="17"/>
    </row>
    <row r="34" spans="1:80" x14ac:dyDescent="0.2">
      <c r="A34" s="17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</row>
    <row r="35" spans="1:80" x14ac:dyDescent="0.2">
      <c r="A35" s="18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</row>
    <row r="36" spans="1:80" x14ac:dyDescent="0.2">
      <c r="A36" s="18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</row>
    <row r="37" spans="1:80" x14ac:dyDescent="0.2">
      <c r="A37" s="13" t="s">
        <v>15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</row>
    <row r="38" spans="1:80" x14ac:dyDescent="0.2">
      <c r="A38" s="13" t="s">
        <v>16</v>
      </c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</row>
    <row r="39" spans="1:80" x14ac:dyDescent="0.2">
      <c r="A39" s="14" t="s">
        <v>86</v>
      </c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</row>
    <row r="40" spans="1:80" x14ac:dyDescent="0.2">
      <c r="A40" s="13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</row>
    <row r="41" spans="1:80" x14ac:dyDescent="0.2">
      <c r="A41" s="13" t="s">
        <v>27</v>
      </c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</row>
    <row r="42" spans="1:80" x14ac:dyDescent="0.2">
      <c r="A42" s="15" t="s">
        <v>87</v>
      </c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</row>
    <row r="43" spans="1:80" x14ac:dyDescent="0.2">
      <c r="A43" s="13" t="s">
        <v>24</v>
      </c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</row>
    <row r="44" spans="1:80" ht="15" x14ac:dyDescent="0.2">
      <c r="A44" s="21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</row>
    <row r="45" spans="1:80" s="31" customFormat="1" ht="19.7" customHeight="1" x14ac:dyDescent="0.2">
      <c r="A45" s="29" t="s">
        <v>20</v>
      </c>
      <c r="B45" s="30">
        <v>1946</v>
      </c>
      <c r="C45" s="30">
        <v>1947</v>
      </c>
      <c r="D45" s="30">
        <v>1948</v>
      </c>
      <c r="E45" s="30">
        <v>1949</v>
      </c>
      <c r="F45" s="30">
        <v>1950</v>
      </c>
      <c r="G45" s="30">
        <v>1951</v>
      </c>
      <c r="H45" s="30">
        <v>1952</v>
      </c>
      <c r="I45" s="30">
        <v>1953</v>
      </c>
      <c r="J45" s="30">
        <v>1954</v>
      </c>
      <c r="K45" s="30">
        <v>1955</v>
      </c>
      <c r="L45" s="30">
        <v>1956</v>
      </c>
      <c r="M45" s="30">
        <v>1957</v>
      </c>
      <c r="N45" s="30">
        <v>1958</v>
      </c>
      <c r="O45" s="30">
        <v>1959</v>
      </c>
      <c r="P45" s="30">
        <v>1960</v>
      </c>
      <c r="Q45" s="30">
        <v>1961</v>
      </c>
      <c r="R45" s="30">
        <v>1962</v>
      </c>
      <c r="S45" s="30">
        <v>1963</v>
      </c>
      <c r="T45" s="30">
        <v>1964</v>
      </c>
      <c r="U45" s="30">
        <v>1965</v>
      </c>
      <c r="V45" s="30">
        <v>1966</v>
      </c>
      <c r="W45" s="30">
        <v>1967</v>
      </c>
      <c r="X45" s="30">
        <v>1968</v>
      </c>
      <c r="Y45" s="30">
        <v>1969</v>
      </c>
      <c r="Z45" s="30">
        <v>1970</v>
      </c>
      <c r="AA45" s="30">
        <v>1971</v>
      </c>
      <c r="AB45" s="30">
        <v>1972</v>
      </c>
      <c r="AC45" s="30">
        <v>1973</v>
      </c>
      <c r="AD45" s="30">
        <v>1974</v>
      </c>
      <c r="AE45" s="30">
        <v>1975</v>
      </c>
      <c r="AF45" s="30">
        <v>1976</v>
      </c>
      <c r="AG45" s="30">
        <v>1977</v>
      </c>
      <c r="AH45" s="30">
        <v>1978</v>
      </c>
      <c r="AI45" s="30">
        <v>1979</v>
      </c>
      <c r="AJ45" s="30">
        <v>1980</v>
      </c>
      <c r="AK45" s="30">
        <v>1981</v>
      </c>
      <c r="AL45" s="30">
        <v>1982</v>
      </c>
      <c r="AM45" s="30">
        <v>1983</v>
      </c>
      <c r="AN45" s="30">
        <v>1984</v>
      </c>
      <c r="AO45" s="30">
        <v>1985</v>
      </c>
      <c r="AP45" s="30">
        <v>1986</v>
      </c>
      <c r="AQ45" s="30">
        <v>1987</v>
      </c>
      <c r="AR45" s="30">
        <v>1988</v>
      </c>
      <c r="AS45" s="30">
        <v>1989</v>
      </c>
      <c r="AT45" s="30">
        <v>1990</v>
      </c>
      <c r="AU45" s="30">
        <v>1991</v>
      </c>
      <c r="AV45" s="30">
        <v>1992</v>
      </c>
      <c r="AW45" s="30">
        <v>1993</v>
      </c>
      <c r="AX45" s="30">
        <v>1994</v>
      </c>
      <c r="AY45" s="30">
        <v>1995</v>
      </c>
      <c r="AZ45" s="30">
        <v>1996</v>
      </c>
      <c r="BA45" s="30">
        <v>1997</v>
      </c>
      <c r="BB45" s="30">
        <v>1998</v>
      </c>
      <c r="BC45" s="30">
        <v>1999</v>
      </c>
      <c r="BD45" s="30">
        <v>2000</v>
      </c>
      <c r="BE45" s="30">
        <v>2001</v>
      </c>
      <c r="BF45" s="30">
        <v>2002</v>
      </c>
      <c r="BG45" s="30">
        <v>2003</v>
      </c>
      <c r="BH45" s="30">
        <v>2004</v>
      </c>
      <c r="BI45" s="30">
        <v>2005</v>
      </c>
      <c r="BJ45" s="30">
        <v>2006</v>
      </c>
      <c r="BK45" s="30">
        <v>2007</v>
      </c>
      <c r="BL45" s="30">
        <v>2008</v>
      </c>
      <c r="BM45" s="30">
        <v>2009</v>
      </c>
      <c r="BN45" s="30">
        <v>2010</v>
      </c>
      <c r="BO45" s="30">
        <v>2011</v>
      </c>
      <c r="BP45" s="30">
        <v>2012</v>
      </c>
      <c r="BQ45" s="30">
        <v>2013</v>
      </c>
      <c r="BR45" s="30">
        <v>2014</v>
      </c>
      <c r="BS45" s="30">
        <v>2015</v>
      </c>
      <c r="BT45" s="30">
        <v>2016</v>
      </c>
      <c r="BU45" s="30">
        <v>2017</v>
      </c>
      <c r="BV45" s="30">
        <v>2018</v>
      </c>
      <c r="BW45" s="30">
        <v>2019</v>
      </c>
      <c r="BX45" s="30">
        <v>2020</v>
      </c>
      <c r="BY45" s="30">
        <v>2021</v>
      </c>
      <c r="BZ45" s="30">
        <v>2022</v>
      </c>
      <c r="CA45" s="30">
        <v>2023</v>
      </c>
      <c r="CB45" s="30">
        <v>2024</v>
      </c>
    </row>
    <row r="46" spans="1:80" ht="20.100000000000001" customHeight="1" x14ac:dyDescent="0.2">
      <c r="A46" s="18" t="s">
        <v>21</v>
      </c>
      <c r="B46" s="22">
        <v>32.330358965591685</v>
      </c>
      <c r="C46" s="22">
        <v>30.505994569834954</v>
      </c>
      <c r="D46" s="22">
        <v>27.589696005247433</v>
      </c>
      <c r="E46" s="22">
        <v>27.506512489322049</v>
      </c>
      <c r="F46" s="22">
        <v>27.438710276084244</v>
      </c>
      <c r="G46" s="22">
        <v>26.814433997013072</v>
      </c>
      <c r="H46" s="22">
        <v>26.193161882647331</v>
      </c>
      <c r="I46" s="22">
        <v>26.363595617498614</v>
      </c>
      <c r="J46" s="22">
        <v>27.222185078704154</v>
      </c>
      <c r="K46" s="22">
        <v>25.975397305458458</v>
      </c>
      <c r="L46" s="22">
        <v>24.620184597144721</v>
      </c>
      <c r="M46" s="22">
        <v>23.93585965302055</v>
      </c>
      <c r="N46" s="22">
        <v>24.138659454949657</v>
      </c>
      <c r="O46" s="22">
        <v>24.019983589163548</v>
      </c>
      <c r="P46" s="22">
        <v>23.472515431529342</v>
      </c>
      <c r="Q46" s="22">
        <v>23.724393803521441</v>
      </c>
      <c r="R46" s="22">
        <v>23.642014626643096</v>
      </c>
      <c r="S46" s="22">
        <v>23.682102416360358</v>
      </c>
      <c r="T46" s="22">
        <v>22.888105242082833</v>
      </c>
      <c r="U46" s="22">
        <v>23.390833901336038</v>
      </c>
      <c r="V46" s="22">
        <v>23.241871122226215</v>
      </c>
      <c r="W46" s="22">
        <v>22.565760148528124</v>
      </c>
      <c r="X46" s="22">
        <v>22.931645490987968</v>
      </c>
      <c r="Y46" s="22">
        <v>22.724044060089994</v>
      </c>
      <c r="Z46" s="22">
        <v>21.935625456925504</v>
      </c>
      <c r="AA46" s="22">
        <v>21.63431313383099</v>
      </c>
      <c r="AB46" s="22">
        <v>21.637807228466777</v>
      </c>
      <c r="AC46" s="22">
        <v>21.375275474915558</v>
      </c>
      <c r="AD46" s="22">
        <v>19.876973131711111</v>
      </c>
      <c r="AE46" s="22">
        <v>19.10393008498691</v>
      </c>
      <c r="AF46" s="22">
        <v>19.368909003018995</v>
      </c>
      <c r="AG46" s="22">
        <v>19.142544718607411</v>
      </c>
      <c r="AH46" s="22">
        <v>18.848217882156181</v>
      </c>
      <c r="AI46" s="22">
        <v>18.381837928181888</v>
      </c>
      <c r="AJ46" s="22">
        <v>18.155308571404234</v>
      </c>
      <c r="AK46" s="22">
        <v>18.205898569555579</v>
      </c>
      <c r="AL46" s="22">
        <v>17.629085194047164</v>
      </c>
      <c r="AM46" s="22">
        <v>16.62097339835152</v>
      </c>
      <c r="AN46" s="22">
        <v>17.792601992740789</v>
      </c>
      <c r="AO46" s="22">
        <v>18.769432421298244</v>
      </c>
      <c r="AP46" s="22">
        <v>18.795322470335492</v>
      </c>
      <c r="AQ46" s="22">
        <v>18.564094469498286</v>
      </c>
      <c r="AR46" s="22">
        <v>17.912298411538533</v>
      </c>
      <c r="AS46" s="22">
        <v>17.328716071222036</v>
      </c>
      <c r="AT46" s="22">
        <v>16.84293504786735</v>
      </c>
      <c r="AU46" s="22">
        <v>17.16541705699866</v>
      </c>
      <c r="AV46" s="22">
        <v>17.154154916735521</v>
      </c>
      <c r="AW46" s="22">
        <v>17.141630766540629</v>
      </c>
      <c r="AX46" s="22">
        <v>16.829926027494686</v>
      </c>
      <c r="AY46" s="22">
        <v>16.17676923988725</v>
      </c>
      <c r="AZ46" s="22">
        <v>15.839131163639077</v>
      </c>
      <c r="BA46" s="22">
        <v>15.501056096759863</v>
      </c>
      <c r="BB46" s="22">
        <v>14.494848700732943</v>
      </c>
      <c r="BC46" s="22">
        <v>15.378930289536111</v>
      </c>
      <c r="BD46" s="22">
        <v>15.23187848636881</v>
      </c>
      <c r="BE46" s="22">
        <v>15.352300283778639</v>
      </c>
      <c r="BF46" s="22">
        <v>15.336282442514907</v>
      </c>
      <c r="BG46" s="22">
        <v>15.261537944966964</v>
      </c>
      <c r="BH46" s="22">
        <v>15.035252962513354</v>
      </c>
      <c r="BI46" s="22">
        <v>14.828140996860578</v>
      </c>
      <c r="BJ46" s="22">
        <v>14.724672528670688</v>
      </c>
      <c r="BK46" s="22">
        <v>14.565802703995139</v>
      </c>
      <c r="BL46" s="22">
        <v>14.432571542304128</v>
      </c>
      <c r="BM46" s="22">
        <v>14.205940089151406</v>
      </c>
      <c r="BN46" s="22">
        <v>13.410402455254742</v>
      </c>
      <c r="BO46" s="22">
        <v>13.349178580653176</v>
      </c>
      <c r="BP46" s="22">
        <v>12.872515279882263</v>
      </c>
      <c r="BQ46" s="22">
        <v>12.412191012710249</v>
      </c>
      <c r="BR46" s="22">
        <v>11.889903498085461</v>
      </c>
      <c r="BS46" s="22">
        <v>11.26245199822255</v>
      </c>
      <c r="BT46" s="22">
        <v>10.409753604042638</v>
      </c>
      <c r="BU46" s="22">
        <v>10.148675582172299</v>
      </c>
      <c r="BV46" s="22">
        <v>9.6501403580565963</v>
      </c>
      <c r="BW46" s="26">
        <v>9.2033126929201572</v>
      </c>
      <c r="BX46" s="26">
        <v>10.151707571626631</v>
      </c>
      <c r="BY46" s="26">
        <v>9.5749851837800009</v>
      </c>
      <c r="BZ46" s="26">
        <v>8.9429961290592548</v>
      </c>
      <c r="CA46" s="26">
        <v>8.5736641730890817</v>
      </c>
      <c r="CB46" s="26">
        <v>7.9891170972162922</v>
      </c>
    </row>
    <row r="47" spans="1:80" ht="20.100000000000001" customHeight="1" x14ac:dyDescent="0.2">
      <c r="A47" s="18" t="s">
        <v>2</v>
      </c>
      <c r="B47" s="22">
        <v>19.956550618371164</v>
      </c>
      <c r="C47" s="22">
        <v>25.102739785136169</v>
      </c>
      <c r="D47" s="22">
        <v>29.705801356531435</v>
      </c>
      <c r="E47" s="22">
        <v>27.496016405870126</v>
      </c>
      <c r="F47" s="22">
        <v>27.426685695108393</v>
      </c>
      <c r="G47" s="22">
        <v>28.688105816580915</v>
      </c>
      <c r="H47" s="22">
        <v>27.265016540428068</v>
      </c>
      <c r="I47" s="22">
        <v>27.944907031044441</v>
      </c>
      <c r="J47" s="22">
        <v>26.878261388690767</v>
      </c>
      <c r="K47" s="22">
        <v>27.382534297232326</v>
      </c>
      <c r="L47" s="22">
        <v>29.352959351534974</v>
      </c>
      <c r="M47" s="22">
        <v>29.919631695256104</v>
      </c>
      <c r="N47" s="22">
        <v>29.789417051518836</v>
      </c>
      <c r="O47" s="22">
        <v>30.263177317683716</v>
      </c>
      <c r="P47" s="22">
        <v>29.700659305010539</v>
      </c>
      <c r="Q47" s="22">
        <v>29.637955144262275</v>
      </c>
      <c r="R47" s="22">
        <v>29.404591596768853</v>
      </c>
      <c r="S47" s="22">
        <v>30.177744668885143</v>
      </c>
      <c r="T47" s="22">
        <v>30.452356955058601</v>
      </c>
      <c r="U47" s="22">
        <v>30.537828826765885</v>
      </c>
      <c r="V47" s="22">
        <v>30.732222495692252</v>
      </c>
      <c r="W47" s="22">
        <v>31.549880522874261</v>
      </c>
      <c r="X47" s="22">
        <v>31.437801698394178</v>
      </c>
      <c r="Y47" s="22">
        <v>31.45563797087625</v>
      </c>
      <c r="Z47" s="22">
        <v>31.991912372229315</v>
      </c>
      <c r="AA47" s="22">
        <v>32.560958286569381</v>
      </c>
      <c r="AB47" s="22">
        <v>33.131891207289968</v>
      </c>
      <c r="AC47" s="22">
        <v>34.52796119006252</v>
      </c>
      <c r="AD47" s="22">
        <v>35.450123305676364</v>
      </c>
      <c r="AE47" s="22">
        <v>36.390822166772892</v>
      </c>
      <c r="AF47" s="22">
        <v>37.250692120370175</v>
      </c>
      <c r="AG47" s="22">
        <v>37.914026969450767</v>
      </c>
      <c r="AH47" s="22">
        <v>38.033096830240623</v>
      </c>
      <c r="AI47" s="22">
        <v>38.604630694735384</v>
      </c>
      <c r="AJ47" s="22">
        <v>38.498458359945189</v>
      </c>
      <c r="AK47" s="22">
        <v>39.023314850943599</v>
      </c>
      <c r="AL47" s="22">
        <v>38.456113774785891</v>
      </c>
      <c r="AM47" s="22">
        <v>38.127839298769956</v>
      </c>
      <c r="AN47" s="22">
        <v>36.487997423150482</v>
      </c>
      <c r="AO47" s="22">
        <v>33.078418714336799</v>
      </c>
      <c r="AP47" s="22">
        <v>32.711756636809369</v>
      </c>
      <c r="AQ47" s="22">
        <v>32.584593382544988</v>
      </c>
      <c r="AR47" s="22">
        <v>33.144374022410972</v>
      </c>
      <c r="AS47" s="22">
        <v>33.453204053414304</v>
      </c>
      <c r="AT47" s="22">
        <v>33.215306505564257</v>
      </c>
      <c r="AU47" s="22">
        <v>32.528492843918791</v>
      </c>
      <c r="AV47" s="22">
        <v>32.234609799361209</v>
      </c>
      <c r="AW47" s="22">
        <v>32.086198855780694</v>
      </c>
      <c r="AX47" s="22">
        <v>32.505059372784942</v>
      </c>
      <c r="AY47" s="22">
        <v>33.091122673357489</v>
      </c>
      <c r="AZ47" s="22">
        <v>33.244582397707006</v>
      </c>
      <c r="BA47" s="22">
        <v>33.52552397438081</v>
      </c>
      <c r="BB47" s="22">
        <v>32.802225494107184</v>
      </c>
      <c r="BC47" s="22">
        <v>31.295988383797184</v>
      </c>
      <c r="BD47" s="22">
        <v>31.971501516512134</v>
      </c>
      <c r="BE47" s="22">
        <v>31.440568627076409</v>
      </c>
      <c r="BF47" s="22">
        <v>31.428021702706282</v>
      </c>
      <c r="BG47" s="22">
        <v>31.39143335684199</v>
      </c>
      <c r="BH47" s="22">
        <v>30.754483620844571</v>
      </c>
      <c r="BI47" s="22">
        <v>30.786241339984993</v>
      </c>
      <c r="BJ47" s="22">
        <v>30.323103367904015</v>
      </c>
      <c r="BK47" s="22">
        <v>29.875070648235653</v>
      </c>
      <c r="BL47" s="22">
        <v>30.197747404768048</v>
      </c>
      <c r="BM47" s="22">
        <v>29.345105403779193</v>
      </c>
      <c r="BN47" s="22">
        <v>30.025617169443773</v>
      </c>
      <c r="BO47" s="22">
        <v>29.373253048569385</v>
      </c>
      <c r="BP47" s="22">
        <v>29.590623487536909</v>
      </c>
      <c r="BQ47" s="22">
        <v>29.608632695726328</v>
      </c>
      <c r="BR47" s="22">
        <v>29.929468221979217</v>
      </c>
      <c r="BS47" s="22">
        <v>29.974102460770258</v>
      </c>
      <c r="BT47" s="22">
        <v>30.264831240272059</v>
      </c>
      <c r="BU47" s="22">
        <v>30.289870871203394</v>
      </c>
      <c r="BV47" s="22">
        <v>30.563740154978003</v>
      </c>
      <c r="BW47" s="26">
        <v>30.37684802804343</v>
      </c>
      <c r="BX47" s="26">
        <v>29.167301996634841</v>
      </c>
      <c r="BY47" s="26">
        <v>29.943886987581429</v>
      </c>
      <c r="BZ47" s="26">
        <v>29.6493776776883</v>
      </c>
      <c r="CA47" s="26">
        <v>29.100193001138376</v>
      </c>
      <c r="CB47" s="26">
        <v>29.090129461902581</v>
      </c>
    </row>
    <row r="48" spans="1:80" ht="20.100000000000001" customHeight="1" x14ac:dyDescent="0.2">
      <c r="A48" s="18" t="s">
        <v>3</v>
      </c>
      <c r="B48" s="22">
        <v>47.713090416037154</v>
      </c>
      <c r="C48" s="22">
        <v>44.391265645028881</v>
      </c>
      <c r="D48" s="22">
        <v>42.704502638221129</v>
      </c>
      <c r="E48" s="22">
        <v>44.997471104807815</v>
      </c>
      <c r="F48" s="22">
        <v>45.13460402880736</v>
      </c>
      <c r="G48" s="22">
        <v>44.497460186406016</v>
      </c>
      <c r="H48" s="22">
        <v>46.541821576924605</v>
      </c>
      <c r="I48" s="22">
        <v>45.69149735145696</v>
      </c>
      <c r="J48" s="22">
        <v>45.899553532605083</v>
      </c>
      <c r="K48" s="22">
        <v>46.64206839730921</v>
      </c>
      <c r="L48" s="22">
        <v>46.026856051320308</v>
      </c>
      <c r="M48" s="22">
        <v>46.144508651723342</v>
      </c>
      <c r="N48" s="22">
        <v>46.071923493531493</v>
      </c>
      <c r="O48" s="22">
        <v>45.716839093152736</v>
      </c>
      <c r="P48" s="22">
        <v>46.826825263460123</v>
      </c>
      <c r="Q48" s="22">
        <v>46.637651052216285</v>
      </c>
      <c r="R48" s="22">
        <v>46.953393776588051</v>
      </c>
      <c r="S48" s="22">
        <v>46.140152914754502</v>
      </c>
      <c r="T48" s="22">
        <v>46.659537802858573</v>
      </c>
      <c r="U48" s="22">
        <v>46.071337271898081</v>
      </c>
      <c r="V48" s="22">
        <v>46.02590638208153</v>
      </c>
      <c r="W48" s="22">
        <v>45.884359328597611</v>
      </c>
      <c r="X48" s="22">
        <v>45.630552810617843</v>
      </c>
      <c r="Y48" s="22">
        <v>45.820317969033759</v>
      </c>
      <c r="Z48" s="22">
        <v>46.072462170845171</v>
      </c>
      <c r="AA48" s="22">
        <v>45.804728579599633</v>
      </c>
      <c r="AB48" s="22">
        <v>45.230301564243256</v>
      </c>
      <c r="AC48" s="22">
        <v>44.096763335021912</v>
      </c>
      <c r="AD48" s="22">
        <v>44.672903562612518</v>
      </c>
      <c r="AE48" s="22">
        <v>44.505247748240194</v>
      </c>
      <c r="AF48" s="22">
        <v>43.380398876610819</v>
      </c>
      <c r="AG48" s="22">
        <v>42.943428311941837</v>
      </c>
      <c r="AH48" s="22">
        <v>43.118685287603206</v>
      </c>
      <c r="AI48" s="22">
        <v>43.013531377082714</v>
      </c>
      <c r="AJ48" s="22">
        <v>43.346233068650577</v>
      </c>
      <c r="AK48" s="22">
        <v>42.770786579500822</v>
      </c>
      <c r="AL48" s="22">
        <v>43.914801031166945</v>
      </c>
      <c r="AM48" s="22">
        <v>45.25118730287852</v>
      </c>
      <c r="AN48" s="22">
        <v>45.719400584108726</v>
      </c>
      <c r="AO48" s="22">
        <v>48.15214886436496</v>
      </c>
      <c r="AP48" s="22">
        <v>48.492920892855146</v>
      </c>
      <c r="AQ48" s="22">
        <v>48.851312147956719</v>
      </c>
      <c r="AR48" s="22">
        <v>48.943327566050492</v>
      </c>
      <c r="AS48" s="22">
        <v>49.218079875363657</v>
      </c>
      <c r="AT48" s="22">
        <v>49.941758446568393</v>
      </c>
      <c r="AU48" s="22">
        <v>50.306090099082553</v>
      </c>
      <c r="AV48" s="22">
        <v>50.61123528390327</v>
      </c>
      <c r="AW48" s="22">
        <v>50.772170377678684</v>
      </c>
      <c r="AX48" s="22">
        <v>50.665014599720372</v>
      </c>
      <c r="AY48" s="22">
        <v>50.732108086755254</v>
      </c>
      <c r="AZ48" s="22">
        <v>50.916286438653913</v>
      </c>
      <c r="BA48" s="22">
        <v>50.973419928859322</v>
      </c>
      <c r="BB48" s="22">
        <v>52.702925805159872</v>
      </c>
      <c r="BC48" s="22">
        <v>53.325081326666698</v>
      </c>
      <c r="BD48" s="22">
        <v>52.796619997119052</v>
      </c>
      <c r="BE48" s="22">
        <v>53.207131089144951</v>
      </c>
      <c r="BF48" s="22">
        <v>53.235695854778811</v>
      </c>
      <c r="BG48" s="22">
        <v>53.347028698191046</v>
      </c>
      <c r="BH48" s="22">
        <v>54.210263416642071</v>
      </c>
      <c r="BI48" s="22">
        <v>54.385617663154441</v>
      </c>
      <c r="BJ48" s="22">
        <v>54.952224103425308</v>
      </c>
      <c r="BK48" s="22">
        <v>55.559126647769205</v>
      </c>
      <c r="BL48" s="22">
        <v>55.369681052927831</v>
      </c>
      <c r="BM48" s="22">
        <v>56.448954507069402</v>
      </c>
      <c r="BN48" s="22">
        <v>56.56398037530149</v>
      </c>
      <c r="BO48" s="22">
        <v>57.277568370777445</v>
      </c>
      <c r="BP48" s="22">
        <v>57.536861232580819</v>
      </c>
      <c r="BQ48" s="22">
        <v>57.979176291563427</v>
      </c>
      <c r="BR48" s="22">
        <v>58.18062827993532</v>
      </c>
      <c r="BS48" s="22">
        <v>58.763445541007187</v>
      </c>
      <c r="BT48" s="22">
        <v>59.325415155685299</v>
      </c>
      <c r="BU48" s="22">
        <v>59.561453546624307</v>
      </c>
      <c r="BV48" s="22">
        <v>59.786119486965397</v>
      </c>
      <c r="BW48" s="26">
        <v>60.419839279036417</v>
      </c>
      <c r="BX48" s="26">
        <v>60.680990431738536</v>
      </c>
      <c r="BY48" s="26">
        <v>60.481127828638584</v>
      </c>
      <c r="BZ48" s="26">
        <v>61.407626193252426</v>
      </c>
      <c r="CA48" s="26">
        <v>62.326142825772543</v>
      </c>
      <c r="CB48" s="26">
        <v>62.920753440881136</v>
      </c>
    </row>
    <row r="49" spans="1:80" ht="9.9499999999999993" customHeight="1" x14ac:dyDescent="0.2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6"/>
      <c r="BX49" s="34"/>
      <c r="BY49" s="34"/>
      <c r="BZ49" s="34"/>
      <c r="CA49" s="34"/>
      <c r="CB49" s="34"/>
    </row>
    <row r="50" spans="1:80" ht="20.100000000000001" customHeight="1" x14ac:dyDescent="0.2">
      <c r="A50" s="23" t="s">
        <v>22</v>
      </c>
      <c r="B50" s="32">
        <v>100</v>
      </c>
      <c r="C50" s="32">
        <v>100</v>
      </c>
      <c r="D50" s="32">
        <v>100</v>
      </c>
      <c r="E50" s="32">
        <v>100</v>
      </c>
      <c r="F50" s="32">
        <v>100</v>
      </c>
      <c r="G50" s="32">
        <v>100</v>
      </c>
      <c r="H50" s="32">
        <v>100</v>
      </c>
      <c r="I50" s="32">
        <v>100</v>
      </c>
      <c r="J50" s="32">
        <v>100</v>
      </c>
      <c r="K50" s="32">
        <v>100</v>
      </c>
      <c r="L50" s="32">
        <v>100</v>
      </c>
      <c r="M50" s="32">
        <v>100</v>
      </c>
      <c r="N50" s="32">
        <v>100</v>
      </c>
      <c r="O50" s="32">
        <v>100</v>
      </c>
      <c r="P50" s="32">
        <v>100</v>
      </c>
      <c r="Q50" s="32">
        <v>100</v>
      </c>
      <c r="R50" s="32">
        <v>100</v>
      </c>
      <c r="S50" s="32">
        <v>100</v>
      </c>
      <c r="T50" s="32">
        <v>100</v>
      </c>
      <c r="U50" s="32">
        <v>100</v>
      </c>
      <c r="V50" s="32">
        <v>100</v>
      </c>
      <c r="W50" s="32">
        <v>100</v>
      </c>
      <c r="X50" s="32">
        <v>100</v>
      </c>
      <c r="Y50" s="32">
        <v>100</v>
      </c>
      <c r="Z50" s="32">
        <v>100</v>
      </c>
      <c r="AA50" s="32">
        <v>100</v>
      </c>
      <c r="AB50" s="32">
        <v>100</v>
      </c>
      <c r="AC50" s="32">
        <v>100</v>
      </c>
      <c r="AD50" s="32">
        <v>100</v>
      </c>
      <c r="AE50" s="32">
        <v>100</v>
      </c>
      <c r="AF50" s="32">
        <v>100</v>
      </c>
      <c r="AG50" s="32">
        <v>100</v>
      </c>
      <c r="AH50" s="32">
        <v>100</v>
      </c>
      <c r="AI50" s="32">
        <v>100</v>
      </c>
      <c r="AJ50" s="32">
        <v>100</v>
      </c>
      <c r="AK50" s="32">
        <v>100</v>
      </c>
      <c r="AL50" s="32">
        <v>100</v>
      </c>
      <c r="AM50" s="32">
        <v>100</v>
      </c>
      <c r="AN50" s="32">
        <v>100</v>
      </c>
      <c r="AO50" s="32">
        <v>100</v>
      </c>
      <c r="AP50" s="32">
        <v>100</v>
      </c>
      <c r="AQ50" s="32">
        <v>100</v>
      </c>
      <c r="AR50" s="32">
        <v>100</v>
      </c>
      <c r="AS50" s="32">
        <v>100</v>
      </c>
      <c r="AT50" s="32">
        <v>100</v>
      </c>
      <c r="AU50" s="32">
        <v>100</v>
      </c>
      <c r="AV50" s="32">
        <v>100</v>
      </c>
      <c r="AW50" s="32">
        <v>100</v>
      </c>
      <c r="AX50" s="32">
        <v>100</v>
      </c>
      <c r="AY50" s="32">
        <v>100</v>
      </c>
      <c r="AZ50" s="32">
        <v>100</v>
      </c>
      <c r="BA50" s="32">
        <v>100</v>
      </c>
      <c r="BB50" s="32">
        <v>100</v>
      </c>
      <c r="BC50" s="32">
        <v>100</v>
      </c>
      <c r="BD50" s="32">
        <v>100</v>
      </c>
      <c r="BE50" s="32">
        <v>100</v>
      </c>
      <c r="BF50" s="32">
        <v>100</v>
      </c>
      <c r="BG50" s="32">
        <v>100</v>
      </c>
      <c r="BH50" s="32">
        <v>100</v>
      </c>
      <c r="BI50" s="32">
        <v>100</v>
      </c>
      <c r="BJ50" s="32">
        <v>100</v>
      </c>
      <c r="BK50" s="32">
        <v>100</v>
      </c>
      <c r="BL50" s="32">
        <v>100</v>
      </c>
      <c r="BM50" s="32">
        <v>100</v>
      </c>
      <c r="BN50" s="32">
        <v>100</v>
      </c>
      <c r="BO50" s="32">
        <v>100</v>
      </c>
      <c r="BP50" s="32">
        <v>100</v>
      </c>
      <c r="BQ50" s="32">
        <v>100</v>
      </c>
      <c r="BR50" s="32">
        <v>100</v>
      </c>
      <c r="BS50" s="32">
        <v>100</v>
      </c>
      <c r="BT50" s="32">
        <v>100</v>
      </c>
      <c r="BU50" s="32">
        <v>100</v>
      </c>
      <c r="BV50" s="32">
        <v>100</v>
      </c>
      <c r="BW50" s="27">
        <v>100</v>
      </c>
      <c r="BX50" s="27">
        <v>100</v>
      </c>
      <c r="BY50" s="27">
        <v>100</v>
      </c>
      <c r="BZ50" s="27">
        <v>100</v>
      </c>
      <c r="CA50" s="27">
        <v>100</v>
      </c>
      <c r="CB50" s="27">
        <v>100</v>
      </c>
    </row>
    <row r="51" spans="1:80" ht="15" customHeight="1" x14ac:dyDescent="0.2">
      <c r="A51" s="25" t="s">
        <v>19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</row>
    <row r="52" spans="1:80" ht="15" customHeight="1" x14ac:dyDescent="0.2">
      <c r="A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</row>
    <row r="53" spans="1:80" ht="15" customHeight="1" x14ac:dyDescent="0.2">
      <c r="A53" s="20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</row>
    <row r="54" spans="1:80" ht="15" customHeight="1" x14ac:dyDescent="0.2">
      <c r="A54" s="17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</row>
    <row r="55" spans="1:80" ht="15" customHeight="1" x14ac:dyDescent="0.2">
      <c r="A55" s="17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</row>
    <row r="56" spans="1:80" ht="15" customHeight="1" x14ac:dyDescent="0.2">
      <c r="A56" s="1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</row>
    <row r="57" spans="1:80" ht="15" customHeight="1" x14ac:dyDescent="0.2">
      <c r="A57" s="17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</row>
    <row r="58" spans="1:80" ht="15" customHeight="1" x14ac:dyDescent="0.2">
      <c r="A58" s="17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</row>
    <row r="59" spans="1:80" ht="15" customHeight="1" x14ac:dyDescent="0.2">
      <c r="A59" s="17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</row>
    <row r="60" spans="1:80" ht="15" customHeight="1" x14ac:dyDescent="0.2">
      <c r="A60" s="17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77"/>
  <sheetViews>
    <sheetView workbookViewId="0">
      <pane xSplit="1" ySplit="2" topLeftCell="C55" activePane="bottomRight" state="frozen"/>
      <selection pane="topRight" activeCell="B1" sqref="B1"/>
      <selection pane="bottomLeft" activeCell="A3" sqref="A3"/>
      <selection pane="bottomRight" activeCell="P4" sqref="P4:P77"/>
    </sheetView>
  </sheetViews>
  <sheetFormatPr defaultRowHeight="15" x14ac:dyDescent="0.25"/>
  <cols>
    <col min="1" max="1" width="9.140625" style="10"/>
    <col min="2" max="3" width="13.42578125" bestFit="1" customWidth="1"/>
    <col min="4" max="5" width="14.42578125" bestFit="1" customWidth="1"/>
    <col min="6" max="6" width="6.42578125" customWidth="1"/>
    <col min="7" max="8" width="13.42578125" bestFit="1" customWidth="1"/>
    <col min="9" max="10" width="14.42578125" bestFit="1" customWidth="1"/>
    <col min="11" max="11" width="6.85546875" customWidth="1"/>
    <col min="12" max="15" width="9.140625" style="4"/>
  </cols>
  <sheetData>
    <row r="1" spans="1:24" s="10" customFormat="1" x14ac:dyDescent="0.25">
      <c r="A1" s="9"/>
      <c r="B1" s="38" t="s">
        <v>11</v>
      </c>
      <c r="C1" s="38"/>
      <c r="D1" s="38"/>
      <c r="E1" s="38"/>
      <c r="G1" s="38" t="s">
        <v>10</v>
      </c>
      <c r="H1" s="38"/>
      <c r="I1" s="38"/>
      <c r="J1" s="38"/>
      <c r="L1" s="38" t="s">
        <v>6</v>
      </c>
      <c r="M1" s="38"/>
      <c r="N1" s="38"/>
      <c r="O1" s="38"/>
      <c r="Q1" s="38" t="s">
        <v>7</v>
      </c>
      <c r="R1" s="38"/>
      <c r="S1" s="38"/>
      <c r="T1" s="38"/>
      <c r="U1" s="38"/>
      <c r="V1" s="38"/>
      <c r="W1" s="38"/>
      <c r="X1" s="38"/>
    </row>
    <row r="2" spans="1:24" s="10" customFormat="1" x14ac:dyDescent="0.25">
      <c r="A2" s="9"/>
      <c r="B2" s="11" t="s">
        <v>1</v>
      </c>
      <c r="C2" s="11" t="s">
        <v>2</v>
      </c>
      <c r="D2" s="11" t="s">
        <v>3</v>
      </c>
      <c r="E2" s="11" t="s">
        <v>4</v>
      </c>
      <c r="G2" s="11" t="s">
        <v>1</v>
      </c>
      <c r="H2" s="11" t="s">
        <v>2</v>
      </c>
      <c r="I2" s="11" t="s">
        <v>3</v>
      </c>
      <c r="J2" s="11" t="s">
        <v>4</v>
      </c>
      <c r="L2" s="11" t="s">
        <v>1</v>
      </c>
      <c r="M2" s="11" t="s">
        <v>2</v>
      </c>
      <c r="N2" s="11" t="s">
        <v>3</v>
      </c>
      <c r="O2" s="11" t="s">
        <v>4</v>
      </c>
      <c r="P2" s="10" t="s">
        <v>14</v>
      </c>
      <c r="Q2" s="38" t="s">
        <v>1</v>
      </c>
      <c r="R2" s="38"/>
      <c r="S2" s="38" t="s">
        <v>2</v>
      </c>
      <c r="T2" s="38"/>
      <c r="U2" s="38" t="s">
        <v>3</v>
      </c>
      <c r="V2" s="38"/>
      <c r="W2" s="38" t="s">
        <v>4</v>
      </c>
      <c r="X2" s="38"/>
    </row>
    <row r="3" spans="1:24" x14ac:dyDescent="0.25">
      <c r="A3" s="9"/>
      <c r="B3" s="5"/>
      <c r="C3" s="5"/>
      <c r="D3" s="5"/>
      <c r="E3" s="5"/>
      <c r="G3" s="5"/>
      <c r="H3" s="5"/>
      <c r="I3" s="5"/>
      <c r="J3" s="5"/>
      <c r="L3" s="5"/>
      <c r="M3" s="5"/>
      <c r="N3" s="5"/>
      <c r="O3" s="5"/>
      <c r="Q3" s="11" t="s">
        <v>0</v>
      </c>
      <c r="R3" s="11" t="s">
        <v>5</v>
      </c>
      <c r="S3" s="11" t="s">
        <v>0</v>
      </c>
      <c r="T3" s="11" t="s">
        <v>5</v>
      </c>
      <c r="U3" s="11" t="s">
        <v>0</v>
      </c>
      <c r="V3" s="11" t="s">
        <v>5</v>
      </c>
      <c r="W3" s="11" t="s">
        <v>0</v>
      </c>
      <c r="X3" s="11" t="s">
        <v>5</v>
      </c>
    </row>
    <row r="4" spans="1:24" x14ac:dyDescent="0.25">
      <c r="A4" s="9">
        <v>1946</v>
      </c>
      <c r="B4" s="5">
        <v>67992.077733656799</v>
      </c>
      <c r="C4" s="5">
        <v>51688.675472455041</v>
      </c>
      <c r="D4" s="5">
        <v>109335.98431968746</v>
      </c>
      <c r="E4" s="5">
        <f>SUM(B4:D4)</f>
        <v>229016.73752579931</v>
      </c>
      <c r="G4" s="5">
        <f>Bkcast_curr!G4/(Bkcast_curr!AE4/100)</f>
        <v>144655.85168767907</v>
      </c>
      <c r="H4" s="5">
        <f>Bkcast_curr!H4/(Bkcast_curr!AF4/100)</f>
        <v>89291.672558326216</v>
      </c>
      <c r="I4" s="5">
        <f>Bkcast_curr!I4/(Bkcast_curr!AG4/100)</f>
        <v>213482.86723722052</v>
      </c>
      <c r="J4" s="5">
        <f>SUM(G4:I4)</f>
        <v>447430.3914832258</v>
      </c>
      <c r="K4" s="2"/>
      <c r="L4" s="6">
        <f>G4/B4*100-100</f>
        <v>112.75398033037735</v>
      </c>
      <c r="M4" s="6">
        <f t="shared" ref="M4:O19" si="0">H4/C4*100-100</f>
        <v>72.749004965139505</v>
      </c>
      <c r="N4" s="6">
        <f t="shared" si="0"/>
        <v>95.25398574454502</v>
      </c>
      <c r="O4" s="6">
        <f t="shared" si="0"/>
        <v>95.370170895400861</v>
      </c>
      <c r="P4" s="3">
        <f>Bkcast_curr!$AC$76-100</f>
        <v>89.273510111802125</v>
      </c>
      <c r="Q4" s="4"/>
      <c r="R4" s="4"/>
      <c r="S4" s="4"/>
      <c r="T4" s="4"/>
      <c r="U4" s="4"/>
      <c r="V4" s="4"/>
      <c r="W4" s="4"/>
      <c r="X4" s="4"/>
    </row>
    <row r="5" spans="1:24" x14ac:dyDescent="0.25">
      <c r="A5" s="9">
        <v>1947</v>
      </c>
      <c r="B5" s="5">
        <v>88802.752168458101</v>
      </c>
      <c r="C5" s="5">
        <v>89914.700837984914</v>
      </c>
      <c r="D5" s="5">
        <v>140743.81175090844</v>
      </c>
      <c r="E5" s="5">
        <f t="shared" ref="E5:E68" si="1">SUM(B5:D5)</f>
        <v>319461.26475735148</v>
      </c>
      <c r="G5" s="5">
        <f>Bkcast_curr!G5/(Bkcast_curr!AE5/100)</f>
        <v>188931.38997291474</v>
      </c>
      <c r="H5" s="5">
        <f>Bkcast_curr!H5/(Bkcast_curr!AF5/100)</f>
        <v>155467.65763945464</v>
      </c>
      <c r="I5" s="5">
        <f>Bkcast_curr!I5/(Bkcast_curr!AG5/100)</f>
        <v>274926.40837435186</v>
      </c>
      <c r="J5" s="5">
        <f t="shared" ref="J5:J68" si="2">SUM(G5:I5)</f>
        <v>619325.45598672121</v>
      </c>
      <c r="K5" s="2"/>
      <c r="L5" s="6">
        <f t="shared" ref="L5:O40" si="3">G5/B5*100-100</f>
        <v>112.75398043352692</v>
      </c>
      <c r="M5" s="6">
        <f t="shared" si="0"/>
        <v>72.905716407362576</v>
      </c>
      <c r="N5" s="6">
        <f t="shared" si="0"/>
        <v>95.338185710731494</v>
      </c>
      <c r="O5" s="6">
        <f t="shared" si="0"/>
        <v>93.865586945926964</v>
      </c>
      <c r="P5" s="3">
        <f>Bkcast_curr!$AC$76-100</f>
        <v>89.273510111802125</v>
      </c>
      <c r="Q5" s="8">
        <f>B5/B4*100-100</f>
        <v>30.607498885858888</v>
      </c>
      <c r="R5" s="8">
        <f>G5/G4*100-100</f>
        <v>30.60749894918132</v>
      </c>
      <c r="S5" s="8">
        <f>C5/C4*100-100</f>
        <v>73.954352701300252</v>
      </c>
      <c r="T5" s="8">
        <f>H5/H4*100-100</f>
        <v>74.112157589949504</v>
      </c>
      <c r="U5" s="8">
        <f>D5/D4*100-100</f>
        <v>28.725974917267536</v>
      </c>
      <c r="V5" s="8">
        <f>I5/I4*100-100</f>
        <v>28.781485808346275</v>
      </c>
      <c r="W5" s="8">
        <f>E5/E4*100-100</f>
        <v>39.492540243423633</v>
      </c>
      <c r="X5" s="8">
        <f>J5/J4*100-100</f>
        <v>38.418280871280444</v>
      </c>
    </row>
    <row r="6" spans="1:24" x14ac:dyDescent="0.25">
      <c r="A6" s="9">
        <v>1948</v>
      </c>
      <c r="B6" s="5">
        <v>93110.491808539577</v>
      </c>
      <c r="C6" s="5">
        <v>123244.73943894898</v>
      </c>
      <c r="D6" s="5">
        <v>156902.18804024096</v>
      </c>
      <c r="E6" s="5">
        <f t="shared" si="1"/>
        <v>373257.41928772954</v>
      </c>
      <c r="G6" s="5">
        <f>Bkcast_curr!G6/(Bkcast_curr!AE6/100)</f>
        <v>198096.2775998319</v>
      </c>
      <c r="H6" s="5">
        <f>Bkcast_curr!H6/(Bkcast_curr!AF6/100)</f>
        <v>213290.08738369893</v>
      </c>
      <c r="I6" s="5">
        <f>Bkcast_curr!I6/(Bkcast_curr!AG6/100)</f>
        <v>306621.82750309492</v>
      </c>
      <c r="J6" s="5">
        <f t="shared" si="2"/>
        <v>718008.19248662575</v>
      </c>
      <c r="K6" s="2"/>
      <c r="L6" s="6">
        <f t="shared" si="3"/>
        <v>112.75398051507617</v>
      </c>
      <c r="M6" s="6">
        <f t="shared" si="0"/>
        <v>73.062224282079967</v>
      </c>
      <c r="N6" s="6">
        <f t="shared" si="0"/>
        <v>95.422276344836632</v>
      </c>
      <c r="O6" s="6">
        <f t="shared" si="0"/>
        <v>92.36273825628669</v>
      </c>
      <c r="P6" s="3">
        <f>Bkcast_curr!$AC$76-100</f>
        <v>89.273510111802125</v>
      </c>
      <c r="Q6" s="8">
        <f t="shared" ref="Q6:Q69" si="4">B6/B5*100-100</f>
        <v>4.850907809602262</v>
      </c>
      <c r="R6" s="8">
        <f t="shared" ref="R6:R69" si="5">G6/G5*100-100</f>
        <v>4.8509078497919376</v>
      </c>
      <c r="S6" s="8">
        <f t="shared" ref="S6:S69" si="6">C6/C5*100-100</f>
        <v>37.068508586844587</v>
      </c>
      <c r="T6" s="8">
        <f t="shared" ref="T6:T69" si="7">H6/H5*100-100</f>
        <v>37.192577943343309</v>
      </c>
      <c r="U6" s="8">
        <f t="shared" ref="U6:U69" si="8">D6/D5*100-100</f>
        <v>11.480701061251608</v>
      </c>
      <c r="V6" s="8">
        <f t="shared" ref="V6:V69" si="9">I6/I5*100-100</f>
        <v>11.528692102064326</v>
      </c>
      <c r="W6" s="8">
        <f t="shared" ref="W6:W69" si="10">E6/E5*100-100</f>
        <v>16.839648641358522</v>
      </c>
      <c r="X6" s="8">
        <f t="shared" ref="X6:X69" si="11">J6/J5*100-100</f>
        <v>15.93390608217149</v>
      </c>
    </row>
    <row r="7" spans="1:24" x14ac:dyDescent="0.25">
      <c r="A7" s="9">
        <v>1949</v>
      </c>
      <c r="B7" s="5">
        <v>99015.825927765865</v>
      </c>
      <c r="C7" s="5">
        <v>121568.82010017204</v>
      </c>
      <c r="D7" s="5">
        <v>176268.30088931462</v>
      </c>
      <c r="E7" s="5">
        <f t="shared" si="1"/>
        <v>396852.9469172525</v>
      </c>
      <c r="G7" s="5">
        <f>Bkcast_curr!G7/(Bkcast_curr!AE7/100)</f>
        <v>210660.11109546892</v>
      </c>
      <c r="H7" s="5">
        <f>Bkcast_curr!H7/(Bkcast_curr!AF7/100)</f>
        <v>210579.7262736233</v>
      </c>
      <c r="I7" s="5">
        <f>Bkcast_curr!I7/(Bkcast_curr!AG7/100)</f>
        <v>344615.56206493848</v>
      </c>
      <c r="J7" s="5">
        <f t="shared" si="2"/>
        <v>765855.39943403075</v>
      </c>
      <c r="K7" s="2"/>
      <c r="L7" s="6">
        <f t="shared" si="3"/>
        <v>112.75398061028136</v>
      </c>
      <c r="M7" s="6">
        <f t="shared" si="0"/>
        <v>73.218532597508755</v>
      </c>
      <c r="N7" s="6">
        <f t="shared" si="0"/>
        <v>95.506259677022314</v>
      </c>
      <c r="O7" s="6">
        <f t="shared" si="0"/>
        <v>92.982162633081998</v>
      </c>
      <c r="P7" s="3">
        <f>Bkcast_curr!$AC$76-100</f>
        <v>89.273510111802125</v>
      </c>
      <c r="Q7" s="8">
        <f t="shared" si="4"/>
        <v>6.342286464740468</v>
      </c>
      <c r="R7" s="8">
        <f t="shared" si="5"/>
        <v>6.3422865123275045</v>
      </c>
      <c r="S7" s="8">
        <f t="shared" si="6"/>
        <v>-1.3598303233113853</v>
      </c>
      <c r="T7" s="8">
        <f t="shared" si="7"/>
        <v>-1.270739368773306</v>
      </c>
      <c r="U7" s="8">
        <f t="shared" si="8"/>
        <v>12.342793361241604</v>
      </c>
      <c r="V7" s="8">
        <f t="shared" si="9"/>
        <v>12.391073026743356</v>
      </c>
      <c r="W7" s="8">
        <f t="shared" si="10"/>
        <v>6.3215160396675572</v>
      </c>
      <c r="X7" s="8">
        <f t="shared" si="11"/>
        <v>6.6638803634954797</v>
      </c>
    </row>
    <row r="8" spans="1:24" x14ac:dyDescent="0.25">
      <c r="A8" s="9">
        <v>1950</v>
      </c>
      <c r="B8" s="5">
        <v>106314.43189548765</v>
      </c>
      <c r="C8" s="5">
        <v>130404.91725607544</v>
      </c>
      <c r="D8" s="5">
        <v>190225.5758413212</v>
      </c>
      <c r="E8" s="5">
        <f t="shared" si="1"/>
        <v>426944.92499288428</v>
      </c>
      <c r="G8" s="5">
        <f>Bkcast_curr!G8/(Bkcast_curr!AE8/100)</f>
        <v>226188.18600060436</v>
      </c>
      <c r="H8" s="5">
        <f>Bkcast_curr!H8/(Bkcast_curr!AF8/100)</f>
        <v>226089.06260409707</v>
      </c>
      <c r="I8" s="5">
        <f>Bkcast_curr!I8/(Bkcast_curr!AG8/100)</f>
        <v>372062.46607114264</v>
      </c>
      <c r="J8" s="5">
        <f t="shared" si="2"/>
        <v>824339.71467584406</v>
      </c>
      <c r="K8" s="2"/>
      <c r="L8" s="6">
        <f t="shared" si="3"/>
        <v>112.75398077935321</v>
      </c>
      <c r="M8" s="6">
        <f t="shared" si="0"/>
        <v>73.374645190815301</v>
      </c>
      <c r="N8" s="6">
        <f t="shared" si="0"/>
        <v>95.590137880041283</v>
      </c>
      <c r="O8" s="6">
        <f t="shared" si="0"/>
        <v>93.078700886205183</v>
      </c>
      <c r="P8" s="3">
        <f>Bkcast_curr!$AC$76-100</f>
        <v>89.273510111802125</v>
      </c>
      <c r="Q8" s="8">
        <f t="shared" si="4"/>
        <v>7.3711509239404478</v>
      </c>
      <c r="R8" s="8">
        <f t="shared" si="5"/>
        <v>7.3711510092664128</v>
      </c>
      <c r="S8" s="8">
        <f t="shared" si="6"/>
        <v>7.2683909810282756</v>
      </c>
      <c r="T8" s="8">
        <f t="shared" si="7"/>
        <v>7.3650662411448167</v>
      </c>
      <c r="U8" s="8">
        <f t="shared" si="8"/>
        <v>7.9181990644879789</v>
      </c>
      <c r="V8" s="8">
        <f t="shared" si="9"/>
        <v>7.9644992935728567</v>
      </c>
      <c r="W8" s="8">
        <f t="shared" si="10"/>
        <v>7.5826520401034685</v>
      </c>
      <c r="X8" s="8">
        <f t="shared" si="11"/>
        <v>7.6364696632070945</v>
      </c>
    </row>
    <row r="9" spans="1:24" x14ac:dyDescent="0.25">
      <c r="A9" s="9">
        <v>1951</v>
      </c>
      <c r="B9" s="5">
        <v>114912.69703693617</v>
      </c>
      <c r="C9" s="5">
        <v>150731.13500107429</v>
      </c>
      <c r="D9" s="5">
        <v>207338.22275982451</v>
      </c>
      <c r="E9" s="5">
        <f t="shared" si="1"/>
        <v>472982.05479783495</v>
      </c>
      <c r="G9" s="5">
        <f>Bkcast_curr!G9/(Bkcast_curr!AE9/100)</f>
        <v>244481.3374043213</v>
      </c>
      <c r="H9" s="5">
        <f>Bkcast_curr!H9/(Bkcast_curr!AF9/100)</f>
        <v>261564.59160822362</v>
      </c>
      <c r="I9" s="5">
        <f>Bkcast_curr!I9/(Bkcast_curr!AG9/100)</f>
        <v>405706.81367654074</v>
      </c>
      <c r="J9" s="5">
        <f t="shared" si="2"/>
        <v>911752.74268908566</v>
      </c>
      <c r="K9" s="2"/>
      <c r="L9" s="6">
        <f t="shared" si="3"/>
        <v>112.75398081183155</v>
      </c>
      <c r="M9" s="6">
        <f t="shared" si="0"/>
        <v>73.530565935405065</v>
      </c>
      <c r="N9" s="6">
        <f t="shared" si="0"/>
        <v>95.673913027846083</v>
      </c>
      <c r="O9" s="6">
        <f t="shared" si="0"/>
        <v>92.766878455630405</v>
      </c>
      <c r="P9" s="3">
        <f>Bkcast_curr!$AC$76-100</f>
        <v>89.273510111802125</v>
      </c>
      <c r="Q9" s="8">
        <f t="shared" si="4"/>
        <v>8.0875803859828039</v>
      </c>
      <c r="R9" s="8">
        <f t="shared" si="5"/>
        <v>8.0875804024831126</v>
      </c>
      <c r="S9" s="8">
        <f t="shared" si="6"/>
        <v>15.587002524670424</v>
      </c>
      <c r="T9" s="8">
        <f t="shared" si="7"/>
        <v>15.690953200264929</v>
      </c>
      <c r="U9" s="8">
        <f t="shared" si="8"/>
        <v>8.9959758790679132</v>
      </c>
      <c r="V9" s="8">
        <f t="shared" si="9"/>
        <v>9.0426610242821255</v>
      </c>
      <c r="W9" s="8">
        <f t="shared" si="10"/>
        <v>10.782920023166454</v>
      </c>
      <c r="X9" s="8">
        <f t="shared" si="11"/>
        <v>10.604005418762966</v>
      </c>
    </row>
    <row r="10" spans="1:24" x14ac:dyDescent="0.25">
      <c r="A10" s="9">
        <v>1952</v>
      </c>
      <c r="B10" s="5">
        <v>119427.46005454505</v>
      </c>
      <c r="C10" s="5">
        <v>152276.94967136395</v>
      </c>
      <c r="D10" s="5">
        <v>230631.56043828241</v>
      </c>
      <c r="E10" s="5">
        <f t="shared" si="1"/>
        <v>502335.97016419144</v>
      </c>
      <c r="G10" s="5">
        <f>Bkcast_curr!G10/(Bkcast_curr!AE10/100)</f>
        <v>254086.67557260627</v>
      </c>
      <c r="H10" s="5">
        <f>Bkcast_curr!H10/(Bkcast_curr!AF10/100)</f>
        <v>264484.19794553315</v>
      </c>
      <c r="I10" s="5">
        <f>Bkcast_curr!I10/(Bkcast_curr!AG10/100)</f>
        <v>451478.77803208359</v>
      </c>
      <c r="J10" s="5">
        <f t="shared" si="2"/>
        <v>970049.651550223</v>
      </c>
      <c r="K10" s="2"/>
      <c r="L10" s="6">
        <f t="shared" si="3"/>
        <v>112.75398091574544</v>
      </c>
      <c r="M10" s="6">
        <f t="shared" si="0"/>
        <v>73.68629888918116</v>
      </c>
      <c r="N10" s="6">
        <f t="shared" si="0"/>
        <v>95.757587198435687</v>
      </c>
      <c r="O10" s="6">
        <f t="shared" si="0"/>
        <v>93.107742460321248</v>
      </c>
      <c r="P10" s="3">
        <f>Bkcast_curr!$AC$76-100</f>
        <v>89.273510111802125</v>
      </c>
      <c r="Q10" s="8">
        <f t="shared" si="4"/>
        <v>3.9288635059689909</v>
      </c>
      <c r="R10" s="8">
        <f t="shared" si="5"/>
        <v>3.9288635567301924</v>
      </c>
      <c r="S10" s="8">
        <f t="shared" si="6"/>
        <v>1.0255443709613417</v>
      </c>
      <c r="T10" s="8">
        <f t="shared" si="7"/>
        <v>1.1162085507669133</v>
      </c>
      <c r="U10" s="8">
        <f t="shared" si="8"/>
        <v>11.234463847720136</v>
      </c>
      <c r="V10" s="8">
        <f t="shared" si="9"/>
        <v>11.282029981393322</v>
      </c>
      <c r="W10" s="8">
        <f t="shared" si="10"/>
        <v>6.2061372241496855</v>
      </c>
      <c r="X10" s="8">
        <f t="shared" si="11"/>
        <v>6.3939384146187308</v>
      </c>
    </row>
    <row r="11" spans="1:24" x14ac:dyDescent="0.25">
      <c r="A11" s="9">
        <v>1953</v>
      </c>
      <c r="B11" s="5">
        <v>130920.35511873077</v>
      </c>
      <c r="C11" s="5">
        <v>169835.53668534485</v>
      </c>
      <c r="D11" s="5">
        <v>246497.00131190231</v>
      </c>
      <c r="E11" s="5">
        <f t="shared" si="1"/>
        <v>547252.89311597799</v>
      </c>
      <c r="G11" s="5">
        <f>Bkcast_curr!G11/(Bkcast_curr!AE11/100)</f>
        <v>278538.26755390258</v>
      </c>
      <c r="H11" s="5">
        <f>Bkcast_curr!H11/(Bkcast_curr!AF11/100)</f>
        <v>295245.23529770755</v>
      </c>
      <c r="I11" s="5">
        <f>Bkcast_curr!I11/(Bkcast_curr!AG11/100)</f>
        <v>482742.59319055948</v>
      </c>
      <c r="J11" s="5">
        <f t="shared" si="2"/>
        <v>1056526.0960421695</v>
      </c>
      <c r="K11" s="2"/>
      <c r="L11" s="6">
        <f t="shared" si="3"/>
        <v>112.75398107597411</v>
      </c>
      <c r="M11" s="6">
        <f t="shared" si="0"/>
        <v>73.841847860562837</v>
      </c>
      <c r="N11" s="6">
        <f t="shared" si="0"/>
        <v>95.841162619145365</v>
      </c>
      <c r="O11" s="6">
        <f t="shared" si="0"/>
        <v>93.059937979763674</v>
      </c>
      <c r="P11" s="3">
        <f>Bkcast_curr!$AC$76-100</f>
        <v>89.273510111802125</v>
      </c>
      <c r="Q11" s="8">
        <f t="shared" si="4"/>
        <v>9.62332704633981</v>
      </c>
      <c r="R11" s="8">
        <f t="shared" si="5"/>
        <v>9.6233271288990352</v>
      </c>
      <c r="S11" s="8">
        <f t="shared" si="6"/>
        <v>11.530692630680434</v>
      </c>
      <c r="T11" s="8">
        <f t="shared" si="7"/>
        <v>11.630576643565377</v>
      </c>
      <c r="U11" s="8">
        <f t="shared" si="8"/>
        <v>6.8791282699860687</v>
      </c>
      <c r="V11" s="8">
        <f t="shared" si="9"/>
        <v>6.9247585223716044</v>
      </c>
      <c r="W11" s="8">
        <f t="shared" si="10"/>
        <v>8.9416099223603709</v>
      </c>
      <c r="X11" s="8">
        <f t="shared" si="11"/>
        <v>8.9146410550995654</v>
      </c>
    </row>
    <row r="12" spans="1:24" x14ac:dyDescent="0.25">
      <c r="A12" s="9">
        <v>1954</v>
      </c>
      <c r="B12" s="5">
        <v>145708.33478382076</v>
      </c>
      <c r="C12" s="5">
        <v>175913.0180868124</v>
      </c>
      <c r="D12" s="5">
        <v>266783.21942646278</v>
      </c>
      <c r="E12" s="5">
        <f t="shared" si="1"/>
        <v>588404.5722970959</v>
      </c>
      <c r="G12" s="5">
        <f>Bkcast_curr!G12/(Bkcast_curr!AE12/100)</f>
        <v>310000.28318440536</v>
      </c>
      <c r="H12" s="5">
        <f>Bkcast_curr!H12/(Bkcast_curr!AF12/100)</f>
        <v>306083.75550708157</v>
      </c>
      <c r="I12" s="5">
        <f>Bkcast_curr!I12/(Bkcast_curr!AG12/100)</f>
        <v>522694.06559418928</v>
      </c>
      <c r="J12" s="5">
        <f t="shared" si="2"/>
        <v>1138778.1042856763</v>
      </c>
      <c r="K12" s="2"/>
      <c r="L12" s="6">
        <f t="shared" si="3"/>
        <v>112.75398119423664</v>
      </c>
      <c r="M12" s="6">
        <f t="shared" si="0"/>
        <v>73.997216826801548</v>
      </c>
      <c r="N12" s="6">
        <f t="shared" si="0"/>
        <v>95.924641256631503</v>
      </c>
      <c r="O12" s="6">
        <f t="shared" si="0"/>
        <v>93.536583143797685</v>
      </c>
      <c r="P12" s="3">
        <f>Bkcast_curr!$AC$76-100</f>
        <v>89.273510111802125</v>
      </c>
      <c r="Q12" s="8">
        <f t="shared" si="4"/>
        <v>11.295401430647559</v>
      </c>
      <c r="R12" s="8">
        <f t="shared" si="5"/>
        <v>11.295401492512781</v>
      </c>
      <c r="S12" s="8">
        <f t="shared" si="6"/>
        <v>3.5784509650223129</v>
      </c>
      <c r="T12" s="8">
        <f t="shared" si="7"/>
        <v>3.6710229035347766</v>
      </c>
      <c r="U12" s="8">
        <f t="shared" si="8"/>
        <v>8.2298032051479169</v>
      </c>
      <c r="V12" s="8">
        <f t="shared" si="9"/>
        <v>8.2759369003636323</v>
      </c>
      <c r="W12" s="8">
        <f t="shared" si="10"/>
        <v>7.5196823440816019</v>
      </c>
      <c r="X12" s="8">
        <f t="shared" si="11"/>
        <v>7.7851373999780407</v>
      </c>
    </row>
    <row r="13" spans="1:24" x14ac:dyDescent="0.25">
      <c r="A13" s="9">
        <v>1955</v>
      </c>
      <c r="B13" s="5">
        <v>148513.98162264307</v>
      </c>
      <c r="C13" s="5">
        <v>191261.2504091333</v>
      </c>
      <c r="D13" s="5">
        <v>289458.81948198233</v>
      </c>
      <c r="E13" s="5">
        <f t="shared" si="1"/>
        <v>629234.05151375872</v>
      </c>
      <c r="G13" s="5">
        <f>Bkcast_curr!G13/(Bkcast_curr!AE13/100)</f>
        <v>315969.40864973055</v>
      </c>
      <c r="H13" s="5">
        <f>Bkcast_curr!H13/(Bkcast_curr!AF13/100)</f>
        <v>333086.07631611958</v>
      </c>
      <c r="I13" s="5">
        <f>Bkcast_curr!I13/(Bkcast_curr!AG13/100)</f>
        <v>567362.51601438073</v>
      </c>
      <c r="J13" s="5">
        <f t="shared" si="2"/>
        <v>1216418.000980231</v>
      </c>
      <c r="K13" s="2"/>
      <c r="L13" s="6">
        <f t="shared" si="3"/>
        <v>112.7539812733406</v>
      </c>
      <c r="M13" s="6">
        <f t="shared" si="0"/>
        <v>74.152409650989995</v>
      </c>
      <c r="N13" s="6">
        <f t="shared" si="0"/>
        <v>96.008025262362708</v>
      </c>
      <c r="O13" s="6">
        <f t="shared" si="0"/>
        <v>93.31725580551057</v>
      </c>
      <c r="P13" s="3">
        <f>Bkcast_curr!$AC$76-100</f>
        <v>89.273510111802125</v>
      </c>
      <c r="Q13" s="8">
        <f t="shared" si="4"/>
        <v>1.9255225467952073</v>
      </c>
      <c r="R13" s="8">
        <f t="shared" si="5"/>
        <v>1.9255225846920894</v>
      </c>
      <c r="S13" s="8">
        <f t="shared" si="6"/>
        <v>8.7248985261264806</v>
      </c>
      <c r="T13" s="8">
        <f t="shared" si="7"/>
        <v>8.8218732040529062</v>
      </c>
      <c r="U13" s="8">
        <f t="shared" si="8"/>
        <v>8.4996350611062041</v>
      </c>
      <c r="V13" s="8">
        <f t="shared" si="9"/>
        <v>8.5458116631596255</v>
      </c>
      <c r="W13" s="8">
        <f t="shared" si="10"/>
        <v>6.9390146064411056</v>
      </c>
      <c r="X13" s="8">
        <f t="shared" si="11"/>
        <v>6.8178248600289066</v>
      </c>
    </row>
    <row r="14" spans="1:24" x14ac:dyDescent="0.25">
      <c r="A14" s="9">
        <v>1956</v>
      </c>
      <c r="B14" s="5">
        <v>150192.7772537547</v>
      </c>
      <c r="C14" s="5">
        <v>218560.37754516516</v>
      </c>
      <c r="D14" s="5">
        <v>304641.02440127713</v>
      </c>
      <c r="E14" s="5">
        <f t="shared" si="1"/>
        <v>673394.17920019699</v>
      </c>
      <c r="G14" s="5">
        <f>Bkcast_curr!G14/(Bkcast_curr!AE14/100)</f>
        <v>319541.1133662269</v>
      </c>
      <c r="H14" s="5">
        <f>Bkcast_curr!H14/(Bkcast_curr!AF14/100)</f>
        <v>380966.97751286783</v>
      </c>
      <c r="I14" s="5">
        <f>Bkcast_curr!I14/(Bkcast_curr!AG14/100)</f>
        <v>597374.59600898449</v>
      </c>
      <c r="J14" s="5">
        <f t="shared" si="2"/>
        <v>1297882.6868880792</v>
      </c>
      <c r="K14" s="2"/>
      <c r="L14" s="6">
        <f t="shared" si="3"/>
        <v>112.7539813891008</v>
      </c>
      <c r="M14" s="6">
        <f t="shared" si="0"/>
        <v>74.30743019015037</v>
      </c>
      <c r="N14" s="6">
        <f t="shared" si="0"/>
        <v>96.091316717119128</v>
      </c>
      <c r="O14" s="6">
        <f t="shared" si="0"/>
        <v>92.737437741086353</v>
      </c>
      <c r="P14" s="3">
        <f>Bkcast_curr!$AC$76-100</f>
        <v>89.273510111802125</v>
      </c>
      <c r="Q14" s="8">
        <f t="shared" si="4"/>
        <v>1.1303956790932119</v>
      </c>
      <c r="R14" s="8">
        <f t="shared" si="5"/>
        <v>1.1303957341186219</v>
      </c>
      <c r="S14" s="8">
        <f t="shared" si="6"/>
        <v>14.273213773116808</v>
      </c>
      <c r="T14" s="8">
        <f t="shared" si="7"/>
        <v>14.374933268392255</v>
      </c>
      <c r="U14" s="8">
        <f t="shared" si="8"/>
        <v>5.2450310363543196</v>
      </c>
      <c r="V14" s="8">
        <f t="shared" si="9"/>
        <v>5.2897537548714411</v>
      </c>
      <c r="W14" s="8">
        <f t="shared" si="10"/>
        <v>7.0180765933123723</v>
      </c>
      <c r="X14" s="8">
        <f t="shared" si="11"/>
        <v>6.6970963798793832</v>
      </c>
    </row>
    <row r="15" spans="1:24" x14ac:dyDescent="0.25">
      <c r="A15" s="9">
        <v>1957</v>
      </c>
      <c r="B15" s="5">
        <v>153799.60116428885</v>
      </c>
      <c r="C15" s="5">
        <v>234443.70115772285</v>
      </c>
      <c r="D15" s="5">
        <v>321559.47286162525</v>
      </c>
      <c r="E15" s="5">
        <f t="shared" si="1"/>
        <v>709802.77518363693</v>
      </c>
      <c r="G15" s="5">
        <f>Bkcast_curr!G15/(Bkcast_curr!AE15/100)</f>
        <v>327214.77496485709</v>
      </c>
      <c r="H15" s="5">
        <f>Bkcast_curr!H15/(Bkcast_curr!AF15/100)</f>
        <v>409015.83206597634</v>
      </c>
      <c r="I15" s="5">
        <f>Bkcast_curr!I15/(Bkcast_curr!AG15/100)</f>
        <v>630817.74514132144</v>
      </c>
      <c r="J15" s="5">
        <f t="shared" si="2"/>
        <v>1367048.3521721549</v>
      </c>
      <c r="K15" s="2"/>
      <c r="L15" s="6">
        <f t="shared" si="3"/>
        <v>112.75398147185442</v>
      </c>
      <c r="M15" s="6">
        <f t="shared" si="0"/>
        <v>74.462282435478812</v>
      </c>
      <c r="N15" s="6">
        <f t="shared" si="0"/>
        <v>96.17451774240763</v>
      </c>
      <c r="O15" s="6">
        <f t="shared" si="0"/>
        <v>92.595520892191274</v>
      </c>
      <c r="P15" s="3">
        <f>Bkcast_curr!$AC$76-100</f>
        <v>89.273510111802125</v>
      </c>
      <c r="Q15" s="8">
        <f t="shared" si="4"/>
        <v>2.4014629574632238</v>
      </c>
      <c r="R15" s="8">
        <f t="shared" si="5"/>
        <v>2.4014629972936916</v>
      </c>
      <c r="S15" s="8">
        <f t="shared" si="6"/>
        <v>7.2672475180344236</v>
      </c>
      <c r="T15" s="8">
        <f t="shared" si="7"/>
        <v>7.3625422172348465</v>
      </c>
      <c r="U15" s="8">
        <f t="shared" si="8"/>
        <v>5.5535686612131769</v>
      </c>
      <c r="V15" s="8">
        <f t="shared" si="9"/>
        <v>5.5983547602740629</v>
      </c>
      <c r="W15" s="8">
        <f t="shared" si="10"/>
        <v>5.4067286454247494</v>
      </c>
      <c r="X15" s="8">
        <f t="shared" si="11"/>
        <v>5.3291153339839639</v>
      </c>
    </row>
    <row r="16" spans="1:24" x14ac:dyDescent="0.25">
      <c r="A16" s="9">
        <v>1958</v>
      </c>
      <c r="B16" s="5">
        <v>160597.90378535216</v>
      </c>
      <c r="C16" s="5">
        <v>241479.33822710838</v>
      </c>
      <c r="D16" s="5">
        <v>332287.66069406504</v>
      </c>
      <c r="E16" s="5">
        <f t="shared" si="1"/>
        <v>734364.90270652552</v>
      </c>
      <c r="G16" s="5">
        <f>Bkcast_curr!G16/(Bkcast_curr!AE16/100)</f>
        <v>341678.43459723232</v>
      </c>
      <c r="H16" s="5">
        <f>Bkcast_curr!H16/(Bkcast_curr!AF16/100)</f>
        <v>421663.90410880768</v>
      </c>
      <c r="I16" s="5">
        <f>Bkcast_curr!I16/(Bkcast_curr!AG16/100)</f>
        <v>652139.88902459212</v>
      </c>
      <c r="J16" s="5">
        <f t="shared" si="2"/>
        <v>1415482.2277306323</v>
      </c>
      <c r="K16" s="2"/>
      <c r="L16" s="6">
        <f t="shared" si="3"/>
        <v>112.75398155501713</v>
      </c>
      <c r="M16" s="6">
        <f t="shared" si="0"/>
        <v>74.616970215579215</v>
      </c>
      <c r="N16" s="6">
        <f t="shared" si="0"/>
        <v>96.257630410481255</v>
      </c>
      <c r="O16" s="6">
        <f t="shared" si="0"/>
        <v>92.749166322332002</v>
      </c>
      <c r="P16" s="3">
        <f>Bkcast_curr!$AC$76-100</f>
        <v>89.273510111802125</v>
      </c>
      <c r="Q16" s="8">
        <f t="shared" si="4"/>
        <v>4.4202342331183075</v>
      </c>
      <c r="R16" s="8">
        <f t="shared" si="5"/>
        <v>4.4202342739347813</v>
      </c>
      <c r="S16" s="8">
        <f t="shared" si="6"/>
        <v>3.0009921506282069</v>
      </c>
      <c r="T16" s="8">
        <f t="shared" si="7"/>
        <v>3.0923184510841111</v>
      </c>
      <c r="U16" s="8">
        <f t="shared" si="8"/>
        <v>3.336299732353524</v>
      </c>
      <c r="V16" s="8">
        <f t="shared" si="9"/>
        <v>3.3800799117491351</v>
      </c>
      <c r="W16" s="8">
        <f t="shared" si="10"/>
        <v>3.4604158199485795</v>
      </c>
      <c r="X16" s="8">
        <f t="shared" si="11"/>
        <v>3.5429526308648178</v>
      </c>
    </row>
    <row r="17" spans="1:24" x14ac:dyDescent="0.25">
      <c r="A17" s="9">
        <v>1959</v>
      </c>
      <c r="B17" s="5">
        <v>170656.60373216399</v>
      </c>
      <c r="C17" s="5">
        <v>261741.14861019346</v>
      </c>
      <c r="D17" s="5">
        <v>351960.5960117316</v>
      </c>
      <c r="E17" s="5">
        <f t="shared" si="1"/>
        <v>784358.34835408907</v>
      </c>
      <c r="G17" s="5">
        <f>Bkcast_curr!G17/(Bkcast_curr!AE17/100)</f>
        <v>363078.71944926976</v>
      </c>
      <c r="H17" s="5">
        <f>Bkcast_curr!H17/(Bkcast_curr!AF17/100)</f>
        <v>457448.92481641466</v>
      </c>
      <c r="I17" s="5">
        <f>Bkcast_curr!I17/(Bkcast_curr!AG17/100)</f>
        <v>691041.7458694122</v>
      </c>
      <c r="J17" s="5">
        <f t="shared" si="2"/>
        <v>1511569.3901350966</v>
      </c>
      <c r="K17" s="2"/>
      <c r="L17" s="6">
        <f t="shared" si="3"/>
        <v>112.75398168540934</v>
      </c>
      <c r="M17" s="6">
        <f t="shared" si="0"/>
        <v>74.771497429961016</v>
      </c>
      <c r="N17" s="6">
        <f t="shared" si="0"/>
        <v>96.340656795108487</v>
      </c>
      <c r="O17" s="6">
        <f t="shared" si="0"/>
        <v>92.714132935156442</v>
      </c>
      <c r="P17" s="3">
        <f>Bkcast_curr!$AC$76-100</f>
        <v>89.273510111802125</v>
      </c>
      <c r="Q17" s="8">
        <f t="shared" si="4"/>
        <v>6.2632822158474823</v>
      </c>
      <c r="R17" s="8">
        <f t="shared" si="5"/>
        <v>6.2632822809738968</v>
      </c>
      <c r="S17" s="8">
        <f t="shared" si="6"/>
        <v>8.3907014702968326</v>
      </c>
      <c r="T17" s="8">
        <f t="shared" si="7"/>
        <v>8.4866217759945783</v>
      </c>
      <c r="U17" s="8">
        <f t="shared" si="8"/>
        <v>5.9204531629536916</v>
      </c>
      <c r="V17" s="8">
        <f t="shared" si="9"/>
        <v>5.9652625915899335</v>
      </c>
      <c r="W17" s="8">
        <f t="shared" si="10"/>
        <v>6.8077117334054407</v>
      </c>
      <c r="X17" s="8">
        <f t="shared" si="11"/>
        <v>6.7882987523280889</v>
      </c>
    </row>
    <row r="18" spans="1:24" x14ac:dyDescent="0.25">
      <c r="A18" s="9">
        <v>1960</v>
      </c>
      <c r="B18" s="5">
        <v>169167.2337813795</v>
      </c>
      <c r="C18" s="5">
        <v>260343.27509984869</v>
      </c>
      <c r="D18" s="5">
        <v>365540.38247931673</v>
      </c>
      <c r="E18" s="5">
        <f t="shared" si="1"/>
        <v>795050.89136054483</v>
      </c>
      <c r="G18" s="5">
        <f>Bkcast_curr!G18/(Bkcast_curr!AE18/100)</f>
        <v>359910.02574995562</v>
      </c>
      <c r="H18" s="5">
        <f>Bkcast_curr!H18/(Bkcast_curr!AF18/100)</f>
        <v>455407.73362953239</v>
      </c>
      <c r="I18" s="5">
        <f>Bkcast_curr!I18/(Bkcast_curr!AG18/100)</f>
        <v>718007.57509449963</v>
      </c>
      <c r="J18" s="5">
        <f t="shared" si="2"/>
        <v>1533325.3344739876</v>
      </c>
      <c r="K18" s="2"/>
      <c r="L18" s="6">
        <f t="shared" si="3"/>
        <v>112.75398178767847</v>
      </c>
      <c r="M18" s="6">
        <f t="shared" si="0"/>
        <v>74.925867954480964</v>
      </c>
      <c r="N18" s="6">
        <f t="shared" si="0"/>
        <v>96.423599008278245</v>
      </c>
      <c r="O18" s="6">
        <f t="shared" si="0"/>
        <v>92.858765537644729</v>
      </c>
      <c r="P18" s="3">
        <f>Bkcast_curr!$AC$76-100</f>
        <v>89.273510111802125</v>
      </c>
      <c r="Q18" s="8">
        <f t="shared" si="4"/>
        <v>-0.87272916383707866</v>
      </c>
      <c r="R18" s="8">
        <f t="shared" si="5"/>
        <v>-0.87272911618740068</v>
      </c>
      <c r="S18" s="8">
        <f t="shared" si="6"/>
        <v>-0.5340671567184927</v>
      </c>
      <c r="T18" s="8">
        <f t="shared" si="7"/>
        <v>-0.44621182303608009</v>
      </c>
      <c r="U18" s="8">
        <f t="shared" si="8"/>
        <v>3.8583257959741815</v>
      </c>
      <c r="V18" s="8">
        <f t="shared" si="9"/>
        <v>3.9021997420953625</v>
      </c>
      <c r="W18" s="8">
        <f t="shared" si="10"/>
        <v>1.3632216739827072</v>
      </c>
      <c r="X18" s="8">
        <f t="shared" si="11"/>
        <v>1.4392951114831902</v>
      </c>
    </row>
    <row r="19" spans="1:24" x14ac:dyDescent="0.25">
      <c r="A19" s="9">
        <v>1961</v>
      </c>
      <c r="B19" s="5">
        <v>180720.79020878978</v>
      </c>
      <c r="C19" s="5">
        <v>274348.23812060989</v>
      </c>
      <c r="D19" s="5">
        <v>384636.53019791003</v>
      </c>
      <c r="E19" s="5">
        <f t="shared" si="1"/>
        <v>839705.55852730968</v>
      </c>
      <c r="G19" s="5">
        <f>Bkcast_curr!G19/(Bkcast_curr!AE19/100)</f>
        <v>384490.67724404251</v>
      </c>
      <c r="H19" s="5">
        <f>Bkcast_curr!H19/(Bkcast_curr!AF19/100)</f>
        <v>480329.13042669627</v>
      </c>
      <c r="I19" s="5">
        <f>Bkcast_curr!I19/(Bkcast_curr!AG19/100)</f>
        <v>755835.62583910325</v>
      </c>
      <c r="J19" s="5">
        <f t="shared" si="2"/>
        <v>1620655.433509842</v>
      </c>
      <c r="K19" s="2"/>
      <c r="L19" s="6">
        <f t="shared" si="3"/>
        <v>112.75398187437867</v>
      </c>
      <c r="M19" s="6">
        <f t="shared" si="0"/>
        <v>75.080085703168379</v>
      </c>
      <c r="N19" s="6">
        <f t="shared" si="0"/>
        <v>96.506459084943714</v>
      </c>
      <c r="O19" s="6">
        <f t="shared" si="0"/>
        <v>93.002823079101205</v>
      </c>
      <c r="P19" s="3">
        <f>Bkcast_curr!$AC$76-100</f>
        <v>89.273510111802125</v>
      </c>
      <c r="Q19" s="8">
        <f t="shared" si="4"/>
        <v>6.8296656327320022</v>
      </c>
      <c r="R19" s="8">
        <f t="shared" si="5"/>
        <v>6.8296656762665719</v>
      </c>
      <c r="S19" s="8">
        <f t="shared" si="6"/>
        <v>5.3794218480926617</v>
      </c>
      <c r="T19" s="8">
        <f t="shared" si="7"/>
        <v>5.4723262160139399</v>
      </c>
      <c r="U19" s="8">
        <f t="shared" si="8"/>
        <v>5.2240870322101358</v>
      </c>
      <c r="V19" s="8">
        <f t="shared" si="9"/>
        <v>5.2684751605336402</v>
      </c>
      <c r="W19" s="8">
        <f t="shared" si="10"/>
        <v>5.6165797248964395</v>
      </c>
      <c r="X19" s="8">
        <f t="shared" si="11"/>
        <v>5.6954709527325065</v>
      </c>
    </row>
    <row r="20" spans="1:24" x14ac:dyDescent="0.25">
      <c r="A20" s="9">
        <v>1962</v>
      </c>
      <c r="B20" s="5">
        <v>188821.11541801016</v>
      </c>
      <c r="C20" s="5">
        <v>285128.19762209518</v>
      </c>
      <c r="D20" s="5">
        <v>405836.422460948</v>
      </c>
      <c r="E20" s="5">
        <f t="shared" si="1"/>
        <v>879785.73550105328</v>
      </c>
      <c r="G20" s="5">
        <f>Bkcast_curr!G20/(Bkcast_curr!AE20/100)</f>
        <v>401724.44195252127</v>
      </c>
      <c r="H20" s="5">
        <f>Bkcast_curr!H20/(Bkcast_curr!AF20/100)</f>
        <v>499641.98637884925</v>
      </c>
      <c r="I20" s="5">
        <f>Bkcast_curr!I20/(Bkcast_curr!AG20/100)</f>
        <v>797830.73526315065</v>
      </c>
      <c r="J20" s="5">
        <f t="shared" si="2"/>
        <v>1699197.1635945211</v>
      </c>
      <c r="K20" s="2"/>
      <c r="L20" s="6">
        <f t="shared" si="3"/>
        <v>112.75398202324354</v>
      </c>
      <c r="M20" s="6">
        <f t="shared" si="3"/>
        <v>75.234154512163542</v>
      </c>
      <c r="N20" s="6">
        <f t="shared" si="3"/>
        <v>96.58923918784609</v>
      </c>
      <c r="O20" s="6">
        <f t="shared" si="3"/>
        <v>93.137612378632042</v>
      </c>
      <c r="P20" s="3">
        <f>Bkcast_curr!$AC$76-100</f>
        <v>89.273510111802125</v>
      </c>
      <c r="Q20" s="8">
        <f t="shared" si="4"/>
        <v>4.4822320663062243</v>
      </c>
      <c r="R20" s="8">
        <f t="shared" si="5"/>
        <v>4.4822321394129006</v>
      </c>
      <c r="S20" s="8">
        <f t="shared" si="6"/>
        <v>3.9292978789775077</v>
      </c>
      <c r="T20" s="8">
        <f t="shared" si="7"/>
        <v>4.0207546719051948</v>
      </c>
      <c r="U20" s="8">
        <f t="shared" si="8"/>
        <v>5.5116689650174067</v>
      </c>
      <c r="V20" s="8">
        <f t="shared" si="9"/>
        <v>5.5561166989748472</v>
      </c>
      <c r="W20" s="8">
        <f t="shared" si="10"/>
        <v>4.7731227412662207</v>
      </c>
      <c r="X20" s="8">
        <f t="shared" si="11"/>
        <v>4.8462941881842028</v>
      </c>
    </row>
    <row r="21" spans="1:24" x14ac:dyDescent="0.25">
      <c r="A21" s="9">
        <v>1963</v>
      </c>
      <c r="B21" s="5">
        <v>202411.93754858855</v>
      </c>
      <c r="C21" s="5">
        <v>312881.78088521445</v>
      </c>
      <c r="D21" s="5">
        <v>426609.17300524516</v>
      </c>
      <c r="E21" s="5">
        <f t="shared" si="1"/>
        <v>941902.89143904811</v>
      </c>
      <c r="G21" s="5">
        <f>Bkcast_curr!G21/(Bkcast_curr!AE21/100)</f>
        <v>430639.45743135212</v>
      </c>
      <c r="H21" s="5">
        <f>Bkcast_curr!H21/(Bkcast_curr!AF21/100)</f>
        <v>548757.34266450559</v>
      </c>
      <c r="I21" s="5">
        <f>Bkcast_curr!I21/(Bkcast_curr!AG21/100)</f>
        <v>839020.54250398057</v>
      </c>
      <c r="J21" s="5">
        <f t="shared" si="2"/>
        <v>1818417.3425998383</v>
      </c>
      <c r="K21" s="2"/>
      <c r="L21" s="6">
        <f t="shared" si="3"/>
        <v>112.75398212517877</v>
      </c>
      <c r="M21" s="6">
        <f t="shared" si="3"/>
        <v>75.388078242186225</v>
      </c>
      <c r="N21" s="6">
        <f t="shared" si="3"/>
        <v>96.671941344698865</v>
      </c>
      <c r="O21" s="6">
        <f t="shared" si="3"/>
        <v>93.05783633614746</v>
      </c>
      <c r="P21" s="3">
        <f>Bkcast_curr!$AC$76-100</f>
        <v>89.273510111802125</v>
      </c>
      <c r="Q21" s="8">
        <f t="shared" si="4"/>
        <v>7.1977236764496126</v>
      </c>
      <c r="R21" s="8">
        <f t="shared" si="5"/>
        <v>7.1977237278104695</v>
      </c>
      <c r="S21" s="8">
        <f t="shared" si="6"/>
        <v>9.7337210049998362</v>
      </c>
      <c r="T21" s="8">
        <f t="shared" si="7"/>
        <v>9.8301098836027307</v>
      </c>
      <c r="U21" s="8">
        <f t="shared" si="8"/>
        <v>5.1185032674823532</v>
      </c>
      <c r="V21" s="8">
        <f t="shared" si="9"/>
        <v>5.1627250518550483</v>
      </c>
      <c r="W21" s="8">
        <f t="shared" si="10"/>
        <v>7.0604868243991206</v>
      </c>
      <c r="X21" s="8">
        <f t="shared" si="11"/>
        <v>7.0162651845013784</v>
      </c>
    </row>
    <row r="22" spans="1:24" x14ac:dyDescent="0.25">
      <c r="A22" s="9">
        <v>1964</v>
      </c>
      <c r="B22" s="5">
        <v>202281.76030078984</v>
      </c>
      <c r="C22" s="5">
        <v>326185.60747491871</v>
      </c>
      <c r="D22" s="5">
        <v>445902.78984902514</v>
      </c>
      <c r="E22" s="5">
        <f t="shared" si="1"/>
        <v>974370.15762473363</v>
      </c>
      <c r="G22" s="5">
        <f>Bkcast_curr!G22/(Bkcast_curr!AE22/100)</f>
        <v>430362.50035283499</v>
      </c>
      <c r="H22" s="5">
        <f>Bkcast_curr!H22/(Bkcast_curr!AF22/100)</f>
        <v>572592.28504069254</v>
      </c>
      <c r="I22" s="5">
        <f>Bkcast_curr!I22/(Bkcast_curr!AG22/100)</f>
        <v>877334.10615506663</v>
      </c>
      <c r="J22" s="5">
        <f t="shared" si="2"/>
        <v>1880288.891548594</v>
      </c>
      <c r="K22" s="2"/>
      <c r="L22" s="6">
        <f t="shared" si="3"/>
        <v>112.7539822240486</v>
      </c>
      <c r="M22" s="6">
        <f t="shared" si="3"/>
        <v>75.541860805345522</v>
      </c>
      <c r="N22" s="6">
        <f t="shared" si="3"/>
        <v>96.754567615985678</v>
      </c>
      <c r="O22" s="6">
        <f t="shared" si="3"/>
        <v>92.974802936520518</v>
      </c>
      <c r="P22" s="3">
        <f>Bkcast_curr!$AC$76-100</f>
        <v>89.273510111802125</v>
      </c>
      <c r="Q22" s="8">
        <f t="shared" si="4"/>
        <v>-6.4313028853575815E-2</v>
      </c>
      <c r="R22" s="8">
        <f t="shared" si="5"/>
        <v>-6.4312982412033648E-2</v>
      </c>
      <c r="S22" s="8">
        <f t="shared" si="6"/>
        <v>4.2520298088513329</v>
      </c>
      <c r="T22" s="8">
        <f t="shared" si="7"/>
        <v>4.3434393534409423</v>
      </c>
      <c r="U22" s="8">
        <f t="shared" si="8"/>
        <v>4.5225508649676271</v>
      </c>
      <c r="V22" s="8">
        <f t="shared" si="9"/>
        <v>4.5664631210033093</v>
      </c>
      <c r="W22" s="8">
        <f t="shared" si="10"/>
        <v>3.4469865716286137</v>
      </c>
      <c r="X22" s="8">
        <f t="shared" si="11"/>
        <v>3.4024944383942426</v>
      </c>
    </row>
    <row r="23" spans="1:24" x14ac:dyDescent="0.25">
      <c r="A23" s="9">
        <v>1965</v>
      </c>
      <c r="B23" s="5">
        <v>217774.42872440381</v>
      </c>
      <c r="C23" s="5">
        <v>344283.63468221913</v>
      </c>
      <c r="D23" s="5">
        <v>463620.56530199712</v>
      </c>
      <c r="E23" s="5">
        <f t="shared" si="1"/>
        <v>1025678.6287086201</v>
      </c>
      <c r="G23" s="5">
        <f>Bkcast_curr!G23/(Bkcast_curr!AE23/100)</f>
        <v>463323.76955686585</v>
      </c>
      <c r="H23" s="5">
        <f>Bkcast_curr!H23/(Bkcast_curr!AF23/100)</f>
        <v>604890.87416807888</v>
      </c>
      <c r="I23" s="5">
        <f>Bkcast_curr!I23/(Bkcast_curr!AG23/100)</f>
        <v>912577.36869835644</v>
      </c>
      <c r="J23" s="5">
        <f t="shared" si="2"/>
        <v>1980792.0124233011</v>
      </c>
      <c r="K23" s="2"/>
      <c r="L23" s="6">
        <f t="shared" si="3"/>
        <v>112.75398230671411</v>
      </c>
      <c r="M23" s="6">
        <f t="shared" si="3"/>
        <v>75.695506040072331</v>
      </c>
      <c r="N23" s="6">
        <f t="shared" si="3"/>
        <v>96.837120049649656</v>
      </c>
      <c r="O23" s="6">
        <f t="shared" si="3"/>
        <v>93.120140849304391</v>
      </c>
      <c r="P23" s="3">
        <f>Bkcast_curr!$AC$76-100</f>
        <v>89.273510111802125</v>
      </c>
      <c r="Q23" s="8">
        <f t="shared" si="4"/>
        <v>7.658954717704944</v>
      </c>
      <c r="R23" s="8">
        <f t="shared" si="5"/>
        <v>7.6589547595358454</v>
      </c>
      <c r="S23" s="8">
        <f t="shared" si="6"/>
        <v>5.5483831268343238</v>
      </c>
      <c r="T23" s="8">
        <f t="shared" si="7"/>
        <v>5.6407656846251228</v>
      </c>
      <c r="U23" s="8">
        <f t="shared" si="8"/>
        <v>3.973461448619986</v>
      </c>
      <c r="V23" s="8">
        <f t="shared" si="9"/>
        <v>4.0170856571100586</v>
      </c>
      <c r="W23" s="8">
        <f t="shared" si="10"/>
        <v>5.2658089620646393</v>
      </c>
      <c r="X23" s="8">
        <f t="shared" si="11"/>
        <v>5.3450893278390623</v>
      </c>
    </row>
    <row r="24" spans="1:24" x14ac:dyDescent="0.25">
      <c r="A24" s="9">
        <v>1966</v>
      </c>
      <c r="B24" s="5">
        <v>225997.66247228932</v>
      </c>
      <c r="C24" s="5">
        <v>361546.84707455768</v>
      </c>
      <c r="D24" s="5">
        <v>483530.59554902773</v>
      </c>
      <c r="E24" s="5">
        <f t="shared" si="1"/>
        <v>1071075.1050958748</v>
      </c>
      <c r="G24" s="5">
        <f>Bkcast_curr!G24/(Bkcast_curr!AE24/100)</f>
        <v>480819.02712077159</v>
      </c>
      <c r="H24" s="5">
        <f>Bkcast_curr!H24/(Bkcast_curr!AF24/100)</f>
        <v>635776.57942982623</v>
      </c>
      <c r="I24" s="5">
        <f>Bkcast_curr!I24/(Bkcast_curr!AG24/100)</f>
        <v>952166.51932215109</v>
      </c>
      <c r="J24" s="5">
        <f t="shared" si="2"/>
        <v>2068762.1258727489</v>
      </c>
      <c r="K24" s="2"/>
      <c r="L24" s="6">
        <f t="shared" si="3"/>
        <v>112.7539824354277</v>
      </c>
      <c r="M24" s="6">
        <f t="shared" si="3"/>
        <v>75.849017789585986</v>
      </c>
      <c r="N24" s="6">
        <f t="shared" si="3"/>
        <v>96.919600969822369</v>
      </c>
      <c r="O24" s="6">
        <f t="shared" si="3"/>
        <v>93.148185036713045</v>
      </c>
      <c r="P24" s="3">
        <f>Bkcast_curr!$AC$76-100</f>
        <v>89.273510111802125</v>
      </c>
      <c r="Q24" s="8">
        <f t="shared" si="4"/>
        <v>3.7760327491397589</v>
      </c>
      <c r="R24" s="8">
        <f t="shared" si="5"/>
        <v>3.7760328119230024</v>
      </c>
      <c r="S24" s="8">
        <f t="shared" si="6"/>
        <v>5.0142413560472647</v>
      </c>
      <c r="T24" s="8">
        <f t="shared" si="7"/>
        <v>5.1059962351432659</v>
      </c>
      <c r="U24" s="8">
        <f t="shared" si="8"/>
        <v>4.2944665826162094</v>
      </c>
      <c r="V24" s="8">
        <f t="shared" si="9"/>
        <v>4.3381692316413876</v>
      </c>
      <c r="W24" s="8">
        <f t="shared" si="10"/>
        <v>4.4259941775730596</v>
      </c>
      <c r="X24" s="8">
        <f t="shared" si="11"/>
        <v>4.4411585314212374</v>
      </c>
    </row>
    <row r="25" spans="1:24" x14ac:dyDescent="0.25">
      <c r="A25" s="9">
        <v>1967</v>
      </c>
      <c r="B25" s="5">
        <v>230883.13797800982</v>
      </c>
      <c r="C25" s="5">
        <v>390210.61197383737</v>
      </c>
      <c r="D25" s="5">
        <v>507007.00234138721</v>
      </c>
      <c r="E25" s="5">
        <f t="shared" si="1"/>
        <v>1128100.7522932342</v>
      </c>
      <c r="G25" s="5">
        <f>Bkcast_curr!G25/(Bkcast_curr!AE25/100)</f>
        <v>491213.07104932563</v>
      </c>
      <c r="H25" s="5">
        <f>Bkcast_curr!H25/(Bkcast_curr!AF25/100)</f>
        <v>686780.04201383947</v>
      </c>
      <c r="I25" s="5">
        <f>Bkcast_curr!I25/(Bkcast_curr!AG25/100)</f>
        <v>998813.99565444456</v>
      </c>
      <c r="J25" s="5">
        <f t="shared" si="2"/>
        <v>2176807.1087176097</v>
      </c>
      <c r="K25" s="2"/>
      <c r="L25" s="6">
        <f t="shared" si="3"/>
        <v>112.7539825347101</v>
      </c>
      <c r="M25" s="6">
        <f t="shared" si="3"/>
        <v>76.002399970579546</v>
      </c>
      <c r="N25" s="6">
        <f t="shared" si="3"/>
        <v>97.002012012036232</v>
      </c>
      <c r="O25" s="6">
        <f t="shared" si="3"/>
        <v>92.962118347367152</v>
      </c>
      <c r="P25" s="3">
        <f>Bkcast_curr!$AC$76-100</f>
        <v>89.273510111802125</v>
      </c>
      <c r="Q25" s="8">
        <f t="shared" si="4"/>
        <v>2.1617371844806286</v>
      </c>
      <c r="R25" s="8">
        <f t="shared" si="5"/>
        <v>2.1617372321547634</v>
      </c>
      <c r="S25" s="8">
        <f t="shared" si="6"/>
        <v>7.9280915132330563</v>
      </c>
      <c r="T25" s="8">
        <f t="shared" si="7"/>
        <v>8.0222304869666345</v>
      </c>
      <c r="U25" s="8">
        <f t="shared" si="8"/>
        <v>4.8552060631660936</v>
      </c>
      <c r="V25" s="8">
        <f t="shared" si="9"/>
        <v>4.8990880676524853</v>
      </c>
      <c r="W25" s="8">
        <f t="shared" si="10"/>
        <v>5.3241501857383753</v>
      </c>
      <c r="X25" s="8">
        <f t="shared" si="11"/>
        <v>5.2226875914638953</v>
      </c>
    </row>
    <row r="26" spans="1:24" x14ac:dyDescent="0.25">
      <c r="A26" s="9">
        <v>1968</v>
      </c>
      <c r="B26" s="5">
        <v>246447.58719415279</v>
      </c>
      <c r="C26" s="5">
        <v>408058.68639919587</v>
      </c>
      <c r="D26" s="5">
        <v>529383.77719642839</v>
      </c>
      <c r="E26" s="5">
        <f t="shared" si="1"/>
        <v>1183890.0507897772</v>
      </c>
      <c r="G26" s="5">
        <f>Bkcast_curr!G26/(Bkcast_curr!AE26/100)</f>
        <v>524327.0568534144</v>
      </c>
      <c r="H26" s="5">
        <f>Bkcast_curr!H26/(Bkcast_curr!AF26/100)</f>
        <v>718818.45744293882</v>
      </c>
      <c r="I26" s="5">
        <f>Bkcast_curr!I26/(Bkcast_curr!AG26/100)</f>
        <v>1043332.6063403561</v>
      </c>
      <c r="J26" s="5">
        <f t="shared" si="2"/>
        <v>2286478.1206367095</v>
      </c>
      <c r="K26" s="2"/>
      <c r="L26" s="6">
        <f t="shared" si="3"/>
        <v>112.75398263093831</v>
      </c>
      <c r="M26" s="6">
        <f t="shared" si="3"/>
        <v>76.155656380203283</v>
      </c>
      <c r="N26" s="6">
        <f t="shared" si="3"/>
        <v>97.084355675906266</v>
      </c>
      <c r="O26" s="6">
        <f t="shared" si="3"/>
        <v>93.132640916391864</v>
      </c>
      <c r="P26" s="3">
        <f>Bkcast_curr!$AC$76-100</f>
        <v>89.273510111802125</v>
      </c>
      <c r="Q26" s="8">
        <f t="shared" si="4"/>
        <v>6.7412671849710364</v>
      </c>
      <c r="R26" s="8">
        <f t="shared" si="5"/>
        <v>6.7412672332499</v>
      </c>
      <c r="S26" s="8">
        <f t="shared" si="6"/>
        <v>4.573959261403985</v>
      </c>
      <c r="T26" s="8">
        <f t="shared" si="7"/>
        <v>4.6650184147974443</v>
      </c>
      <c r="U26" s="8">
        <f t="shared" si="8"/>
        <v>4.4135041038297231</v>
      </c>
      <c r="V26" s="8">
        <f t="shared" si="9"/>
        <v>4.4571472646157702</v>
      </c>
      <c r="W26" s="8">
        <f t="shared" si="10"/>
        <v>4.9454180739737126</v>
      </c>
      <c r="X26" s="8">
        <f t="shared" si="11"/>
        <v>5.0381593977662362</v>
      </c>
    </row>
    <row r="27" spans="1:24" x14ac:dyDescent="0.25">
      <c r="A27" s="9">
        <v>1969</v>
      </c>
      <c r="B27" s="5">
        <v>255668.95083430145</v>
      </c>
      <c r="C27" s="5">
        <v>427065.60548452806</v>
      </c>
      <c r="D27" s="5">
        <v>556281.66048250743</v>
      </c>
      <c r="E27" s="5">
        <f t="shared" si="1"/>
        <v>1239016.216801337</v>
      </c>
      <c r="G27" s="5">
        <f>Bkcast_curr!G27/(Bkcast_curr!AE27/100)</f>
        <v>543945.87551477703</v>
      </c>
      <c r="H27" s="5">
        <f>Bkcast_curr!H27/(Bkcast_curr!AF27/100)</f>
        <v>752954.20527698018</v>
      </c>
      <c r="I27" s="5">
        <f>Bkcast_curr!I27/(Bkcast_curr!AG27/100)</f>
        <v>1096801.8240118141</v>
      </c>
      <c r="J27" s="5">
        <f t="shared" si="2"/>
        <v>2393701.9048035713</v>
      </c>
      <c r="K27" s="2"/>
      <c r="L27" s="6">
        <f t="shared" si="3"/>
        <v>112.75398273422232</v>
      </c>
      <c r="M27" s="6">
        <f t="shared" si="3"/>
        <v>76.308790875986062</v>
      </c>
      <c r="N27" s="6">
        <f t="shared" si="3"/>
        <v>97.166633726603607</v>
      </c>
      <c r="O27" s="6">
        <f t="shared" si="3"/>
        <v>93.193751005389458</v>
      </c>
      <c r="P27" s="3">
        <f>Bkcast_curr!$AC$76-100</f>
        <v>89.273510111802125</v>
      </c>
      <c r="Q27" s="8">
        <f t="shared" si="4"/>
        <v>3.7417139056362743</v>
      </c>
      <c r="R27" s="8">
        <f t="shared" si="5"/>
        <v>3.7417139559989181</v>
      </c>
      <c r="S27" s="8">
        <f t="shared" si="6"/>
        <v>4.6578886123105576</v>
      </c>
      <c r="T27" s="8">
        <f t="shared" si="7"/>
        <v>4.7488691310839215</v>
      </c>
      <c r="U27" s="8">
        <f t="shared" si="8"/>
        <v>5.0809798948747442</v>
      </c>
      <c r="V27" s="8">
        <f t="shared" si="9"/>
        <v>5.124848715215478</v>
      </c>
      <c r="W27" s="8">
        <f t="shared" si="10"/>
        <v>4.6563585845480304</v>
      </c>
      <c r="X27" s="8">
        <f t="shared" si="11"/>
        <v>4.689473439483578</v>
      </c>
    </row>
    <row r="28" spans="1:24" x14ac:dyDescent="0.25">
      <c r="A28" s="9">
        <v>1970</v>
      </c>
      <c r="B28" s="5">
        <v>255911.42870135675</v>
      </c>
      <c r="C28" s="5">
        <v>449994.11793755862</v>
      </c>
      <c r="D28" s="5">
        <v>579754.73478413641</v>
      </c>
      <c r="E28" s="5">
        <f t="shared" si="1"/>
        <v>1285660.2814230518</v>
      </c>
      <c r="G28" s="5">
        <f>Bkcast_curr!G28/(Bkcast_curr!AE28/100)</f>
        <v>544461.757096302</v>
      </c>
      <c r="H28" s="5">
        <f>Bkcast_curr!H28/(Bkcast_curr!AF28/100)</f>
        <v>794067.75326552533</v>
      </c>
      <c r="I28" s="5">
        <f>Bkcast_curr!I28/(Bkcast_curr!AG28/100)</f>
        <v>1143559.5377277716</v>
      </c>
      <c r="J28" s="5">
        <f t="shared" si="2"/>
        <v>2482089.0480895992</v>
      </c>
      <c r="K28" s="2"/>
      <c r="L28" s="6">
        <f t="shared" si="3"/>
        <v>112.75398283664674</v>
      </c>
      <c r="M28" s="6">
        <f t="shared" si="3"/>
        <v>76.461807302048015</v>
      </c>
      <c r="N28" s="6">
        <f t="shared" si="3"/>
        <v>97.248848369226323</v>
      </c>
      <c r="O28" s="6">
        <f t="shared" si="3"/>
        <v>93.059479549470325</v>
      </c>
      <c r="P28" s="3">
        <f>Bkcast_curr!$AC$76-100</f>
        <v>89.273510111802125</v>
      </c>
      <c r="Q28" s="8">
        <f t="shared" si="4"/>
        <v>9.4840560914448702E-2</v>
      </c>
      <c r="R28" s="8">
        <f t="shared" si="5"/>
        <v>9.484060910227754E-2</v>
      </c>
      <c r="S28" s="8">
        <f t="shared" si="6"/>
        <v>5.3688501622641809</v>
      </c>
      <c r="T28" s="8">
        <f t="shared" si="7"/>
        <v>5.4602986078577231</v>
      </c>
      <c r="U28" s="8">
        <f t="shared" si="8"/>
        <v>4.2196383539354656</v>
      </c>
      <c r="V28" s="8">
        <f t="shared" si="9"/>
        <v>4.263095911431833</v>
      </c>
      <c r="W28" s="8">
        <f t="shared" si="10"/>
        <v>3.7646048525605096</v>
      </c>
      <c r="X28" s="8">
        <f t="shared" si="11"/>
        <v>3.6924874859587362</v>
      </c>
    </row>
    <row r="29" spans="1:24" x14ac:dyDescent="0.25">
      <c r="A29" s="9">
        <v>1971</v>
      </c>
      <c r="B29" s="5">
        <v>265997.82709256763</v>
      </c>
      <c r="C29" s="5">
        <v>482261.93379399838</v>
      </c>
      <c r="D29" s="5">
        <v>607194.27795318735</v>
      </c>
      <c r="E29" s="5">
        <f t="shared" si="1"/>
        <v>1355454.0388397533</v>
      </c>
      <c r="G29" s="5">
        <f>Bkcast_curr!G29/(Bkcast_curr!AE29/100)</f>
        <v>565920.97150967375</v>
      </c>
      <c r="H29" s="5">
        <f>Bkcast_curr!H29/(Bkcast_curr!AF29/100)</f>
        <v>851745.5133810516</v>
      </c>
      <c r="I29" s="5">
        <f>Bkcast_curr!I29/(Bkcast_curr!AG29/100)</f>
        <v>1198182.5508926485</v>
      </c>
      <c r="J29" s="5">
        <f t="shared" si="2"/>
        <v>2615849.0357833738</v>
      </c>
      <c r="K29" s="2"/>
      <c r="L29" s="6">
        <f t="shared" si="3"/>
        <v>112.75398287848887</v>
      </c>
      <c r="M29" s="6">
        <f t="shared" si="3"/>
        <v>76.614709496205194</v>
      </c>
      <c r="N29" s="6">
        <f t="shared" si="3"/>
        <v>97.331001690537079</v>
      </c>
      <c r="O29" s="6">
        <f t="shared" si="3"/>
        <v>92.986922523946163</v>
      </c>
      <c r="P29" s="3">
        <f>Bkcast_curr!$AC$76-100</f>
        <v>89.273510111802125</v>
      </c>
      <c r="Q29" s="8">
        <f t="shared" si="4"/>
        <v>3.9413630107866311</v>
      </c>
      <c r="R29" s="8">
        <f t="shared" si="5"/>
        <v>3.9413630312286756</v>
      </c>
      <c r="S29" s="8">
        <f t="shared" si="6"/>
        <v>7.1707194761415138</v>
      </c>
      <c r="T29" s="8">
        <f t="shared" si="7"/>
        <v>7.2635817130631608</v>
      </c>
      <c r="U29" s="8">
        <f t="shared" si="8"/>
        <v>4.7329571494172882</v>
      </c>
      <c r="V29" s="8">
        <f t="shared" si="9"/>
        <v>4.7765779885332194</v>
      </c>
      <c r="W29" s="8">
        <f t="shared" si="10"/>
        <v>5.4286313752688358</v>
      </c>
      <c r="X29" s="8">
        <f t="shared" si="11"/>
        <v>5.3890084159843497</v>
      </c>
    </row>
    <row r="30" spans="1:24" x14ac:dyDescent="0.25">
      <c r="A30" s="9">
        <v>1972</v>
      </c>
      <c r="B30" s="5">
        <v>280487.83305800904</v>
      </c>
      <c r="C30" s="5">
        <v>516918.7468583071</v>
      </c>
      <c r="D30" s="5">
        <v>631876.20891825785</v>
      </c>
      <c r="E30" s="5">
        <f t="shared" si="1"/>
        <v>1429282.7888345739</v>
      </c>
      <c r="G30" s="5">
        <f>Bkcast_curr!G30/(Bkcast_curr!AE30/100)</f>
        <v>596749.03680313868</v>
      </c>
      <c r="H30" s="5">
        <f>Bkcast_curr!H30/(Bkcast_curr!AF30/100)</f>
        <v>913744.35295852495</v>
      </c>
      <c r="I30" s="5">
        <f>Bkcast_curr!I30/(Bkcast_curr!AG30/100)</f>
        <v>1247406.3849347923</v>
      </c>
      <c r="J30" s="5">
        <f t="shared" si="2"/>
        <v>2757899.7746964558</v>
      </c>
      <c r="K30" s="2"/>
      <c r="L30" s="6">
        <f t="shared" si="3"/>
        <v>112.75398305056677</v>
      </c>
      <c r="M30" s="6">
        <f t="shared" si="3"/>
        <v>76.767501374639068</v>
      </c>
      <c r="N30" s="6">
        <f t="shared" si="3"/>
        <v>97.413095686937311</v>
      </c>
      <c r="O30" s="6">
        <f t="shared" si="3"/>
        <v>92.956900918482745</v>
      </c>
      <c r="P30" s="3">
        <f>Bkcast_curr!$AC$76-100</f>
        <v>89.273510111802125</v>
      </c>
      <c r="Q30" s="8">
        <f t="shared" si="4"/>
        <v>5.4474151626805849</v>
      </c>
      <c r="R30" s="8">
        <f t="shared" si="5"/>
        <v>5.4474152479676974</v>
      </c>
      <c r="S30" s="8">
        <f t="shared" si="6"/>
        <v>7.1863049176741782</v>
      </c>
      <c r="T30" s="8">
        <f t="shared" si="7"/>
        <v>7.2790333031946801</v>
      </c>
      <c r="U30" s="8">
        <f t="shared" si="8"/>
        <v>4.0649149475307382</v>
      </c>
      <c r="V30" s="8">
        <f t="shared" si="9"/>
        <v>4.1082082196466558</v>
      </c>
      <c r="W30" s="8">
        <f t="shared" si="10"/>
        <v>5.4467911031507157</v>
      </c>
      <c r="X30" s="8">
        <f t="shared" si="11"/>
        <v>5.4303874944580599</v>
      </c>
    </row>
    <row r="31" spans="1:24" x14ac:dyDescent="0.25">
      <c r="A31" s="9">
        <v>1973</v>
      </c>
      <c r="B31" s="5">
        <v>301418.27201394027</v>
      </c>
      <c r="C31" s="5">
        <v>585502.9679686235</v>
      </c>
      <c r="D31" s="5">
        <v>669862.818507127</v>
      </c>
      <c r="E31" s="5">
        <f t="shared" si="1"/>
        <v>1556784.0584896908</v>
      </c>
      <c r="G31" s="5">
        <f>Bkcast_curr!G31/(Bkcast_curr!AE31/100)</f>
        <v>641279.37971044693</v>
      </c>
      <c r="H31" s="5">
        <f>Bkcast_curr!H31/(Bkcast_curr!AF31/100)</f>
        <v>1035872.9439821243</v>
      </c>
      <c r="I31" s="5">
        <f>Bkcast_curr!I31/(Bkcast_curr!AG31/100)</f>
        <v>1322946.4608260419</v>
      </c>
      <c r="J31" s="5">
        <f t="shared" si="2"/>
        <v>3000098.7845186135</v>
      </c>
      <c r="K31" s="2"/>
      <c r="L31" s="6">
        <f t="shared" si="3"/>
        <v>112.75398316953672</v>
      </c>
      <c r="M31" s="6">
        <f t="shared" si="3"/>
        <v>76.920186685993997</v>
      </c>
      <c r="N31" s="6">
        <f t="shared" si="3"/>
        <v>97.495132477182921</v>
      </c>
      <c r="O31" s="6">
        <f t="shared" si="3"/>
        <v>92.711299178458319</v>
      </c>
      <c r="P31" s="3">
        <f>Bkcast_curr!$AC$76-100</f>
        <v>89.273510111802125</v>
      </c>
      <c r="Q31" s="8">
        <f t="shared" si="4"/>
        <v>7.4621557476264968</v>
      </c>
      <c r="R31" s="8">
        <f t="shared" si="5"/>
        <v>7.4621558077182755</v>
      </c>
      <c r="S31" s="8">
        <f t="shared" si="6"/>
        <v>13.267892009557187</v>
      </c>
      <c r="T31" s="8">
        <f t="shared" si="7"/>
        <v>13.36572867762969</v>
      </c>
      <c r="U31" s="8">
        <f t="shared" si="8"/>
        <v>6.0117170187338473</v>
      </c>
      <c r="V31" s="8">
        <f t="shared" si="9"/>
        <v>6.0557711427137235</v>
      </c>
      <c r="W31" s="8">
        <f t="shared" si="10"/>
        <v>8.9206468202895195</v>
      </c>
      <c r="X31" s="8">
        <f t="shared" si="11"/>
        <v>8.7820091231855884</v>
      </c>
    </row>
    <row r="32" spans="1:24" x14ac:dyDescent="0.25">
      <c r="A32" s="9">
        <v>1974</v>
      </c>
      <c r="B32" s="5">
        <v>289805.07736039144</v>
      </c>
      <c r="C32" s="5">
        <v>621011.16718811111</v>
      </c>
      <c r="D32" s="5">
        <v>701359.98224898428</v>
      </c>
      <c r="E32" s="5">
        <f t="shared" si="1"/>
        <v>1612176.2267974869</v>
      </c>
      <c r="G32" s="5">
        <f>Bkcast_curr!G32/(Bkcast_curr!AE32/100)</f>
        <v>616571.84579037048</v>
      </c>
      <c r="H32" s="5">
        <f>Bkcast_curr!H32/(Bkcast_curr!AF32/100)</f>
        <v>1099641.6715584451</v>
      </c>
      <c r="I32" s="5">
        <f>Bkcast_curr!I32/(Bkcast_curr!AG32/100)</f>
        <v>1385726.8118188621</v>
      </c>
      <c r="J32" s="5">
        <f t="shared" si="2"/>
        <v>3101940.329167678</v>
      </c>
      <c r="K32" s="2"/>
      <c r="L32" s="6">
        <f t="shared" si="3"/>
        <v>112.75398326566352</v>
      </c>
      <c r="M32" s="6">
        <f t="shared" si="3"/>
        <v>77.072769325153132</v>
      </c>
      <c r="N32" s="6">
        <f t="shared" si="3"/>
        <v>97.577114020019195</v>
      </c>
      <c r="O32" s="6">
        <f t="shared" si="3"/>
        <v>92.407025832997078</v>
      </c>
      <c r="P32" s="3">
        <f>Bkcast_curr!$AC$76-100</f>
        <v>89.273510111802125</v>
      </c>
      <c r="Q32" s="8">
        <f t="shared" si="4"/>
        <v>-3.8528502522274835</v>
      </c>
      <c r="R32" s="8">
        <f t="shared" si="5"/>
        <v>-3.8528502087861369</v>
      </c>
      <c r="S32" s="8">
        <f t="shared" si="6"/>
        <v>6.0645634884963613</v>
      </c>
      <c r="T32" s="8">
        <f t="shared" si="7"/>
        <v>6.1560375668448017</v>
      </c>
      <c r="U32" s="8">
        <f t="shared" si="8"/>
        <v>4.7020319491762024</v>
      </c>
      <c r="V32" s="8">
        <f t="shared" si="9"/>
        <v>4.7454944589080554</v>
      </c>
      <c r="W32" s="8">
        <f t="shared" si="10"/>
        <v>3.5581150774073791</v>
      </c>
      <c r="X32" s="8">
        <f t="shared" si="11"/>
        <v>3.3946063767832158</v>
      </c>
    </row>
    <row r="33" spans="1:24" x14ac:dyDescent="0.25">
      <c r="A33" s="9">
        <v>1975</v>
      </c>
      <c r="B33" s="5">
        <v>293717.33927088365</v>
      </c>
      <c r="C33" s="5">
        <v>671662.07630975603</v>
      </c>
      <c r="D33" s="5">
        <v>736510.7687615531</v>
      </c>
      <c r="E33" s="5">
        <f t="shared" si="1"/>
        <v>1701890.1843421927</v>
      </c>
      <c r="G33" s="5">
        <f>Bkcast_curr!G33/(Bkcast_curr!AE33/100)</f>
        <v>624895.33918760868</v>
      </c>
      <c r="H33" s="5">
        <f>Bkcast_curr!H33/(Bkcast_curr!AF33/100)</f>
        <v>1190354.8149546674</v>
      </c>
      <c r="I33" s="5">
        <f>Bkcast_curr!I33/(Bkcast_curr!AG33/100)</f>
        <v>1455780.1333831758</v>
      </c>
      <c r="J33" s="5">
        <f t="shared" si="2"/>
        <v>3271030.2875254517</v>
      </c>
      <c r="K33" s="2"/>
      <c r="L33" s="6">
        <f t="shared" si="3"/>
        <v>112.75398338376371</v>
      </c>
      <c r="M33" s="6">
        <f t="shared" si="3"/>
        <v>77.225253135432553</v>
      </c>
      <c r="N33" s="6">
        <f t="shared" si="3"/>
        <v>97.659042491812841</v>
      </c>
      <c r="O33" s="6">
        <f t="shared" si="3"/>
        <v>92.199844479963105</v>
      </c>
      <c r="P33" s="3">
        <f>Bkcast_curr!$AC$76-100</f>
        <v>89.273510111802125</v>
      </c>
      <c r="Q33" s="8">
        <f t="shared" si="4"/>
        <v>1.3499632049672812</v>
      </c>
      <c r="R33" s="8">
        <f t="shared" si="5"/>
        <v>1.3499632612268329</v>
      </c>
      <c r="S33" s="8">
        <f t="shared" si="6"/>
        <v>8.1561994047527548</v>
      </c>
      <c r="T33" s="8">
        <f t="shared" si="7"/>
        <v>8.2493366468788736</v>
      </c>
      <c r="U33" s="8">
        <f t="shared" si="8"/>
        <v>5.011803838572888</v>
      </c>
      <c r="V33" s="8">
        <f t="shared" si="9"/>
        <v>5.0553486420865283</v>
      </c>
      <c r="W33" s="8">
        <f t="shared" si="10"/>
        <v>5.5647736304186992</v>
      </c>
      <c r="X33" s="8">
        <f t="shared" si="11"/>
        <v>5.4511028715740935</v>
      </c>
    </row>
    <row r="34" spans="1:24" x14ac:dyDescent="0.25">
      <c r="A34" s="9">
        <v>1976</v>
      </c>
      <c r="B34" s="5">
        <v>323932.63504960021</v>
      </c>
      <c r="C34" s="5">
        <v>747244.47874012415</v>
      </c>
      <c r="D34" s="5">
        <v>780592.25169236504</v>
      </c>
      <c r="E34" s="5">
        <f t="shared" si="1"/>
        <v>1851769.3654820896</v>
      </c>
      <c r="G34" s="5">
        <f>Bkcast_curr!G34/(Bkcast_curr!AE34/100)</f>
        <v>689179.58478847868</v>
      </c>
      <c r="H34" s="5">
        <f>Bkcast_curr!H34/(Bkcast_curr!AF34/100)</f>
        <v>1325444.6352450035</v>
      </c>
      <c r="I34" s="5">
        <f>Bkcast_curr!I34/(Bkcast_curr!AG34/100)</f>
        <v>1543550.29914598</v>
      </c>
      <c r="J34" s="5">
        <f t="shared" si="2"/>
        <v>3558174.5191794625</v>
      </c>
      <c r="K34" s="2"/>
      <c r="L34" s="6">
        <f t="shared" si="3"/>
        <v>112.75398345799653</v>
      </c>
      <c r="M34" s="6">
        <f t="shared" si="3"/>
        <v>77.377641850193612</v>
      </c>
      <c r="N34" s="6">
        <f t="shared" si="3"/>
        <v>97.740919897613878</v>
      </c>
      <c r="O34" s="6">
        <f t="shared" si="3"/>
        <v>92.14998290314233</v>
      </c>
      <c r="P34" s="3">
        <f>Bkcast_curr!$AC$76-100</f>
        <v>89.273510111802125</v>
      </c>
      <c r="Q34" s="8">
        <f t="shared" si="4"/>
        <v>10.287201924721984</v>
      </c>
      <c r="R34" s="8">
        <f t="shared" si="5"/>
        <v>10.287201963202719</v>
      </c>
      <c r="S34" s="8">
        <f t="shared" si="6"/>
        <v>11.253040047404909</v>
      </c>
      <c r="T34" s="8">
        <f t="shared" si="7"/>
        <v>11.348701966268848</v>
      </c>
      <c r="U34" s="8">
        <f t="shared" si="8"/>
        <v>5.9851783301057679</v>
      </c>
      <c r="V34" s="8">
        <f t="shared" si="9"/>
        <v>6.0290811606852799</v>
      </c>
      <c r="W34" s="8">
        <f t="shared" si="10"/>
        <v>8.8066305639942044</v>
      </c>
      <c r="X34" s="8">
        <f t="shared" si="11"/>
        <v>8.7784033290390795</v>
      </c>
    </row>
    <row r="35" spans="1:24" x14ac:dyDescent="0.25">
      <c r="A35" s="9">
        <v>1977</v>
      </c>
      <c r="B35" s="5">
        <v>337956.51010272454</v>
      </c>
      <c r="C35" s="5">
        <v>802171.3681214453</v>
      </c>
      <c r="D35" s="5">
        <v>815378.63627885678</v>
      </c>
      <c r="E35" s="5">
        <f t="shared" si="1"/>
        <v>1955506.5145030266</v>
      </c>
      <c r="G35" s="5">
        <f>Bkcast_curr!G35/(Bkcast_curr!AE35/100)</f>
        <v>719015.93789012055</v>
      </c>
      <c r="H35" s="5">
        <f>Bkcast_curr!H35/(Bkcast_curr!AF35/100)</f>
        <v>1424094.3438482478</v>
      </c>
      <c r="I35" s="5">
        <f>Bkcast_curr!I35/(Bkcast_curr!AG35/100)</f>
        <v>1613004.4274580784</v>
      </c>
      <c r="J35" s="5">
        <f t="shared" si="2"/>
        <v>3756114.7091964465</v>
      </c>
      <c r="K35" s="2"/>
      <c r="L35" s="6">
        <f t="shared" si="3"/>
        <v>112.75398354408676</v>
      </c>
      <c r="M35" s="6">
        <f t="shared" si="3"/>
        <v>77.529939417215161</v>
      </c>
      <c r="N35" s="6">
        <f t="shared" si="3"/>
        <v>97.822748314739528</v>
      </c>
      <c r="O35" s="6">
        <f t="shared" si="3"/>
        <v>92.07886454681676</v>
      </c>
      <c r="P35" s="3">
        <f>Bkcast_curr!$AC$76-100</f>
        <v>89.273510111802125</v>
      </c>
      <c r="Q35" s="8">
        <f t="shared" si="4"/>
        <v>4.3292566218210879</v>
      </c>
      <c r="R35" s="8">
        <f t="shared" si="5"/>
        <v>4.3292566640376009</v>
      </c>
      <c r="S35" s="8">
        <f t="shared" si="6"/>
        <v>7.3505915324967503</v>
      </c>
      <c r="T35" s="8">
        <f t="shared" si="7"/>
        <v>7.4427634304777399</v>
      </c>
      <c r="U35" s="8">
        <f t="shared" si="8"/>
        <v>4.4564091574151661</v>
      </c>
      <c r="V35" s="8">
        <f t="shared" si="9"/>
        <v>4.4996349228480597</v>
      </c>
      <c r="W35" s="8">
        <f t="shared" si="10"/>
        <v>5.6020555774735925</v>
      </c>
      <c r="X35" s="8">
        <f t="shared" si="11"/>
        <v>5.5629702520220974</v>
      </c>
    </row>
    <row r="36" spans="1:24" x14ac:dyDescent="0.25">
      <c r="A36" s="9">
        <v>1978</v>
      </c>
      <c r="B36" s="5">
        <v>350038.43996533955</v>
      </c>
      <c r="C36" s="5">
        <v>845748.11063085613</v>
      </c>
      <c r="D36" s="5">
        <v>860860.78065605334</v>
      </c>
      <c r="E36" s="5">
        <f t="shared" si="1"/>
        <v>2056647.331252249</v>
      </c>
      <c r="G36" s="5">
        <f>Bkcast_curr!G36/(Bkcast_curr!AE36/100)</f>
        <v>744720.72534291819</v>
      </c>
      <c r="H36" s="5">
        <f>Bkcast_curr!H36/(Bkcast_curr!AF36/100)</f>
        <v>1502743.4230410142</v>
      </c>
      <c r="I36" s="5">
        <f>Bkcast_curr!I36/(Bkcast_curr!AG36/100)</f>
        <v>1703682.4799026265</v>
      </c>
      <c r="J36" s="5">
        <f t="shared" si="2"/>
        <v>3951146.6282865587</v>
      </c>
      <c r="K36" s="2"/>
      <c r="L36" s="6">
        <f t="shared" si="3"/>
        <v>112.75398365295527</v>
      </c>
      <c r="M36" s="6">
        <f t="shared" si="3"/>
        <v>77.682149584714466</v>
      </c>
      <c r="N36" s="6">
        <f t="shared" si="3"/>
        <v>97.904529766621152</v>
      </c>
      <c r="O36" s="6">
        <f t="shared" si="3"/>
        <v>92.115904766267789</v>
      </c>
      <c r="P36" s="3">
        <f>Bkcast_curr!$AC$76-100</f>
        <v>89.273510111802125</v>
      </c>
      <c r="Q36" s="8">
        <f t="shared" si="4"/>
        <v>3.5749954510249324</v>
      </c>
      <c r="R36" s="8">
        <f t="shared" si="5"/>
        <v>3.5749955040253525</v>
      </c>
      <c r="S36" s="8">
        <f t="shared" si="6"/>
        <v>5.4323482788298065</v>
      </c>
      <c r="T36" s="8">
        <f t="shared" si="7"/>
        <v>5.5227435971859649</v>
      </c>
      <c r="U36" s="8">
        <f t="shared" si="8"/>
        <v>5.5780397417282614</v>
      </c>
      <c r="V36" s="8">
        <f t="shared" si="9"/>
        <v>5.6216865187063974</v>
      </c>
      <c r="W36" s="8">
        <f t="shared" si="10"/>
        <v>5.1721032887955545</v>
      </c>
      <c r="X36" s="8">
        <f t="shared" si="11"/>
        <v>5.1923845300197371</v>
      </c>
    </row>
    <row r="37" spans="1:24" x14ac:dyDescent="0.25">
      <c r="A37" s="9">
        <v>1979</v>
      </c>
      <c r="B37" s="5">
        <v>360478.84198594972</v>
      </c>
      <c r="C37" s="5">
        <v>905717.5935111728</v>
      </c>
      <c r="D37" s="5">
        <v>906439.13644779124</v>
      </c>
      <c r="E37" s="5">
        <f t="shared" si="1"/>
        <v>2172635.5719449138</v>
      </c>
      <c r="G37" s="5">
        <f>Bkcast_curr!G37/(Bkcast_curr!AE37/100)</f>
        <v>766933.63123100414</v>
      </c>
      <c r="H37" s="5">
        <f>Bkcast_curr!H37/(Bkcast_curr!AF37/100)</f>
        <v>1610676.2401410034</v>
      </c>
      <c r="I37" s="5">
        <f>Bkcast_curr!I37/(Bkcast_curr!AG37/100)</f>
        <v>1794625.9748334975</v>
      </c>
      <c r="J37" s="5">
        <f t="shared" si="2"/>
        <v>4172235.8462055055</v>
      </c>
      <c r="K37" s="2"/>
      <c r="L37" s="6">
        <f t="shared" si="3"/>
        <v>112.75413197784761</v>
      </c>
      <c r="M37" s="6">
        <f t="shared" si="3"/>
        <v>77.834266627960147</v>
      </c>
      <c r="N37" s="6">
        <f t="shared" si="3"/>
        <v>97.986373565729622</v>
      </c>
      <c r="O37" s="6">
        <f t="shared" si="3"/>
        <v>92.03569618767574</v>
      </c>
      <c r="P37" s="3">
        <f>Bkcast_curr!$AC$76-100</f>
        <v>89.273510111802125</v>
      </c>
      <c r="Q37" s="8">
        <f t="shared" si="4"/>
        <v>2.9826444266075356</v>
      </c>
      <c r="R37" s="8">
        <f t="shared" si="5"/>
        <v>2.9827162226293069</v>
      </c>
      <c r="S37" s="8">
        <f t="shared" si="6"/>
        <v>7.0907025539299866</v>
      </c>
      <c r="T37" s="8">
        <f t="shared" si="7"/>
        <v>7.1823849264681456</v>
      </c>
      <c r="U37" s="8">
        <f t="shared" si="8"/>
        <v>5.2945094974594014</v>
      </c>
      <c r="V37" s="8">
        <f t="shared" si="9"/>
        <v>5.3380542444780446</v>
      </c>
      <c r="W37" s="8">
        <f t="shared" si="10"/>
        <v>5.6396757446033376</v>
      </c>
      <c r="X37" s="8">
        <f t="shared" si="11"/>
        <v>5.5955710764098825</v>
      </c>
    </row>
    <row r="38" spans="1:24" x14ac:dyDescent="0.25">
      <c r="A38" s="9">
        <v>1980</v>
      </c>
      <c r="B38" s="5">
        <v>374553.16819554957</v>
      </c>
      <c r="C38" s="5">
        <v>949389.2181212483</v>
      </c>
      <c r="D38" s="5">
        <v>960560.26398472546</v>
      </c>
      <c r="E38" s="5">
        <f t="shared" si="1"/>
        <v>2284502.6503015235</v>
      </c>
      <c r="G38" s="5">
        <f>Bkcast_curr!G38/(Bkcast_curr!AE38/100)</f>
        <v>796876.75770361861</v>
      </c>
      <c r="H38" s="5">
        <f>Bkcast_curr!H38/(Bkcast_curr!AF38/100)</f>
        <v>1689782.718580808</v>
      </c>
      <c r="I38" s="5">
        <f>Bkcast_curr!I38/(Bkcast_curr!AG38/100)</f>
        <v>1902562.3018502078</v>
      </c>
      <c r="J38" s="5">
        <f t="shared" si="2"/>
        <v>4389221.7781346347</v>
      </c>
      <c r="K38" s="2"/>
      <c r="L38" s="6">
        <f t="shared" si="3"/>
        <v>112.75397603567433</v>
      </c>
      <c r="M38" s="6">
        <f t="shared" si="3"/>
        <v>77.986297540299518</v>
      </c>
      <c r="N38" s="6">
        <f t="shared" si="3"/>
        <v>98.067978989443361</v>
      </c>
      <c r="O38" s="6">
        <f t="shared" si="3"/>
        <v>92.130299238449851</v>
      </c>
      <c r="P38" s="3">
        <f>Bkcast_curr!$AC$76-100</f>
        <v>89.273510111802125</v>
      </c>
      <c r="Q38" s="8">
        <f t="shared" si="4"/>
        <v>3.9043418282364684</v>
      </c>
      <c r="R38" s="8">
        <f t="shared" si="5"/>
        <v>3.9042656695798854</v>
      </c>
      <c r="S38" s="8">
        <f t="shared" si="6"/>
        <v>4.8217705963704134</v>
      </c>
      <c r="T38" s="8">
        <f t="shared" si="7"/>
        <v>4.9113829625300411</v>
      </c>
      <c r="U38" s="8">
        <f t="shared" si="8"/>
        <v>5.9707403796604979</v>
      </c>
      <c r="V38" s="8">
        <f t="shared" si="9"/>
        <v>6.0144190784224207</v>
      </c>
      <c r="W38" s="8">
        <f t="shared" si="10"/>
        <v>5.1489112947031401</v>
      </c>
      <c r="X38" s="8">
        <f t="shared" si="11"/>
        <v>5.2007110798031704</v>
      </c>
    </row>
    <row r="39" spans="1:24" x14ac:dyDescent="0.25">
      <c r="A39" s="9">
        <v>1981</v>
      </c>
      <c r="B39" s="5">
        <v>388450.65208601893</v>
      </c>
      <c r="C39" s="5">
        <v>994416.08874033752</v>
      </c>
      <c r="D39" s="5">
        <v>979840.58456863556</v>
      </c>
      <c r="E39" s="5">
        <f t="shared" si="1"/>
        <v>2362707.3253949918</v>
      </c>
      <c r="G39" s="5">
        <f>Bkcast_curr!G39/(Bkcast_curr!AE39/100)</f>
        <v>826444.04133491998</v>
      </c>
      <c r="H39" s="5">
        <f>Bkcast_curr!H39/(Bkcast_curr!AF39/100)</f>
        <v>1771436.1039904493</v>
      </c>
      <c r="I39" s="5">
        <f>Bkcast_curr!I39/(Bkcast_curr!AG39/100)</f>
        <v>1941549.9639740598</v>
      </c>
      <c r="J39" s="5">
        <f t="shared" si="2"/>
        <v>4539430.1092994288</v>
      </c>
      <c r="K39" s="2"/>
      <c r="L39" s="6">
        <f t="shared" si="3"/>
        <v>112.75393332379099</v>
      </c>
      <c r="M39" s="6">
        <f t="shared" si="3"/>
        <v>78.13831896408584</v>
      </c>
      <c r="N39" s="6">
        <f t="shared" si="3"/>
        <v>98.149576017899562</v>
      </c>
      <c r="O39" s="6">
        <f t="shared" si="3"/>
        <v>92.128329247912149</v>
      </c>
      <c r="P39" s="3">
        <f>Bkcast_curr!$AC$76-100</f>
        <v>89.273510111802125</v>
      </c>
      <c r="Q39" s="8">
        <f t="shared" si="4"/>
        <v>3.7104168568168774</v>
      </c>
      <c r="R39" s="8">
        <f t="shared" si="5"/>
        <v>3.7103960362084365</v>
      </c>
      <c r="S39" s="8">
        <f t="shared" si="6"/>
        <v>4.7427198202432805</v>
      </c>
      <c r="T39" s="8">
        <f t="shared" si="7"/>
        <v>4.8321825351734731</v>
      </c>
      <c r="U39" s="8">
        <f t="shared" si="8"/>
        <v>2.0071953116120937</v>
      </c>
      <c r="V39" s="8">
        <f t="shared" si="9"/>
        <v>2.0492186818763969</v>
      </c>
      <c r="W39" s="8">
        <f t="shared" si="10"/>
        <v>3.4232691777856417</v>
      </c>
      <c r="X39" s="8">
        <f t="shared" si="11"/>
        <v>3.4222087367075602</v>
      </c>
    </row>
    <row r="40" spans="1:24" x14ac:dyDescent="0.25">
      <c r="A40" s="9">
        <v>1982</v>
      </c>
      <c r="B40" s="5">
        <v>390054.55378344265</v>
      </c>
      <c r="C40" s="5">
        <v>1015339.6040005746</v>
      </c>
      <c r="D40" s="5">
        <v>1042827.2860841193</v>
      </c>
      <c r="E40" s="5">
        <f t="shared" si="1"/>
        <v>2448221.4438681365</v>
      </c>
      <c r="G40" s="5">
        <f>Bkcast_curr!G40/(Bkcast_curr!AE40/100)</f>
        <v>829856.86598690483</v>
      </c>
      <c r="H40" s="5">
        <f>Bkcast_curr!H40/(Bkcast_curr!AF40/100)</f>
        <v>1810251.0540907583</v>
      </c>
      <c r="I40" s="5">
        <f>Bkcast_curr!I40/(Bkcast_curr!AG40/100)</f>
        <v>2067208.7492360889</v>
      </c>
      <c r="J40" s="5">
        <f t="shared" si="2"/>
        <v>4707316.6693137521</v>
      </c>
      <c r="K40" s="2"/>
      <c r="L40" s="6">
        <f t="shared" si="3"/>
        <v>112.75405143651761</v>
      </c>
      <c r="M40" s="6">
        <f t="shared" si="3"/>
        <v>78.290204278265691</v>
      </c>
      <c r="N40" s="6">
        <f t="shared" si="3"/>
        <v>98.231171817395079</v>
      </c>
      <c r="O40" s="6">
        <f t="shared" si="3"/>
        <v>92.274954584022197</v>
      </c>
      <c r="P40" s="3">
        <f>Bkcast_curr!$AC$76-100</f>
        <v>89.273510111802125</v>
      </c>
      <c r="Q40" s="8">
        <f t="shared" si="4"/>
        <v>0.41289715664282767</v>
      </c>
      <c r="R40" s="8">
        <f t="shared" si="5"/>
        <v>0.41295290198624457</v>
      </c>
      <c r="S40" s="8">
        <f t="shared" si="6"/>
        <v>2.1041006372635849</v>
      </c>
      <c r="T40" s="8">
        <f t="shared" si="7"/>
        <v>2.1911572205665379</v>
      </c>
      <c r="U40" s="8">
        <f t="shared" si="8"/>
        <v>6.4282601177632301</v>
      </c>
      <c r="V40" s="8">
        <f t="shared" si="9"/>
        <v>6.4720860958337028</v>
      </c>
      <c r="W40" s="8">
        <f t="shared" si="10"/>
        <v>3.6193276058366024</v>
      </c>
      <c r="X40" s="8">
        <f t="shared" si="11"/>
        <v>3.6984060988271068</v>
      </c>
    </row>
    <row r="41" spans="1:24" x14ac:dyDescent="0.25">
      <c r="A41" s="9">
        <v>1983</v>
      </c>
      <c r="B41" s="5">
        <v>374725.68254893576</v>
      </c>
      <c r="C41" s="5">
        <v>1024895.7340746174</v>
      </c>
      <c r="D41" s="5">
        <v>1094494.789623379</v>
      </c>
      <c r="E41" s="5">
        <f t="shared" si="1"/>
        <v>2494116.206246932</v>
      </c>
      <c r="G41" s="5">
        <f>Bkcast_curr!G41/(Bkcast_curr!AE41/100)</f>
        <v>797243.63729730959</v>
      </c>
      <c r="H41" s="5">
        <f>Bkcast_curr!H41/(Bkcast_curr!AF41/100)</f>
        <v>1828844.5902845541</v>
      </c>
      <c r="I41" s="5">
        <f>Bkcast_curr!I41/(Bkcast_curr!AG41/100)</f>
        <v>2170523.9694894622</v>
      </c>
      <c r="J41" s="5">
        <f t="shared" si="2"/>
        <v>4796612.197071326</v>
      </c>
      <c r="K41" s="2"/>
      <c r="L41" s="6">
        <f>G41/B41*100-100</f>
        <v>112.75393559212392</v>
      </c>
      <c r="M41" s="6">
        <f t="shared" ref="M41:O77" si="12">H41/C41*100-100</f>
        <v>78.442014097738962</v>
      </c>
      <c r="N41" s="6">
        <f t="shared" si="12"/>
        <v>98.312864535092956</v>
      </c>
      <c r="O41" s="6">
        <f t="shared" si="12"/>
        <v>92.317109566002046</v>
      </c>
      <c r="P41" s="3">
        <f>Bkcast_curr!$AC$76-100</f>
        <v>89.273510111802125</v>
      </c>
      <c r="Q41" s="8">
        <f t="shared" si="4"/>
        <v>-3.9299300792210374</v>
      </c>
      <c r="R41" s="8">
        <f t="shared" si="5"/>
        <v>-3.9299823892895063</v>
      </c>
      <c r="S41" s="8">
        <f t="shared" si="6"/>
        <v>0.94117574419341565</v>
      </c>
      <c r="T41" s="8">
        <f t="shared" si="7"/>
        <v>1.0271247268039758</v>
      </c>
      <c r="U41" s="8">
        <f t="shared" si="8"/>
        <v>4.9545599955745701</v>
      </c>
      <c r="V41" s="8">
        <f t="shared" si="9"/>
        <v>4.9978126442988327</v>
      </c>
      <c r="W41" s="8">
        <f t="shared" si="10"/>
        <v>1.8746164687734677</v>
      </c>
      <c r="X41" s="8">
        <f t="shared" si="11"/>
        <v>1.8969517886841487</v>
      </c>
    </row>
    <row r="42" spans="1:24" x14ac:dyDescent="0.25">
      <c r="A42" s="9">
        <v>1984</v>
      </c>
      <c r="B42" s="5">
        <v>372902.59698686766</v>
      </c>
      <c r="C42" s="5">
        <v>910997.83129183762</v>
      </c>
      <c r="D42" s="5">
        <v>1027554.6237006186</v>
      </c>
      <c r="E42" s="5">
        <f t="shared" si="1"/>
        <v>2311455.0519793238</v>
      </c>
      <c r="G42" s="5">
        <f>Bkcast_curr!G42/(Bkcast_curr!AE42/100)</f>
        <v>793365.09899412084</v>
      </c>
      <c r="H42" s="5">
        <f>Bkcast_curr!H42/(Bkcast_curr!AF42/100)</f>
        <v>1626985.4009843888</v>
      </c>
      <c r="I42" s="5">
        <f>Bkcast_curr!I42/(Bkcast_curr!AG42/100)</f>
        <v>2038610.0237144623</v>
      </c>
      <c r="J42" s="5">
        <f t="shared" si="2"/>
        <v>4458960.523692972</v>
      </c>
      <c r="K42" s="2"/>
      <c r="L42" s="6">
        <f t="shared" ref="L42:L77" si="13">G42/B42*100-100</f>
        <v>112.75397527522725</v>
      </c>
      <c r="M42" s="6">
        <f t="shared" si="12"/>
        <v>78.59377323404243</v>
      </c>
      <c r="N42" s="6">
        <f t="shared" si="12"/>
        <v>98.39432149822315</v>
      </c>
      <c r="O42" s="6">
        <f t="shared" si="12"/>
        <v>92.907083348850591</v>
      </c>
      <c r="P42" s="3">
        <f>Bkcast_curr!$AC$76-100</f>
        <v>89.273510111802125</v>
      </c>
      <c r="Q42" s="8">
        <f t="shared" si="4"/>
        <v>-0.48651203986533176</v>
      </c>
      <c r="R42" s="8">
        <f t="shared" si="5"/>
        <v>-0.48649347849763558</v>
      </c>
      <c r="S42" s="8">
        <f t="shared" si="6"/>
        <v>-11.113120973775807</v>
      </c>
      <c r="T42" s="8">
        <f t="shared" si="7"/>
        <v>-11.037525570653202</v>
      </c>
      <c r="U42" s="8">
        <f t="shared" si="8"/>
        <v>-6.1160789943819509</v>
      </c>
      <c r="V42" s="8">
        <f t="shared" si="9"/>
        <v>-6.0775161955952939</v>
      </c>
      <c r="W42" s="8">
        <f t="shared" si="10"/>
        <v>-7.3236825858435424</v>
      </c>
      <c r="X42" s="8">
        <f t="shared" si="11"/>
        <v>-7.0393782008166994</v>
      </c>
    </row>
    <row r="43" spans="1:24" x14ac:dyDescent="0.25">
      <c r="A43" s="9">
        <v>1985</v>
      </c>
      <c r="B43" s="5">
        <v>366396.01432998927</v>
      </c>
      <c r="C43" s="5">
        <v>768576.39904185757</v>
      </c>
      <c r="D43" s="5">
        <v>1007593.6595647228</v>
      </c>
      <c r="E43" s="5">
        <f t="shared" si="1"/>
        <v>2142566.0729365693</v>
      </c>
      <c r="G43" s="5">
        <f>Bkcast_curr!G43/(Bkcast_curr!AE43/100)</f>
        <v>779522.34314922453</v>
      </c>
      <c r="H43" s="5">
        <f>Bkcast_curr!H43/(Bkcast_curr!AF43/100)</f>
        <v>1373795.7485923518</v>
      </c>
      <c r="I43" s="5">
        <f>Bkcast_curr!I43/(Bkcast_curr!AG43/100)</f>
        <v>1999830.0997012127</v>
      </c>
      <c r="J43" s="5">
        <f t="shared" si="2"/>
        <v>4153148.191442789</v>
      </c>
      <c r="K43" s="2"/>
      <c r="L43" s="6">
        <f t="shared" si="13"/>
        <v>112.75404553040772</v>
      </c>
      <c r="M43" s="6">
        <f t="shared" si="12"/>
        <v>78.745502763939697</v>
      </c>
      <c r="N43" s="6">
        <f t="shared" si="12"/>
        <v>98.475851918831324</v>
      </c>
      <c r="O43" s="6">
        <f t="shared" si="12"/>
        <v>93.839912052305834</v>
      </c>
      <c r="P43" s="3">
        <f>Bkcast_curr!$AC$76-100</f>
        <v>89.273510111802125</v>
      </c>
      <c r="Q43" s="8">
        <f t="shared" si="4"/>
        <v>-1.7448477724352074</v>
      </c>
      <c r="R43" s="8">
        <f t="shared" si="5"/>
        <v>-1.7448153268207847</v>
      </c>
      <c r="S43" s="8">
        <f t="shared" si="6"/>
        <v>-15.633564357449643</v>
      </c>
      <c r="T43" s="8">
        <f t="shared" si="7"/>
        <v>-15.561888400402822</v>
      </c>
      <c r="U43" s="8">
        <f t="shared" si="8"/>
        <v>-1.9425696381968294</v>
      </c>
      <c r="V43" s="8">
        <f t="shared" si="9"/>
        <v>-1.9022728016705486</v>
      </c>
      <c r="W43" s="8">
        <f t="shared" si="10"/>
        <v>-7.3066088349039262</v>
      </c>
      <c r="X43" s="8">
        <f t="shared" si="11"/>
        <v>-6.8583772075403999</v>
      </c>
    </row>
    <row r="44" spans="1:24" x14ac:dyDescent="0.25">
      <c r="A44" s="9">
        <v>1986</v>
      </c>
      <c r="B44" s="5">
        <v>379782.36578015226</v>
      </c>
      <c r="C44" s="5">
        <v>786073.33986489277</v>
      </c>
      <c r="D44" s="5">
        <v>1049917.1964247217</v>
      </c>
      <c r="E44" s="5">
        <f t="shared" si="1"/>
        <v>2215772.902069767</v>
      </c>
      <c r="G44" s="5">
        <f>Bkcast_curr!G44/(Bkcast_curr!AE44/100)</f>
        <v>808001.91035769181</v>
      </c>
      <c r="H44" s="5">
        <f>Bkcast_curr!H44/(Bkcast_curr!AF44/100)</f>
        <v>1406262.7494374714</v>
      </c>
      <c r="I44" s="5">
        <f>Bkcast_curr!I44/(Bkcast_curr!AG44/100)</f>
        <v>2084687.4418937271</v>
      </c>
      <c r="J44" s="5">
        <f t="shared" si="2"/>
        <v>4298952.1016888898</v>
      </c>
      <c r="K44" s="2"/>
      <c r="L44" s="6">
        <f t="shared" si="13"/>
        <v>112.75393045116436</v>
      </c>
      <c r="M44" s="6">
        <f t="shared" si="12"/>
        <v>78.897143322425137</v>
      </c>
      <c r="N44" s="6">
        <f t="shared" si="12"/>
        <v>98.557319471735838</v>
      </c>
      <c r="O44" s="6">
        <f t="shared" si="12"/>
        <v>94.015916417842845</v>
      </c>
      <c r="P44" s="3">
        <f>Bkcast_curr!$AC$76-100</f>
        <v>89.273510111802125</v>
      </c>
      <c r="Q44" s="8">
        <f t="shared" si="4"/>
        <v>3.6535199419791553</v>
      </c>
      <c r="R44" s="8">
        <f t="shared" si="5"/>
        <v>3.6534638755075974</v>
      </c>
      <c r="S44" s="8">
        <f t="shared" si="6"/>
        <v>2.2765389159552285</v>
      </c>
      <c r="T44" s="8">
        <f t="shared" si="7"/>
        <v>2.3633062541055665</v>
      </c>
      <c r="U44" s="8">
        <f t="shared" si="8"/>
        <v>4.2004568466898178</v>
      </c>
      <c r="V44" s="8">
        <f t="shared" si="9"/>
        <v>4.24322757244191</v>
      </c>
      <c r="W44" s="8">
        <f t="shared" si="10"/>
        <v>3.4167828034755274</v>
      </c>
      <c r="X44" s="8">
        <f t="shared" si="11"/>
        <v>3.510684028721073</v>
      </c>
    </row>
    <row r="45" spans="1:24" x14ac:dyDescent="0.25">
      <c r="A45" s="9">
        <v>1987</v>
      </c>
      <c r="B45" s="5">
        <v>391471.65888472833</v>
      </c>
      <c r="C45" s="5">
        <v>816479.47471506346</v>
      </c>
      <c r="D45" s="5">
        <v>1103357.8044421629</v>
      </c>
      <c r="E45" s="5">
        <f t="shared" si="1"/>
        <v>2311308.9380419543</v>
      </c>
      <c r="G45" s="5">
        <f>Bkcast_curr!G45/(Bkcast_curr!AE45/100)</f>
        <v>832871.45433653041</v>
      </c>
      <c r="H45" s="5">
        <f>Bkcast_curr!H45/(Bkcast_curr!AF45/100)</f>
        <v>1461896.1201730077</v>
      </c>
      <c r="I45" s="5">
        <f>Bkcast_curr!I45/(Bkcast_curr!AG45/100)</f>
        <v>2191696.6357700364</v>
      </c>
      <c r="J45" s="5">
        <f t="shared" si="2"/>
        <v>4486464.2102795746</v>
      </c>
      <c r="K45" s="2"/>
      <c r="L45" s="6">
        <f t="shared" si="13"/>
        <v>112.7539594333125</v>
      </c>
      <c r="M45" s="6">
        <f t="shared" si="12"/>
        <v>79.048728773394203</v>
      </c>
      <c r="N45" s="6">
        <f t="shared" si="12"/>
        <v>98.638793956609334</v>
      </c>
      <c r="O45" s="6">
        <f t="shared" si="12"/>
        <v>94.109239852649154</v>
      </c>
      <c r="P45" s="3">
        <f>Bkcast_curr!$AC$76-100</f>
        <v>89.273510111802125</v>
      </c>
      <c r="Q45" s="8">
        <f t="shared" si="4"/>
        <v>3.0778925399982171</v>
      </c>
      <c r="R45" s="8">
        <f t="shared" si="5"/>
        <v>3.0779065816600735</v>
      </c>
      <c r="S45" s="8">
        <f t="shared" si="6"/>
        <v>3.8681040697038185</v>
      </c>
      <c r="T45" s="8">
        <f t="shared" si="7"/>
        <v>3.9561149406674332</v>
      </c>
      <c r="U45" s="8">
        <f t="shared" si="8"/>
        <v>5.0899831148039283</v>
      </c>
      <c r="V45" s="8">
        <f t="shared" si="9"/>
        <v>5.1331049310251728</v>
      </c>
      <c r="W45" s="8">
        <f t="shared" si="10"/>
        <v>4.3116348197483063</v>
      </c>
      <c r="X45" s="8">
        <f t="shared" si="11"/>
        <v>4.3618096725715816</v>
      </c>
    </row>
    <row r="46" spans="1:24" x14ac:dyDescent="0.25">
      <c r="A46" s="9">
        <v>1988</v>
      </c>
      <c r="B46" s="5">
        <v>403023.02918017766</v>
      </c>
      <c r="C46" s="5">
        <v>885375.03794371313</v>
      </c>
      <c r="D46" s="5">
        <v>1178983.0350956866</v>
      </c>
      <c r="E46" s="5">
        <f t="shared" si="1"/>
        <v>2467381.1022195774</v>
      </c>
      <c r="G46" s="5">
        <f>Bkcast_curr!G46/(Bkcast_curr!AE46/100)</f>
        <v>857447.32840216777</v>
      </c>
      <c r="H46" s="5">
        <f>Bkcast_curr!H46/(Bkcast_curr!AF46/100)</f>
        <v>1586594.5454979427</v>
      </c>
      <c r="I46" s="5">
        <f>Bkcast_curr!I46/(Bkcast_curr!AG46/100)</f>
        <v>2342877.7536214334</v>
      </c>
      <c r="J46" s="5">
        <f t="shared" si="2"/>
        <v>4786919.6275215438</v>
      </c>
      <c r="K46" s="2"/>
      <c r="L46" s="6">
        <f t="shared" si="13"/>
        <v>112.7539287634188</v>
      </c>
      <c r="M46" s="6">
        <f t="shared" si="12"/>
        <v>79.200279825238198</v>
      </c>
      <c r="N46" s="6">
        <f t="shared" si="12"/>
        <v>98.720226150776199</v>
      </c>
      <c r="O46" s="6">
        <f t="shared" si="12"/>
        <v>94.008117481948119</v>
      </c>
      <c r="P46" s="3">
        <f>Bkcast_curr!$AC$76-100</f>
        <v>89.273510111802125</v>
      </c>
      <c r="Q46" s="8">
        <f t="shared" si="4"/>
        <v>2.9507551909015035</v>
      </c>
      <c r="R46" s="8">
        <f t="shared" si="5"/>
        <v>2.9507403498676155</v>
      </c>
      <c r="S46" s="8">
        <f t="shared" si="6"/>
        <v>8.4381255576195571</v>
      </c>
      <c r="T46" s="8">
        <f t="shared" si="7"/>
        <v>8.5299101354874267</v>
      </c>
      <c r="U46" s="8">
        <f t="shared" si="8"/>
        <v>6.8540984936213363</v>
      </c>
      <c r="V46" s="8">
        <f t="shared" si="9"/>
        <v>6.8979034499581076</v>
      </c>
      <c r="W46" s="8">
        <f t="shared" si="10"/>
        <v>6.7525444828609125</v>
      </c>
      <c r="X46" s="8">
        <f t="shared" si="11"/>
        <v>6.6969311056478205</v>
      </c>
    </row>
    <row r="47" spans="1:24" x14ac:dyDescent="0.25">
      <c r="A47" s="9">
        <v>1989</v>
      </c>
      <c r="B47" s="5">
        <v>414003.02095522016</v>
      </c>
      <c r="C47" s="5">
        <v>948084.17937462614</v>
      </c>
      <c r="D47" s="5">
        <v>1258402.575696609</v>
      </c>
      <c r="E47" s="5">
        <f t="shared" si="1"/>
        <v>2620489.7760264552</v>
      </c>
      <c r="G47" s="5">
        <f>Bkcast_curr!G47/(Bkcast_curr!AE47/100)</f>
        <v>880808.03649390547</v>
      </c>
      <c r="H47" s="5">
        <f>Bkcast_curr!H47/(Bkcast_curr!AF47/100)</f>
        <v>1700405.8959481732</v>
      </c>
      <c r="I47" s="5">
        <f>Bkcast_curr!I47/(Bkcast_curr!AG47/100)</f>
        <v>2501724.889301742</v>
      </c>
      <c r="J47" s="5">
        <f t="shared" si="2"/>
        <v>5082938.8217438208</v>
      </c>
      <c r="K47" s="2"/>
      <c r="L47" s="6">
        <f t="shared" si="13"/>
        <v>112.75401190591222</v>
      </c>
      <c r="M47" s="6">
        <f t="shared" si="12"/>
        <v>79.351784676946352</v>
      </c>
      <c r="N47" s="6">
        <f t="shared" si="12"/>
        <v>98.80163451802153</v>
      </c>
      <c r="O47" s="6">
        <f t="shared" si="12"/>
        <v>93.969038469261534</v>
      </c>
      <c r="P47" s="3">
        <f>Bkcast_curr!$AC$76-100</f>
        <v>89.273510111802125</v>
      </c>
      <c r="Q47" s="8">
        <f t="shared" si="4"/>
        <v>2.7244080313171679</v>
      </c>
      <c r="R47" s="8">
        <f t="shared" si="5"/>
        <v>2.7244481751747713</v>
      </c>
      <c r="S47" s="8">
        <f t="shared" si="6"/>
        <v>7.082777212304876</v>
      </c>
      <c r="T47" s="8">
        <f t="shared" si="7"/>
        <v>7.1733103314376621</v>
      </c>
      <c r="U47" s="8">
        <f t="shared" si="8"/>
        <v>6.7362750978411441</v>
      </c>
      <c r="V47" s="8">
        <f t="shared" si="9"/>
        <v>6.7800010237314012</v>
      </c>
      <c r="W47" s="8">
        <f t="shared" si="10"/>
        <v>6.2053111158688239</v>
      </c>
      <c r="X47" s="8">
        <f t="shared" si="11"/>
        <v>6.1839182032714177</v>
      </c>
    </row>
    <row r="48" spans="1:24" x14ac:dyDescent="0.25">
      <c r="A48" s="9">
        <v>1990</v>
      </c>
      <c r="B48" s="5">
        <v>414801.72750851704</v>
      </c>
      <c r="C48" s="5">
        <v>969541.64473472605</v>
      </c>
      <c r="D48" s="5">
        <v>1315729.7950036519</v>
      </c>
      <c r="E48" s="5">
        <f t="shared" si="1"/>
        <v>2700073.1672468949</v>
      </c>
      <c r="G48" s="5">
        <f>Bkcast_curr!G48/(Bkcast_curr!AE48/100)</f>
        <v>882507.33960876532</v>
      </c>
      <c r="H48" s="5">
        <f>Bkcast_curr!H48/(Bkcast_curr!AF48/100)</f>
        <v>1740358.8920344855</v>
      </c>
      <c r="I48" s="5">
        <f>Bkcast_curr!I48/(Bkcast_curr!AG48/100)</f>
        <v>2616762.9487857753</v>
      </c>
      <c r="J48" s="5">
        <f t="shared" si="2"/>
        <v>5239629.1804290265</v>
      </c>
      <c r="K48" s="2"/>
      <c r="L48" s="6">
        <f t="shared" si="13"/>
        <v>112.75401742164757</v>
      </c>
      <c r="M48" s="6">
        <f t="shared" si="12"/>
        <v>79.503263370462122</v>
      </c>
      <c r="N48" s="6">
        <f t="shared" si="12"/>
        <v>98.883004604947217</v>
      </c>
      <c r="O48" s="6">
        <f t="shared" si="12"/>
        <v>94.055081321057941</v>
      </c>
      <c r="P48" s="3">
        <f>Bkcast_curr!$AC$76-100</f>
        <v>89.273510111802125</v>
      </c>
      <c r="Q48" s="8">
        <f t="shared" si="4"/>
        <v>0.19292288047900286</v>
      </c>
      <c r="R48" s="8">
        <f t="shared" si="5"/>
        <v>0.19292547802174909</v>
      </c>
      <c r="S48" s="8">
        <f t="shared" si="6"/>
        <v>2.263244744180156</v>
      </c>
      <c r="T48" s="8">
        <f t="shared" si="7"/>
        <v>2.3496152407795421</v>
      </c>
      <c r="U48" s="8">
        <f t="shared" si="8"/>
        <v>4.5555548291299743</v>
      </c>
      <c r="V48" s="8">
        <f t="shared" si="9"/>
        <v>4.5983497216651017</v>
      </c>
      <c r="W48" s="8">
        <f t="shared" si="10"/>
        <v>3.0369662934199653</v>
      </c>
      <c r="X48" s="8">
        <f t="shared" si="11"/>
        <v>3.0826725282412326</v>
      </c>
    </row>
    <row r="49" spans="1:24" x14ac:dyDescent="0.25">
      <c r="A49" s="9">
        <v>1991</v>
      </c>
      <c r="B49" s="5">
        <v>420899.03010437533</v>
      </c>
      <c r="C49" s="5">
        <v>944553.59189128538</v>
      </c>
      <c r="D49" s="5">
        <v>1319005.0865087993</v>
      </c>
      <c r="E49" s="5">
        <f t="shared" si="1"/>
        <v>2684457.7085044598</v>
      </c>
      <c r="G49" s="5">
        <f>Bkcast_curr!G49/(Bkcast_curr!AE49/100)</f>
        <v>895479.29034383979</v>
      </c>
      <c r="H49" s="5">
        <f>Bkcast_curr!H49/(Bkcast_curr!AF49/100)</f>
        <v>1696934.690902299</v>
      </c>
      <c r="I49" s="5">
        <f>Bkcast_curr!I49/(Bkcast_curr!AG49/100)</f>
        <v>2624349.9771846659</v>
      </c>
      <c r="J49" s="5">
        <f t="shared" si="2"/>
        <v>5216763.9584308043</v>
      </c>
      <c r="K49" s="2"/>
      <c r="L49" s="6">
        <f t="shared" si="13"/>
        <v>112.75394484082733</v>
      </c>
      <c r="M49" s="6">
        <f t="shared" si="12"/>
        <v>79.654675549379505</v>
      </c>
      <c r="N49" s="6">
        <f t="shared" si="12"/>
        <v>98.964356091371172</v>
      </c>
      <c r="O49" s="6">
        <f t="shared" si="12"/>
        <v>94.332134266965966</v>
      </c>
      <c r="P49" s="3">
        <f>Bkcast_curr!$AC$76-100</f>
        <v>89.273510111802125</v>
      </c>
      <c r="Q49" s="8">
        <f t="shared" si="4"/>
        <v>1.469931823206565</v>
      </c>
      <c r="R49" s="8">
        <f t="shared" si="5"/>
        <v>1.4698972068408125</v>
      </c>
      <c r="S49" s="8">
        <f t="shared" si="6"/>
        <v>-2.5773057794002909</v>
      </c>
      <c r="T49" s="8">
        <f t="shared" si="7"/>
        <v>-2.4951290984254086</v>
      </c>
      <c r="U49" s="8">
        <f t="shared" si="8"/>
        <v>0.24893344496605607</v>
      </c>
      <c r="V49" s="8">
        <f t="shared" si="9"/>
        <v>0.28993946136431248</v>
      </c>
      <c r="W49" s="8">
        <f t="shared" si="10"/>
        <v>-0.57833465151453822</v>
      </c>
      <c r="X49" s="8">
        <f t="shared" si="11"/>
        <v>-0.43639008049707684</v>
      </c>
    </row>
    <row r="50" spans="1:24" x14ac:dyDescent="0.25">
      <c r="A50" s="9">
        <v>1992</v>
      </c>
      <c r="B50" s="5">
        <v>422379.47166778939</v>
      </c>
      <c r="C50" s="5">
        <v>939137.70933385508</v>
      </c>
      <c r="D50" s="5">
        <v>1332003.3381309221</v>
      </c>
      <c r="E50" s="5">
        <f t="shared" si="1"/>
        <v>2693520.5191325666</v>
      </c>
      <c r="G50" s="5">
        <f>Bkcast_curr!G50/(Bkcast_curr!AE50/100)</f>
        <v>898629.09920878231</v>
      </c>
      <c r="H50" s="5">
        <f>Bkcast_curr!H50/(Bkcast_curr!AF50/100)</f>
        <v>1688626.3711590078</v>
      </c>
      <c r="I50" s="5">
        <f>Bkcast_curr!I50/(Bkcast_curr!AG50/100)</f>
        <v>2651295.2106225258</v>
      </c>
      <c r="J50" s="5">
        <f t="shared" si="2"/>
        <v>5238550.680990316</v>
      </c>
      <c r="K50" s="2"/>
      <c r="L50" s="6">
        <f t="shared" si="13"/>
        <v>112.75397112944296</v>
      </c>
      <c r="M50" s="6">
        <f t="shared" si="12"/>
        <v>79.806044883106296</v>
      </c>
      <c r="N50" s="6">
        <f t="shared" si="12"/>
        <v>99.045688154418968</v>
      </c>
      <c r="O50" s="6">
        <f t="shared" si="12"/>
        <v>94.487127303465343</v>
      </c>
      <c r="P50" s="3">
        <f>Bkcast_curr!$AC$76-100</f>
        <v>89.273510111802125</v>
      </c>
      <c r="Q50" s="8">
        <f t="shared" si="4"/>
        <v>0.35173318480845239</v>
      </c>
      <c r="R50" s="8">
        <f t="shared" si="5"/>
        <v>0.35174558461680761</v>
      </c>
      <c r="S50" s="8">
        <f t="shared" si="6"/>
        <v>-0.57338012410561134</v>
      </c>
      <c r="T50" s="8">
        <f t="shared" si="7"/>
        <v>-0.48960751334946906</v>
      </c>
      <c r="U50" s="8">
        <f t="shared" si="8"/>
        <v>0.98545879428920102</v>
      </c>
      <c r="V50" s="8">
        <f t="shared" si="9"/>
        <v>1.0267393324866703</v>
      </c>
      <c r="W50" s="8">
        <f t="shared" si="10"/>
        <v>0.33760303242608813</v>
      </c>
      <c r="X50" s="8">
        <f t="shared" si="11"/>
        <v>0.41762906531934618</v>
      </c>
    </row>
    <row r="51" spans="1:24" x14ac:dyDescent="0.25">
      <c r="A51" s="9">
        <v>1993</v>
      </c>
      <c r="B51" s="5">
        <v>431280.20498738484</v>
      </c>
      <c r="C51" s="5">
        <v>954406.98250957858</v>
      </c>
      <c r="D51" s="5">
        <v>1364836.4997656748</v>
      </c>
      <c r="E51" s="5">
        <f t="shared" si="1"/>
        <v>2750523.6872626385</v>
      </c>
      <c r="G51" s="5">
        <f>Bkcast_curr!G51/(Bkcast_curr!AE51/100)</f>
        <v>917565.79855391325</v>
      </c>
      <c r="H51" s="5">
        <f>Bkcast_curr!H51/(Bkcast_curr!AF51/100)</f>
        <v>1717526.1255265989</v>
      </c>
      <c r="I51" s="5">
        <f>Bkcast_curr!I51/(Bkcast_curr!AG51/100)</f>
        <v>2717758.1696511954</v>
      </c>
      <c r="J51" s="5">
        <f t="shared" si="2"/>
        <v>5352850.093731707</v>
      </c>
      <c r="K51" s="2"/>
      <c r="L51" s="6">
        <f t="shared" si="13"/>
        <v>112.75397941826532</v>
      </c>
      <c r="M51" s="6">
        <f t="shared" si="12"/>
        <v>79.957414080356585</v>
      </c>
      <c r="N51" s="6">
        <f t="shared" si="12"/>
        <v>99.127014123508559</v>
      </c>
      <c r="O51" s="6">
        <f t="shared" si="12"/>
        <v>94.612034010837476</v>
      </c>
      <c r="P51" s="3">
        <f>Bkcast_curr!$AC$76-100</f>
        <v>89.273510111802125</v>
      </c>
      <c r="Q51" s="8">
        <f t="shared" si="4"/>
        <v>2.1072835960636098</v>
      </c>
      <c r="R51" s="8">
        <f t="shared" si="5"/>
        <v>2.1072875741286623</v>
      </c>
      <c r="S51" s="8">
        <f t="shared" si="6"/>
        <v>1.6258822347315061</v>
      </c>
      <c r="T51" s="8">
        <f t="shared" si="7"/>
        <v>1.7114356888643982</v>
      </c>
      <c r="U51" s="8">
        <f t="shared" si="8"/>
        <v>2.4649458972696436</v>
      </c>
      <c r="V51" s="8">
        <f t="shared" si="9"/>
        <v>2.506810964029313</v>
      </c>
      <c r="W51" s="8">
        <f t="shared" si="10"/>
        <v>2.1163071795877499</v>
      </c>
      <c r="X51" s="8">
        <f t="shared" si="11"/>
        <v>2.1818899864071426</v>
      </c>
    </row>
    <row r="52" spans="1:24" x14ac:dyDescent="0.25">
      <c r="A52" s="9">
        <v>1994</v>
      </c>
      <c r="B52" s="5">
        <v>441957.5331855074</v>
      </c>
      <c r="C52" s="5">
        <v>1008305.5530956001</v>
      </c>
      <c r="D52" s="5">
        <v>1420943.2202260841</v>
      </c>
      <c r="E52" s="5">
        <f t="shared" si="1"/>
        <v>2871206.3065071916</v>
      </c>
      <c r="G52" s="5">
        <f>Bkcast_curr!G52/(Bkcast_curr!AE52/100)</f>
        <v>940282.22375213436</v>
      </c>
      <c r="H52" s="5">
        <f>Bkcast_curr!H52/(Bkcast_curr!AF52/100)</f>
        <v>1816046.5744356662</v>
      </c>
      <c r="I52" s="5">
        <f>Bkcast_curr!I52/(Bkcast_curr!AG52/100)</f>
        <v>2830637.0756729385</v>
      </c>
      <c r="J52" s="5">
        <f t="shared" si="2"/>
        <v>5586965.8738607392</v>
      </c>
      <c r="K52" s="2"/>
      <c r="L52" s="6">
        <f t="shared" si="13"/>
        <v>112.75397592498103</v>
      </c>
      <c r="M52" s="6">
        <f t="shared" si="12"/>
        <v>80.108754619095322</v>
      </c>
      <c r="N52" s="6">
        <f t="shared" si="12"/>
        <v>99.208317079873183</v>
      </c>
      <c r="O52" s="6">
        <f t="shared" si="12"/>
        <v>94.586012896344442</v>
      </c>
      <c r="P52" s="3">
        <f>Bkcast_curr!$AC$76-100</f>
        <v>89.273510111802125</v>
      </c>
      <c r="Q52" s="8">
        <f t="shared" si="4"/>
        <v>2.4757287894618116</v>
      </c>
      <c r="R52" s="8">
        <f t="shared" si="5"/>
        <v>2.4757271068758513</v>
      </c>
      <c r="S52" s="8">
        <f t="shared" si="6"/>
        <v>5.6473361546766085</v>
      </c>
      <c r="T52" s="8">
        <f t="shared" si="7"/>
        <v>5.7361834236355804</v>
      </c>
      <c r="U52" s="8">
        <f t="shared" si="8"/>
        <v>4.1108748535111772</v>
      </c>
      <c r="V52" s="8">
        <f t="shared" si="9"/>
        <v>4.1533830081809811</v>
      </c>
      <c r="W52" s="8">
        <f t="shared" si="10"/>
        <v>4.3876233389088952</v>
      </c>
      <c r="X52" s="8">
        <f t="shared" si="11"/>
        <v>4.373665916839073</v>
      </c>
    </row>
    <row r="53" spans="1:24" x14ac:dyDescent="0.25">
      <c r="A53" s="9">
        <v>1995</v>
      </c>
      <c r="B53" s="5">
        <v>444453.66371620132</v>
      </c>
      <c r="C53" s="5">
        <v>1073061.0921569946</v>
      </c>
      <c r="D53" s="5">
        <v>1488026.4567445351</v>
      </c>
      <c r="E53" s="5">
        <f t="shared" si="1"/>
        <v>3005541.2126177307</v>
      </c>
      <c r="G53" s="5">
        <f>Bkcast_curr!G53/(Bkcast_curr!AE53/100)</f>
        <v>945592.9257104561</v>
      </c>
      <c r="H53" s="5">
        <f>Bkcast_curr!H53/(Bkcast_curr!AF53/100)</f>
        <v>1934300.4180704879</v>
      </c>
      <c r="I53" s="5">
        <f>Bkcast_curr!I53/(Bkcast_curr!AG53/100)</f>
        <v>2965482.2790529183</v>
      </c>
      <c r="J53" s="5">
        <f t="shared" si="2"/>
        <v>5845375.6228338629</v>
      </c>
      <c r="K53" s="2"/>
      <c r="L53" s="6">
        <f t="shared" si="13"/>
        <v>112.75399505183267</v>
      </c>
      <c r="M53" s="6">
        <f t="shared" si="12"/>
        <v>80.260045975787676</v>
      </c>
      <c r="N53" s="6">
        <f t="shared" si="12"/>
        <v>99.289620531393098</v>
      </c>
      <c r="O53" s="6">
        <f t="shared" si="12"/>
        <v>94.486623517057893</v>
      </c>
      <c r="P53" s="3">
        <f>Bkcast_curr!$AC$76-100</f>
        <v>89.273510111802125</v>
      </c>
      <c r="Q53" s="8">
        <f t="shared" si="4"/>
        <v>0.56478967847939998</v>
      </c>
      <c r="R53" s="8">
        <f t="shared" si="5"/>
        <v>0.56479871938125825</v>
      </c>
      <c r="S53" s="8">
        <f t="shared" si="6"/>
        <v>6.4222138678685639</v>
      </c>
      <c r="T53" s="8">
        <f t="shared" si="7"/>
        <v>6.5116085291793127</v>
      </c>
      <c r="U53" s="8">
        <f t="shared" si="8"/>
        <v>4.7210356869697705</v>
      </c>
      <c r="V53" s="8">
        <f t="shared" si="9"/>
        <v>4.7637757782114249</v>
      </c>
      <c r="W53" s="8">
        <f t="shared" si="10"/>
        <v>4.6786922209695518</v>
      </c>
      <c r="X53" s="8">
        <f t="shared" si="11"/>
        <v>4.6252251187379585</v>
      </c>
    </row>
    <row r="54" spans="1:24" x14ac:dyDescent="0.25">
      <c r="A54" s="9">
        <v>1996</v>
      </c>
      <c r="B54" s="5">
        <v>460680.03865650162</v>
      </c>
      <c r="C54" s="5">
        <v>1140257.1143381016</v>
      </c>
      <c r="D54" s="5">
        <v>1580304.1960540176</v>
      </c>
      <c r="E54" s="5">
        <f t="shared" si="1"/>
        <v>3181241.349048621</v>
      </c>
      <c r="G54" s="5">
        <f>Bkcast_curr!G54/(Bkcast_curr!AE54/100)</f>
        <v>980115.13601977914</v>
      </c>
      <c r="H54" s="5">
        <f>Bkcast_curr!H54/(Bkcast_curr!AF54/100)</f>
        <v>2057153.1394000538</v>
      </c>
      <c r="I54" s="5">
        <f>Bkcast_curr!I54/(Bkcast_curr!AG54/100)</f>
        <v>3150666.6933224509</v>
      </c>
      <c r="J54" s="5">
        <f t="shared" si="2"/>
        <v>6187934.968742284</v>
      </c>
      <c r="K54" s="2"/>
      <c r="L54" s="6">
        <f t="shared" si="13"/>
        <v>112.7539840619371</v>
      </c>
      <c r="M54" s="6">
        <f t="shared" si="12"/>
        <v>80.41133999801383</v>
      </c>
      <c r="N54" s="6">
        <f t="shared" si="12"/>
        <v>99.370899678023449</v>
      </c>
      <c r="O54" s="6">
        <f t="shared" si="12"/>
        <v>94.513219520198987</v>
      </c>
      <c r="P54" s="3">
        <f>Bkcast_curr!$AC$76-100</f>
        <v>89.273510111802125</v>
      </c>
      <c r="Q54" s="8">
        <f t="shared" si="4"/>
        <v>3.6508586304873774</v>
      </c>
      <c r="R54" s="8">
        <f t="shared" si="5"/>
        <v>3.6508532763594133</v>
      </c>
      <c r="S54" s="8">
        <f t="shared" si="6"/>
        <v>6.2620872820981788</v>
      </c>
      <c r="T54" s="8">
        <f t="shared" si="7"/>
        <v>6.3512740927861984</v>
      </c>
      <c r="U54" s="8">
        <f t="shared" si="8"/>
        <v>6.2013507146482709</v>
      </c>
      <c r="V54" s="8">
        <f t="shared" si="9"/>
        <v>6.2446643359701568</v>
      </c>
      <c r="W54" s="8">
        <f t="shared" si="10"/>
        <v>5.8458734717485612</v>
      </c>
      <c r="X54" s="8">
        <f t="shared" si="11"/>
        <v>5.8603478717480044</v>
      </c>
    </row>
    <row r="55" spans="1:24" x14ac:dyDescent="0.25">
      <c r="A55" s="9">
        <v>1997</v>
      </c>
      <c r="B55" s="5">
        <v>474229.96543256234</v>
      </c>
      <c r="C55" s="5">
        <v>1208517.9779122695</v>
      </c>
      <c r="D55" s="5">
        <v>1663452.2944824323</v>
      </c>
      <c r="E55" s="5">
        <f t="shared" si="1"/>
        <v>3346200.2378272642</v>
      </c>
      <c r="G55" s="5">
        <f>Bkcast_curr!G55/(Bkcast_curr!AE55/100)</f>
        <v>1008943.0862202635</v>
      </c>
      <c r="H55" s="5">
        <f>Bkcast_curr!H55/(Bkcast_curr!AF55/100)</f>
        <v>2182131.682816993</v>
      </c>
      <c r="I55" s="5">
        <f>Bkcast_curr!I55/(Bkcast_curr!AG55/100)</f>
        <v>3317791.981217003</v>
      </c>
      <c r="J55" s="5">
        <f t="shared" si="2"/>
        <v>6508866.7502542594</v>
      </c>
      <c r="K55" s="2"/>
      <c r="L55" s="6">
        <f t="shared" si="13"/>
        <v>112.75397165170068</v>
      </c>
      <c r="M55" s="6">
        <f t="shared" si="12"/>
        <v>80.562616584873126</v>
      </c>
      <c r="N55" s="6">
        <f t="shared" si="12"/>
        <v>99.452187010226396</v>
      </c>
      <c r="O55" s="6">
        <f t="shared" si="12"/>
        <v>94.515160111295671</v>
      </c>
      <c r="P55" s="3">
        <f>Bkcast_curr!$AC$76-100</f>
        <v>89.273510111802125</v>
      </c>
      <c r="Q55" s="8">
        <f t="shared" si="4"/>
        <v>2.9412880175092653</v>
      </c>
      <c r="R55" s="8">
        <f t="shared" si="5"/>
        <v>2.9412820128004427</v>
      </c>
      <c r="S55" s="8">
        <f t="shared" si="6"/>
        <v>5.9864448742152518</v>
      </c>
      <c r="T55" s="8">
        <f t="shared" si="7"/>
        <v>6.0753154941779286</v>
      </c>
      <c r="U55" s="8">
        <f t="shared" si="8"/>
        <v>5.2615248783135229</v>
      </c>
      <c r="V55" s="8">
        <f t="shared" si="9"/>
        <v>5.3044420169470357</v>
      </c>
      <c r="W55" s="8">
        <f t="shared" si="10"/>
        <v>5.1853622746345707</v>
      </c>
      <c r="X55" s="8">
        <f t="shared" si="11"/>
        <v>5.1864116726036968</v>
      </c>
    </row>
    <row r="56" spans="1:24" x14ac:dyDescent="0.25">
      <c r="A56" s="9">
        <v>1998</v>
      </c>
      <c r="B56" s="5">
        <v>441166.92784501286</v>
      </c>
      <c r="C56" s="5">
        <v>1175381.2497369847</v>
      </c>
      <c r="D56" s="5">
        <v>1710353.780978885</v>
      </c>
      <c r="E56" s="5">
        <f t="shared" si="1"/>
        <v>3326901.9585608826</v>
      </c>
      <c r="G56" s="5">
        <f>Bkcast_curr!G56/(Bkcast_curr!AE56/100)</f>
        <v>938600.19784108736</v>
      </c>
      <c r="H56" s="5">
        <f>Bkcast_curr!H56/(Bkcast_curr!AF56/100)</f>
        <v>2124077.0410276954</v>
      </c>
      <c r="I56" s="5">
        <f>Bkcast_curr!I56/(Bkcast_curr!AG56/100)</f>
        <v>3412728.0393775944</v>
      </c>
      <c r="J56" s="5">
        <f t="shared" si="2"/>
        <v>6475405.2782463767</v>
      </c>
      <c r="K56" s="2"/>
      <c r="L56" s="6">
        <f t="shared" si="13"/>
        <v>112.75398009227669</v>
      </c>
      <c r="M56" s="6">
        <f t="shared" si="12"/>
        <v>80.713878284429029</v>
      </c>
      <c r="N56" s="6">
        <f t="shared" si="12"/>
        <v>99.533457775290856</v>
      </c>
      <c r="O56" s="6">
        <f t="shared" si="12"/>
        <v>94.637694735297856</v>
      </c>
      <c r="P56" s="3">
        <f>Bkcast_curr!$AC$76-100</f>
        <v>89.273510111802125</v>
      </c>
      <c r="Q56" s="8">
        <f t="shared" si="4"/>
        <v>-6.9719418842273058</v>
      </c>
      <c r="R56" s="8">
        <f t="shared" si="5"/>
        <v>-6.9719381935305194</v>
      </c>
      <c r="S56" s="8">
        <f t="shared" si="6"/>
        <v>-2.7419309253908608</v>
      </c>
      <c r="T56" s="8">
        <f t="shared" si="7"/>
        <v>-2.6604554732624024</v>
      </c>
      <c r="U56" s="8">
        <f t="shared" si="8"/>
        <v>2.8195269952749413</v>
      </c>
      <c r="V56" s="8">
        <f t="shared" si="9"/>
        <v>2.8614228588787967</v>
      </c>
      <c r="W56" s="8">
        <f t="shared" si="10"/>
        <v>-0.57672218919309159</v>
      </c>
      <c r="X56" s="8">
        <f t="shared" si="11"/>
        <v>-0.51409059813025237</v>
      </c>
    </row>
    <row r="57" spans="1:24" x14ac:dyDescent="0.25">
      <c r="A57" s="9">
        <v>1999</v>
      </c>
      <c r="B57" s="5">
        <v>483738.77724047378</v>
      </c>
      <c r="C57" s="5">
        <v>1157967.4093824362</v>
      </c>
      <c r="D57" s="5">
        <v>1787728.1110025626</v>
      </c>
      <c r="E57" s="5">
        <f t="shared" si="1"/>
        <v>3429434.2976254728</v>
      </c>
      <c r="G57" s="5">
        <f>Bkcast_curr!G57/(Bkcast_curr!AE57/100)</f>
        <v>1029173.6330228868</v>
      </c>
      <c r="H57" s="5">
        <f>Bkcast_curr!H57/(Bkcast_curr!AF57/100)</f>
        <v>2094359.3252327673</v>
      </c>
      <c r="I57" s="5">
        <f>Bkcast_curr!I57/(Bkcast_curr!AG57/100)</f>
        <v>3568568.5965783703</v>
      </c>
      <c r="J57" s="5">
        <f t="shared" si="2"/>
        <v>6692101.554834025</v>
      </c>
      <c r="K57" s="2"/>
      <c r="L57" s="6">
        <f t="shared" si="13"/>
        <v>112.75400721312633</v>
      </c>
      <c r="M57" s="6">
        <f t="shared" si="12"/>
        <v>80.86513560426755</v>
      </c>
      <c r="N57" s="6">
        <f t="shared" si="12"/>
        <v>99.614727464184</v>
      </c>
      <c r="O57" s="6">
        <f t="shared" si="12"/>
        <v>95.137185146471836</v>
      </c>
      <c r="P57" s="3">
        <f>Bkcast_curr!$AC$76-100</f>
        <v>89.273510111802125</v>
      </c>
      <c r="Q57" s="8">
        <f t="shared" si="4"/>
        <v>9.6498279241858427</v>
      </c>
      <c r="R57" s="8">
        <f t="shared" si="5"/>
        <v>9.6498419018162593</v>
      </c>
      <c r="S57" s="8">
        <f t="shared" si="6"/>
        <v>-1.4815482515520131</v>
      </c>
      <c r="T57" s="8">
        <f t="shared" si="7"/>
        <v>-1.3990884144460978</v>
      </c>
      <c r="U57" s="8">
        <f t="shared" si="8"/>
        <v>4.5238786784447456</v>
      </c>
      <c r="V57" s="8">
        <f t="shared" si="9"/>
        <v>4.5664511031238817</v>
      </c>
      <c r="W57" s="8">
        <f t="shared" si="10"/>
        <v>3.0819164598689497</v>
      </c>
      <c r="X57" s="8">
        <f t="shared" si="11"/>
        <v>3.3464511837679538</v>
      </c>
    </row>
    <row r="58" spans="1:24" x14ac:dyDescent="0.25">
      <c r="A58" s="9">
        <v>2000</v>
      </c>
      <c r="B58" s="5">
        <v>500110.54318105988</v>
      </c>
      <c r="C58" s="5">
        <v>1233773.3285077761</v>
      </c>
      <c r="D58" s="5">
        <v>1846830.3916406133</v>
      </c>
      <c r="E58" s="5">
        <f t="shared" si="1"/>
        <v>3580714.2633294491</v>
      </c>
      <c r="G58" s="5">
        <f>Bkcast_curr!G58/(Bkcast_curr!AE58/100)</f>
        <v>1064005.0228371252</v>
      </c>
      <c r="H58" s="5">
        <f>Bkcast_curr!H58/(Bkcast_curr!AF58/100)</f>
        <v>2233331.8872793475</v>
      </c>
      <c r="I58" s="5">
        <f>Bkcast_curr!I58/(Bkcast_curr!AG58/100)</f>
        <v>3688046.3188258442</v>
      </c>
      <c r="J58" s="5">
        <f t="shared" si="2"/>
        <v>6985383.228942317</v>
      </c>
      <c r="K58" s="2"/>
      <c r="L58" s="6">
        <f t="shared" si="13"/>
        <v>112.75396756670918</v>
      </c>
      <c r="M58" s="6">
        <f t="shared" si="12"/>
        <v>81.016385723017493</v>
      </c>
      <c r="N58" s="6">
        <f t="shared" si="12"/>
        <v>99.695994581809174</v>
      </c>
      <c r="O58" s="6">
        <f t="shared" si="12"/>
        <v>95.083514495432297</v>
      </c>
      <c r="P58" s="3">
        <f>Bkcast_curr!$AC$76-100</f>
        <v>89.273510111802125</v>
      </c>
      <c r="Q58" s="8">
        <f t="shared" si="4"/>
        <v>3.3844228974117243</v>
      </c>
      <c r="R58" s="8">
        <f t="shared" si="5"/>
        <v>3.3844036318664479</v>
      </c>
      <c r="S58" s="8">
        <f t="shared" si="6"/>
        <v>6.5464639601358527</v>
      </c>
      <c r="T58" s="8">
        <f t="shared" si="7"/>
        <v>6.6355644120969828</v>
      </c>
      <c r="U58" s="8">
        <f t="shared" si="8"/>
        <v>3.305999400820852</v>
      </c>
      <c r="V58" s="8">
        <f t="shared" si="9"/>
        <v>3.3480573236572155</v>
      </c>
      <c r="W58" s="8">
        <f t="shared" si="10"/>
        <v>4.4112221601306629</v>
      </c>
      <c r="X58" s="8">
        <f t="shared" si="11"/>
        <v>4.3825048335741457</v>
      </c>
    </row>
    <row r="59" spans="1:24" x14ac:dyDescent="0.25">
      <c r="A59" s="9">
        <v>2001</v>
      </c>
      <c r="B59" s="5">
        <v>517332.14877769677</v>
      </c>
      <c r="C59" s="5">
        <v>1245634.2188724289</v>
      </c>
      <c r="D59" s="5">
        <v>1921373.3031255256</v>
      </c>
      <c r="E59" s="5">
        <f t="shared" si="1"/>
        <v>3684339.670775651</v>
      </c>
      <c r="G59" s="5">
        <f>Bkcast_curr!G59/(Bkcast_curr!AE59/100)</f>
        <v>1105117.4866392384</v>
      </c>
      <c r="H59" s="5">
        <f>Bkcast_curr!H59/(Bkcast_curr!AF59/100)</f>
        <v>2263212.7783727339</v>
      </c>
      <c r="I59" s="5">
        <f>Bkcast_curr!I59/(Bkcast_curr!AG59/100)</f>
        <v>3830053.4704007213</v>
      </c>
      <c r="J59" s="5">
        <f t="shared" si="2"/>
        <v>7198383.7354126936</v>
      </c>
      <c r="K59" s="2"/>
      <c r="L59" s="6">
        <f t="shared" si="13"/>
        <v>113.61856000063111</v>
      </c>
      <c r="M59" s="6">
        <f t="shared" si="12"/>
        <v>81.691602886554932</v>
      </c>
      <c r="N59" s="6">
        <f t="shared" si="12"/>
        <v>99.339371696812805</v>
      </c>
      <c r="O59" s="6">
        <f t="shared" si="12"/>
        <v>95.377852712946066</v>
      </c>
      <c r="P59" s="3">
        <f>Bkcast_curr!$AC$76-100</f>
        <v>89.273510111802125</v>
      </c>
      <c r="Q59" s="8">
        <f t="shared" si="4"/>
        <v>3.4435597952195138</v>
      </c>
      <c r="R59" s="8">
        <f t="shared" si="5"/>
        <v>3.8639351243369617</v>
      </c>
      <c r="S59" s="8">
        <f t="shared" si="6"/>
        <v>0.96135084870073229</v>
      </c>
      <c r="T59" s="8">
        <f t="shared" si="7"/>
        <v>1.3379512137708929</v>
      </c>
      <c r="U59" s="8">
        <f t="shared" si="8"/>
        <v>4.0362619015973991</v>
      </c>
      <c r="V59" s="8">
        <f t="shared" si="9"/>
        <v>3.8504709349769684</v>
      </c>
      <c r="W59" s="8">
        <f t="shared" si="10"/>
        <v>2.8939870602757196</v>
      </c>
      <c r="X59" s="8">
        <f t="shared" si="11"/>
        <v>3.0492315094160887</v>
      </c>
    </row>
    <row r="60" spans="1:24" x14ac:dyDescent="0.25">
      <c r="A60" s="9">
        <v>2002</v>
      </c>
      <c r="B60" s="5">
        <v>534508.59930071887</v>
      </c>
      <c r="C60" s="5">
        <v>1281633.9842571369</v>
      </c>
      <c r="D60" s="5">
        <v>2002524.5494952942</v>
      </c>
      <c r="E60" s="5">
        <f t="shared" si="1"/>
        <v>3818667.13305315</v>
      </c>
      <c r="G60" s="5">
        <f>Bkcast_curr!G60/(Bkcast_curr!AE60/100)</f>
        <v>1144990.5954578118</v>
      </c>
      <c r="H60" s="5">
        <f>Bkcast_curr!H60/(Bkcast_curr!AF60/100)</f>
        <v>2346382.7963735498</v>
      </c>
      <c r="I60" s="5">
        <f>Bkcast_curr!I60/(Bkcast_curr!AG60/100)</f>
        <v>3974520.6391998725</v>
      </c>
      <c r="J60" s="5">
        <f t="shared" si="2"/>
        <v>7465894.0310312342</v>
      </c>
      <c r="K60" s="2"/>
      <c r="L60" s="6">
        <f t="shared" si="13"/>
        <v>114.21369028595007</v>
      </c>
      <c r="M60" s="6">
        <f t="shared" si="12"/>
        <v>83.077448413133681</v>
      </c>
      <c r="N60" s="6">
        <f t="shared" si="12"/>
        <v>98.475501346617193</v>
      </c>
      <c r="O60" s="6">
        <f t="shared" si="12"/>
        <v>95.510469252710351</v>
      </c>
      <c r="P60" s="3">
        <f>Bkcast_curr!$AC$76-100</f>
        <v>89.273510111802125</v>
      </c>
      <c r="Q60" s="8">
        <f t="shared" si="4"/>
        <v>3.3201977807884049</v>
      </c>
      <c r="R60" s="8">
        <f t="shared" si="5"/>
        <v>3.6080425204229698</v>
      </c>
      <c r="S60" s="8">
        <f t="shared" si="6"/>
        <v>2.8900751793167387</v>
      </c>
      <c r="T60" s="8">
        <f t="shared" si="7"/>
        <v>3.674865164936719</v>
      </c>
      <c r="U60" s="8">
        <f t="shared" si="8"/>
        <v>4.2236064297218405</v>
      </c>
      <c r="V60" s="8">
        <f t="shared" si="9"/>
        <v>3.7719360817183798</v>
      </c>
      <c r="W60" s="8">
        <f t="shared" si="10"/>
        <v>3.6459033173024409</v>
      </c>
      <c r="X60" s="8">
        <f t="shared" si="11"/>
        <v>3.7162550018348526</v>
      </c>
    </row>
    <row r="61" spans="1:24" x14ac:dyDescent="0.25">
      <c r="A61" s="9">
        <v>2003</v>
      </c>
      <c r="B61" s="5">
        <v>559469.50223413703</v>
      </c>
      <c r="C61" s="5">
        <v>1336430.1459084174</v>
      </c>
      <c r="D61" s="5">
        <v>2112569.3207342015</v>
      </c>
      <c r="E61" s="5">
        <f t="shared" si="1"/>
        <v>4008468.9688767558</v>
      </c>
      <c r="G61" s="5">
        <f>Bkcast_curr!G61/(Bkcast_curr!AE61/100)</f>
        <v>1197371.0373716743</v>
      </c>
      <c r="H61" s="5">
        <f>Bkcast_curr!H61/(Bkcast_curr!AF61/100)</f>
        <v>2462870.600499433</v>
      </c>
      <c r="I61" s="5">
        <f>Bkcast_curr!I61/(Bkcast_curr!AG61/100)</f>
        <v>4185435.7878863006</v>
      </c>
      <c r="J61" s="5">
        <f t="shared" si="2"/>
        <v>7845677.4257574081</v>
      </c>
      <c r="K61" s="2"/>
      <c r="L61" s="6">
        <f t="shared" si="13"/>
        <v>114.01900060507256</v>
      </c>
      <c r="M61" s="6">
        <f t="shared" si="12"/>
        <v>84.287267691446402</v>
      </c>
      <c r="N61" s="6">
        <f t="shared" si="12"/>
        <v>98.120636648822284</v>
      </c>
      <c r="O61" s="6">
        <f t="shared" si="12"/>
        <v>95.727533047509326</v>
      </c>
      <c r="P61" s="3">
        <f>Bkcast_curr!$AC$76-100</f>
        <v>89.273510111802125</v>
      </c>
      <c r="Q61" s="8">
        <f t="shared" si="4"/>
        <v>4.6698786448101686</v>
      </c>
      <c r="R61" s="8">
        <f t="shared" si="5"/>
        <v>4.5747486592166098</v>
      </c>
      <c r="S61" s="8">
        <f t="shared" si="6"/>
        <v>4.2754922485175513</v>
      </c>
      <c r="T61" s="8">
        <f t="shared" si="7"/>
        <v>4.9645694771509881</v>
      </c>
      <c r="U61" s="8">
        <f t="shared" si="8"/>
        <v>5.4953019810240136</v>
      </c>
      <c r="V61" s="8">
        <f t="shared" si="9"/>
        <v>5.3066814298613991</v>
      </c>
      <c r="W61" s="8">
        <f t="shared" si="10"/>
        <v>4.9703686969922529</v>
      </c>
      <c r="X61" s="8">
        <f t="shared" si="11"/>
        <v>5.0869111341206121</v>
      </c>
    </row>
    <row r="62" spans="1:24" x14ac:dyDescent="0.25">
      <c r="A62" s="9">
        <v>2004</v>
      </c>
      <c r="B62" s="5">
        <v>583629.07752390439</v>
      </c>
      <c r="C62" s="5">
        <v>1406338.2221892504</v>
      </c>
      <c r="D62" s="5">
        <v>2286973.8333993978</v>
      </c>
      <c r="E62" s="5">
        <f t="shared" si="1"/>
        <v>4276941.1331125526</v>
      </c>
      <c r="G62" s="5">
        <f>Bkcast_curr!G62/(Bkcast_curr!AE62/100)</f>
        <v>1257109.2132941873</v>
      </c>
      <c r="H62" s="5">
        <f>Bkcast_curr!H62/(Bkcast_curr!AF62/100)</f>
        <v>2571406.334583282</v>
      </c>
      <c r="I62" s="5">
        <f>Bkcast_curr!I62/(Bkcast_curr!AG62/100)</f>
        <v>4532562.3563551698</v>
      </c>
      <c r="J62" s="5">
        <f t="shared" si="2"/>
        <v>8361077.9042326389</v>
      </c>
      <c r="K62" s="2"/>
      <c r="L62" s="6">
        <f t="shared" si="13"/>
        <v>115.39523332654693</v>
      </c>
      <c r="M62" s="6">
        <f t="shared" si="12"/>
        <v>82.844090703896768</v>
      </c>
      <c r="N62" s="6">
        <f t="shared" si="12"/>
        <v>98.190389857582687</v>
      </c>
      <c r="O62" s="6">
        <f t="shared" si="12"/>
        <v>95.492003373631832</v>
      </c>
      <c r="P62" s="3">
        <f>Bkcast_curr!$AC$76-100</f>
        <v>89.273510111802125</v>
      </c>
      <c r="Q62" s="8">
        <f t="shared" si="4"/>
        <v>4.3183006747089081</v>
      </c>
      <c r="R62" s="8">
        <f t="shared" si="5"/>
        <v>4.9891114832410892</v>
      </c>
      <c r="S62" s="8">
        <f t="shared" si="6"/>
        <v>5.2309562527350835</v>
      </c>
      <c r="T62" s="8">
        <f t="shared" si="7"/>
        <v>4.4068792758271513</v>
      </c>
      <c r="U62" s="8">
        <f t="shared" si="8"/>
        <v>8.2555640164547981</v>
      </c>
      <c r="V62" s="8">
        <f t="shared" si="9"/>
        <v>8.2936780316530161</v>
      </c>
      <c r="W62" s="8">
        <f t="shared" si="10"/>
        <v>6.6976236144102614</v>
      </c>
      <c r="X62" s="8">
        <f t="shared" si="11"/>
        <v>6.569228512800791</v>
      </c>
    </row>
    <row r="63" spans="1:24" x14ac:dyDescent="0.25">
      <c r="A63" s="9">
        <v>2005</v>
      </c>
      <c r="B63" s="5">
        <v>596726.8704107136</v>
      </c>
      <c r="C63" s="5">
        <v>1465272.1596466145</v>
      </c>
      <c r="D63" s="5">
        <v>2419280.1432266436</v>
      </c>
      <c r="E63" s="5">
        <f t="shared" si="1"/>
        <v>4481279.1732839718</v>
      </c>
      <c r="G63" s="5">
        <f>Bkcast_curr!G63/(Bkcast_curr!AE63/100)</f>
        <v>1301069.2243305743</v>
      </c>
      <c r="H63" s="5">
        <f>Bkcast_curr!H63/(Bkcast_curr!AF63/100)</f>
        <v>2701284.74963575</v>
      </c>
      <c r="I63" s="5">
        <f>Bkcast_curr!I63/(Bkcast_curr!AG63/100)</f>
        <v>4771970.6335892519</v>
      </c>
      <c r="J63" s="5">
        <f t="shared" si="2"/>
        <v>8774324.6075555757</v>
      </c>
      <c r="K63" s="2"/>
      <c r="L63" s="6">
        <f t="shared" si="13"/>
        <v>118.03429489191223</v>
      </c>
      <c r="M63" s="6">
        <f t="shared" si="12"/>
        <v>84.35378928425348</v>
      </c>
      <c r="N63" s="6">
        <f t="shared" si="12"/>
        <v>97.247542701887227</v>
      </c>
      <c r="O63" s="6">
        <f t="shared" si="12"/>
        <v>95.799553392375969</v>
      </c>
      <c r="P63" s="3">
        <f>Bkcast_curr!$AC$76-100</f>
        <v>89.273510111802125</v>
      </c>
      <c r="Q63" s="8">
        <f t="shared" si="4"/>
        <v>2.2441981373473965</v>
      </c>
      <c r="R63" s="8">
        <f t="shared" si="5"/>
        <v>3.4969126446215455</v>
      </c>
      <c r="S63" s="8">
        <f t="shared" si="6"/>
        <v>4.1905948745118735</v>
      </c>
      <c r="T63" s="8">
        <f t="shared" si="7"/>
        <v>5.050870930265333</v>
      </c>
      <c r="U63" s="8">
        <f t="shared" si="8"/>
        <v>5.7852131010429417</v>
      </c>
      <c r="V63" s="8">
        <f t="shared" si="9"/>
        <v>5.2819632342929594</v>
      </c>
      <c r="W63" s="8">
        <f t="shared" si="10"/>
        <v>4.7776678194004489</v>
      </c>
      <c r="X63" s="8">
        <f t="shared" si="11"/>
        <v>4.9425051178358075</v>
      </c>
    </row>
    <row r="64" spans="1:24" x14ac:dyDescent="0.25">
      <c r="A64" s="9">
        <v>2006</v>
      </c>
      <c r="B64" s="5">
        <v>618457.30013022234</v>
      </c>
      <c r="C64" s="5">
        <v>1532814.0989565221</v>
      </c>
      <c r="D64" s="5">
        <v>2564959.4646834861</v>
      </c>
      <c r="E64" s="5">
        <f t="shared" si="1"/>
        <v>4716230.8637702307</v>
      </c>
      <c r="G64" s="5">
        <f>Bkcast_curr!G64/(Bkcast_curr!AE64/100)</f>
        <v>1360678.1688071573</v>
      </c>
      <c r="H64" s="5">
        <f>Bkcast_curr!H64/(Bkcast_curr!AF64/100)</f>
        <v>2802098.6329476386</v>
      </c>
      <c r="I64" s="5">
        <f>Bkcast_curr!I64/(Bkcast_curr!AG64/100)</f>
        <v>5078027.4752690587</v>
      </c>
      <c r="J64" s="5">
        <f t="shared" si="2"/>
        <v>9240804.2770238556</v>
      </c>
      <c r="K64" s="2"/>
      <c r="L64" s="6">
        <f t="shared" si="13"/>
        <v>120.01165941782125</v>
      </c>
      <c r="M64" s="6">
        <f t="shared" si="12"/>
        <v>82.807467314868376</v>
      </c>
      <c r="N64" s="6">
        <f t="shared" si="12"/>
        <v>97.976909389314017</v>
      </c>
      <c r="O64" s="6">
        <f t="shared" si="12"/>
        <v>95.936215676189533</v>
      </c>
      <c r="P64" s="3">
        <f>Bkcast_curr!$AC$76-100</f>
        <v>89.273510111802125</v>
      </c>
      <c r="Q64" s="8">
        <f t="shared" si="4"/>
        <v>3.6416040230519826</v>
      </c>
      <c r="R64" s="8">
        <f t="shared" si="5"/>
        <v>4.5815351990400757</v>
      </c>
      <c r="S64" s="8">
        <f t="shared" si="6"/>
        <v>4.6095149536040481</v>
      </c>
      <c r="T64" s="8">
        <f t="shared" si="7"/>
        <v>3.732071686462632</v>
      </c>
      <c r="U64" s="8">
        <f t="shared" si="8"/>
        <v>6.0215978651627893</v>
      </c>
      <c r="V64" s="8">
        <f t="shared" si="9"/>
        <v>6.4136363188305126</v>
      </c>
      <c r="W64" s="8">
        <f t="shared" si="10"/>
        <v>5.2429603557611273</v>
      </c>
      <c r="X64" s="8">
        <f t="shared" si="11"/>
        <v>5.3164168221744745</v>
      </c>
    </row>
    <row r="65" spans="1:24" x14ac:dyDescent="0.25">
      <c r="A65" s="9">
        <v>2007</v>
      </c>
      <c r="B65" s="5">
        <v>647686.55955471972</v>
      </c>
      <c r="C65" s="5">
        <v>1621226.4565517521</v>
      </c>
      <c r="D65" s="5">
        <v>2759374.9164798595</v>
      </c>
      <c r="E65" s="5">
        <f t="shared" si="1"/>
        <v>5028287.9325863309</v>
      </c>
      <c r="G65" s="5">
        <f>Bkcast_curr!G65/(Bkcast_curr!AE65/100)</f>
        <v>1433746.8087559578</v>
      </c>
      <c r="H65" s="5">
        <f>Bkcast_curr!H65/(Bkcast_curr!AF65/100)</f>
        <v>2940674.679845708</v>
      </c>
      <c r="I65" s="5">
        <f>Bkcast_curr!I65/(Bkcast_curr!AG65/100)</f>
        <v>5468817.7608404998</v>
      </c>
      <c r="J65" s="5">
        <f t="shared" si="2"/>
        <v>9843239.2494421657</v>
      </c>
      <c r="K65" s="2"/>
      <c r="L65" s="6">
        <f t="shared" si="13"/>
        <v>121.36429845659441</v>
      </c>
      <c r="M65" s="6">
        <f t="shared" si="12"/>
        <v>81.385806280286118</v>
      </c>
      <c r="N65" s="6">
        <f t="shared" si="12"/>
        <v>98.190457127771623</v>
      </c>
      <c r="O65" s="6">
        <f t="shared" si="12"/>
        <v>95.757271290135435</v>
      </c>
      <c r="P65" s="3">
        <f>Bkcast_curr!$AC$76-100</f>
        <v>89.273510111802125</v>
      </c>
      <c r="Q65" s="8">
        <f t="shared" si="4"/>
        <v>4.7261564247592815</v>
      </c>
      <c r="R65" s="8">
        <f t="shared" si="5"/>
        <v>5.3700163362550484</v>
      </c>
      <c r="S65" s="8">
        <f t="shared" si="6"/>
        <v>5.7679765377561125</v>
      </c>
      <c r="T65" s="8">
        <f t="shared" si="7"/>
        <v>4.9454378681986526</v>
      </c>
      <c r="U65" s="8">
        <f t="shared" si="8"/>
        <v>7.57966956099105</v>
      </c>
      <c r="V65" s="8">
        <f t="shared" si="9"/>
        <v>7.695710341755003</v>
      </c>
      <c r="W65" s="8">
        <f t="shared" si="10"/>
        <v>6.616662284565038</v>
      </c>
      <c r="X65" s="8">
        <f t="shared" si="11"/>
        <v>6.5192915503706956</v>
      </c>
    </row>
    <row r="66" spans="1:24" x14ac:dyDescent="0.25">
      <c r="A66" s="9">
        <v>2008</v>
      </c>
      <c r="B66" s="5">
        <v>668549.97091746691</v>
      </c>
      <c r="C66" s="5">
        <v>1699171.3129386534</v>
      </c>
      <c r="D66" s="5">
        <v>2869379.2199593638</v>
      </c>
      <c r="E66" s="5">
        <f t="shared" si="1"/>
        <v>5237100.5038154842</v>
      </c>
      <c r="G66" s="5">
        <f>Bkcast_curr!G66/(Bkcast_curr!AE66/100)</f>
        <v>1482351.7473987523</v>
      </c>
      <c r="H66" s="5">
        <f>Bkcast_curr!H66/(Bkcast_curr!AF66/100)</f>
        <v>3101573.6524675922</v>
      </c>
      <c r="I66" s="5">
        <f>Bkcast_curr!I66/(Bkcast_curr!AG66/100)</f>
        <v>5686952.1291571353</v>
      </c>
      <c r="J66" s="5">
        <f t="shared" si="2"/>
        <v>10270877.52902348</v>
      </c>
      <c r="K66" s="2"/>
      <c r="L66" s="6">
        <f t="shared" si="13"/>
        <v>121.72639471728434</v>
      </c>
      <c r="M66" s="6">
        <f t="shared" si="12"/>
        <v>82.534487773545095</v>
      </c>
      <c r="N66" s="6">
        <f t="shared" si="12"/>
        <v>98.194511537505122</v>
      </c>
      <c r="O66" s="6">
        <f t="shared" si="12"/>
        <v>96.117632677483329</v>
      </c>
      <c r="P66" s="3">
        <f>Bkcast_curr!$AC$76-100</f>
        <v>89.273510111802125</v>
      </c>
      <c r="Q66" s="8">
        <f t="shared" si="4"/>
        <v>3.2212203657723961</v>
      </c>
      <c r="R66" s="8">
        <f t="shared" si="5"/>
        <v>3.3900642948923689</v>
      </c>
      <c r="S66" s="8">
        <f t="shared" si="6"/>
        <v>4.8077710594906904</v>
      </c>
      <c r="T66" s="8">
        <f t="shared" si="7"/>
        <v>5.4714985552338078</v>
      </c>
      <c r="U66" s="8">
        <f t="shared" si="8"/>
        <v>3.9865660451765308</v>
      </c>
      <c r="V66" s="8">
        <f t="shared" si="9"/>
        <v>3.9886933128141067</v>
      </c>
      <c r="W66" s="8">
        <f t="shared" si="10"/>
        <v>4.1527568434560465</v>
      </c>
      <c r="X66" s="8">
        <f t="shared" si="11"/>
        <v>4.344487304883387</v>
      </c>
    </row>
    <row r="67" spans="1:24" x14ac:dyDescent="0.25">
      <c r="A67" s="9">
        <v>2009</v>
      </c>
      <c r="B67" s="5">
        <v>663744.00563588866</v>
      </c>
      <c r="C67" s="5">
        <v>1666600.7060287877</v>
      </c>
      <c r="D67" s="5">
        <v>2966895.1045983215</v>
      </c>
      <c r="E67" s="5">
        <f t="shared" si="1"/>
        <v>5297239.8162629977</v>
      </c>
      <c r="G67" s="5">
        <f>Bkcast_curr!G67/(Bkcast_curr!AE67/100)</f>
        <v>1480206.8239089092</v>
      </c>
      <c r="H67" s="5">
        <f>Bkcast_curr!H67/(Bkcast_curr!AF67/100)</f>
        <v>3057652.291534821</v>
      </c>
      <c r="I67" s="5">
        <f>Bkcast_curr!I67/(Bkcast_curr!AG67/100)</f>
        <v>5881773.9015875962</v>
      </c>
      <c r="J67" s="5">
        <f t="shared" si="2"/>
        <v>10419633.017031327</v>
      </c>
      <c r="K67" s="2"/>
      <c r="L67" s="6">
        <f t="shared" si="13"/>
        <v>123.0086918059354</v>
      </c>
      <c r="M67" s="6">
        <f t="shared" si="12"/>
        <v>83.46639842849109</v>
      </c>
      <c r="N67" s="6">
        <f t="shared" si="12"/>
        <v>98.246776317490031</v>
      </c>
      <c r="O67" s="6">
        <f t="shared" si="12"/>
        <v>96.699288279192615</v>
      </c>
      <c r="P67" s="3">
        <f>Bkcast_curr!$AC$76-100</f>
        <v>89.273510111802125</v>
      </c>
      <c r="Q67" s="8">
        <f t="shared" si="4"/>
        <v>-0.71886403270391952</v>
      </c>
      <c r="R67" s="8">
        <f t="shared" si="5"/>
        <v>-0.14469733608146385</v>
      </c>
      <c r="S67" s="8">
        <f t="shared" si="6"/>
        <v>-1.916852448122853</v>
      </c>
      <c r="T67" s="8">
        <f t="shared" si="7"/>
        <v>-1.4160992403913184</v>
      </c>
      <c r="U67" s="8">
        <f t="shared" si="8"/>
        <v>3.3985011099487537</v>
      </c>
      <c r="V67" s="8">
        <f t="shared" si="9"/>
        <v>3.4257677575938175</v>
      </c>
      <c r="W67" s="8">
        <f t="shared" si="10"/>
        <v>1.1483322193969627</v>
      </c>
      <c r="X67" s="8">
        <f t="shared" si="11"/>
        <v>1.4483230628297576</v>
      </c>
    </row>
    <row r="68" spans="1:24" x14ac:dyDescent="0.25">
      <c r="A68" s="9">
        <v>2010</v>
      </c>
      <c r="B68" s="5">
        <v>662665.26995224738</v>
      </c>
      <c r="C68" s="5">
        <v>1859515.2573953588</v>
      </c>
      <c r="D68" s="5">
        <v>3179358.6577501418</v>
      </c>
      <c r="E68" s="5">
        <f t="shared" si="1"/>
        <v>5701539.1850977484</v>
      </c>
      <c r="G68" s="5">
        <f>Bkcast_curr!G68/(Bkcast_curr!AE68/100)</f>
        <v>1499800.7696724271</v>
      </c>
      <c r="H68" s="5">
        <f>Bkcast_curr!H68/(Bkcast_curr!AF68/100)</f>
        <v>3358023.2875841749</v>
      </c>
      <c r="I68" s="5">
        <f>Bkcast_curr!I68/(Bkcast_curr!AG68/100)</f>
        <v>6326036.9392845137</v>
      </c>
      <c r="J68" s="5">
        <f t="shared" si="2"/>
        <v>11183860.996541116</v>
      </c>
      <c r="K68" s="2"/>
      <c r="L68" s="6">
        <f t="shared" si="13"/>
        <v>126.32856099135918</v>
      </c>
      <c r="M68" s="6">
        <f t="shared" si="12"/>
        <v>80.585949710775225</v>
      </c>
      <c r="N68" s="6">
        <f t="shared" si="12"/>
        <v>98.972107908112008</v>
      </c>
      <c r="O68" s="6">
        <f t="shared" si="12"/>
        <v>96.155119406574386</v>
      </c>
      <c r="P68" s="3">
        <f>Bkcast_curr!$AC$76-100</f>
        <v>89.273510111802125</v>
      </c>
      <c r="Q68" s="8">
        <f t="shared" si="4"/>
        <v>-0.16252285135257694</v>
      </c>
      <c r="R68" s="8">
        <f t="shared" si="5"/>
        <v>1.3237302684346872</v>
      </c>
      <c r="S68" s="8">
        <f t="shared" si="6"/>
        <v>11.575331191731706</v>
      </c>
      <c r="T68" s="8">
        <f t="shared" si="7"/>
        <v>9.8235825205154299</v>
      </c>
      <c r="U68" s="8">
        <f t="shared" si="8"/>
        <v>7.1611413838840434</v>
      </c>
      <c r="V68" s="8">
        <f t="shared" si="9"/>
        <v>7.5532151546492372</v>
      </c>
      <c r="W68" s="8">
        <f t="shared" si="10"/>
        <v>7.6322647804903028</v>
      </c>
      <c r="X68" s="8">
        <f t="shared" si="11"/>
        <v>7.3344999604172898</v>
      </c>
    </row>
    <row r="69" spans="1:24" x14ac:dyDescent="0.25">
      <c r="A69" s="9">
        <v>2011</v>
      </c>
      <c r="B69" s="5">
        <v>679835.10652686749</v>
      </c>
      <c r="C69" s="5">
        <v>1893950.4041957797</v>
      </c>
      <c r="D69" s="5">
        <v>3336415.8459967789</v>
      </c>
      <c r="E69" s="5">
        <f t="shared" ref="E69:E77" si="14">SUM(B69:D69)</f>
        <v>5910201.3567194268</v>
      </c>
      <c r="G69" s="5">
        <f>Bkcast_curr!G69/(Bkcast_curr!AE69/100)</f>
        <v>1550555.2016332427</v>
      </c>
      <c r="H69" s="5">
        <f>Bkcast_curr!H69/(Bkcast_curr!AF69/100)</f>
        <v>3411809.2007066575</v>
      </c>
      <c r="I69" s="5">
        <f>Bkcast_curr!I69/(Bkcast_curr!AG69/100)</f>
        <v>6652995.9905493334</v>
      </c>
      <c r="J69" s="5">
        <f t="shared" ref="J69:J76" si="15">SUM(G69:I69)</f>
        <v>11615360.392889233</v>
      </c>
      <c r="K69" s="2"/>
      <c r="L69" s="6">
        <f t="shared" si="13"/>
        <v>128.07813052707709</v>
      </c>
      <c r="M69" s="6">
        <f t="shared" si="12"/>
        <v>80.142478554257593</v>
      </c>
      <c r="N69" s="6">
        <f t="shared" si="12"/>
        <v>99.405478742464766</v>
      </c>
      <c r="O69" s="6">
        <f t="shared" si="12"/>
        <v>96.530704993383978</v>
      </c>
      <c r="P69" s="3">
        <f>Bkcast_curr!$AC$76-100</f>
        <v>89.273510111802125</v>
      </c>
      <c r="Q69" s="8">
        <f t="shared" si="4"/>
        <v>2.5910270770425967</v>
      </c>
      <c r="R69" s="8">
        <f t="shared" si="5"/>
        <v>3.3840782714027284</v>
      </c>
      <c r="S69" s="8">
        <f t="shared" si="6"/>
        <v>1.8518345931000511</v>
      </c>
      <c r="T69" s="8">
        <f t="shared" si="7"/>
        <v>1.6017135235883728</v>
      </c>
      <c r="U69" s="8">
        <f t="shared" si="8"/>
        <v>4.9399015698901252</v>
      </c>
      <c r="V69" s="8">
        <f t="shared" si="9"/>
        <v>5.1684657298539207</v>
      </c>
      <c r="W69" s="8">
        <f t="shared" si="10"/>
        <v>3.6597516012353992</v>
      </c>
      <c r="X69" s="8">
        <f t="shared" si="11"/>
        <v>3.8582328274785311</v>
      </c>
    </row>
    <row r="70" spans="1:24" x14ac:dyDescent="0.25">
      <c r="A70" s="9">
        <v>2012</v>
      </c>
      <c r="B70" s="5">
        <v>698977.51925089082</v>
      </c>
      <c r="C70" s="5">
        <v>2031442.9016533513</v>
      </c>
      <c r="D70" s="5">
        <v>3574808.0900292126</v>
      </c>
      <c r="E70" s="5">
        <f t="shared" si="14"/>
        <v>6305228.5109334551</v>
      </c>
      <c r="G70" s="5">
        <f>Bkcast_curr!G70/(Bkcast_curr!AE70/100)</f>
        <v>1598311.5075543905</v>
      </c>
      <c r="H70" s="5">
        <f>Bkcast_curr!H70/(Bkcast_curr!AF70/100)</f>
        <v>3674109.7607982061</v>
      </c>
      <c r="I70" s="5">
        <f>Bkcast_curr!I70/(Bkcast_curr!AG70/100)</f>
        <v>7144044.9218433667</v>
      </c>
      <c r="J70" s="5">
        <f t="shared" si="15"/>
        <v>12416466.190195963</v>
      </c>
      <c r="K70" s="2"/>
      <c r="L70" s="6">
        <f t="shared" si="13"/>
        <v>128.66422217231465</v>
      </c>
      <c r="M70" s="6">
        <f t="shared" si="12"/>
        <v>80.862073839629971</v>
      </c>
      <c r="N70" s="6">
        <f t="shared" si="12"/>
        <v>99.844152243288306</v>
      </c>
      <c r="O70" s="6">
        <f t="shared" si="12"/>
        <v>96.923333843736827</v>
      </c>
      <c r="P70" s="3">
        <f>Bkcast_curr!$AC$76-100</f>
        <v>89.273510111802125</v>
      </c>
      <c r="Q70" s="8">
        <f t="shared" ref="Q70:Q77" si="16">B70/B69*100-100</f>
        <v>2.8157434854780803</v>
      </c>
      <c r="R70" s="8">
        <f t="shared" ref="R70:R77" si="17">G70/G69*100-100</f>
        <v>3.0799487738872386</v>
      </c>
      <c r="S70" s="8">
        <f t="shared" ref="S70:S77" si="18">C70/C69*100-100</f>
        <v>7.259561662912418</v>
      </c>
      <c r="T70" s="8">
        <f t="shared" ref="T70:T77" si="19">H70/H69*100-100</f>
        <v>7.6880196007801658</v>
      </c>
      <c r="U70" s="8">
        <f t="shared" ref="U70:U77" si="20">D70/D69*100-100</f>
        <v>7.1451598072965083</v>
      </c>
      <c r="V70" s="8">
        <f t="shared" ref="V70:V77" si="21">I70/I69*100-100</f>
        <v>7.3808691902351029</v>
      </c>
      <c r="W70" s="8">
        <f t="shared" ref="W70:W77" si="22">E70/E69*100-100</f>
        <v>6.6838188814821677</v>
      </c>
      <c r="X70" s="8">
        <f t="shared" ref="X70:X77" si="23">J70/J69*100-100</f>
        <v>6.8969517105741858</v>
      </c>
    </row>
    <row r="71" spans="1:24" x14ac:dyDescent="0.25">
      <c r="A71" s="9">
        <v>2013</v>
      </c>
      <c r="B71" s="5">
        <v>706957.24097142625</v>
      </c>
      <c r="C71" s="5">
        <v>2219068.1313400916</v>
      </c>
      <c r="D71" s="5">
        <v>3824606.0105232811</v>
      </c>
      <c r="E71" s="5">
        <f t="shared" si="14"/>
        <v>6750631.3828347987</v>
      </c>
      <c r="G71" s="5">
        <f>Bkcast_curr!G71/(Bkcast_curr!AE71/100)</f>
        <v>1645191.6850298094</v>
      </c>
      <c r="H71" s="5">
        <f>Bkcast_curr!H71/(Bkcast_curr!AF71/100)</f>
        <v>3924518.7466281415</v>
      </c>
      <c r="I71" s="5">
        <f>Bkcast_curr!I71/(Bkcast_curr!AG71/100)</f>
        <v>7684933.195281975</v>
      </c>
      <c r="J71" s="5">
        <f t="shared" si="15"/>
        <v>13254643.626939926</v>
      </c>
      <c r="K71" s="2"/>
      <c r="L71" s="6">
        <f t="shared" si="13"/>
        <v>132.71445423900886</v>
      </c>
      <c r="M71" s="6">
        <f t="shared" si="12"/>
        <v>76.854360224538539</v>
      </c>
      <c r="N71" s="6">
        <f t="shared" si="12"/>
        <v>100.93398311191081</v>
      </c>
      <c r="O71" s="6">
        <f t="shared" si="12"/>
        <v>96.346724850704135</v>
      </c>
      <c r="P71" s="3">
        <f>Bkcast_curr!$AC$76-100</f>
        <v>89.273510111802125</v>
      </c>
      <c r="Q71" s="8">
        <f t="shared" si="16"/>
        <v>1.1416278064403969</v>
      </c>
      <c r="R71" s="8">
        <f t="shared" si="17"/>
        <v>2.93310642223625</v>
      </c>
      <c r="S71" s="8">
        <f t="shared" si="18"/>
        <v>9.2360572642251384</v>
      </c>
      <c r="T71" s="8">
        <f t="shared" si="19"/>
        <v>6.8155009548635235</v>
      </c>
      <c r="U71" s="8">
        <f t="shared" si="20"/>
        <v>6.9877295284969279</v>
      </c>
      <c r="V71" s="8">
        <f t="shared" si="21"/>
        <v>7.5711768242779272</v>
      </c>
      <c r="W71" s="8">
        <f t="shared" si="22"/>
        <v>7.0640242638153552</v>
      </c>
      <c r="X71" s="8">
        <f t="shared" si="23"/>
        <v>6.7505313017788353</v>
      </c>
    </row>
    <row r="72" spans="1:24" x14ac:dyDescent="0.25">
      <c r="A72" s="9">
        <v>2014</v>
      </c>
      <c r="B72" s="5">
        <v>718797.14466399385</v>
      </c>
      <c r="C72" s="5">
        <v>2391267.7610363448</v>
      </c>
      <c r="D72" s="5">
        <v>4055412.9455423094</v>
      </c>
      <c r="E72" s="5">
        <f t="shared" si="14"/>
        <v>7165477.8512426484</v>
      </c>
      <c r="G72" s="5">
        <f>Bkcast_curr!G72/(Bkcast_curr!AE72/100)</f>
        <v>1676006.3550526684</v>
      </c>
      <c r="H72" s="5">
        <f>Bkcast_curr!H72/(Bkcast_curr!AF72/100)</f>
        <v>4218871.8311684569</v>
      </c>
      <c r="I72" s="5">
        <f>Bkcast_curr!I72/(Bkcast_curr!AG72/100)</f>
        <v>8201168.5590072311</v>
      </c>
      <c r="J72" s="5">
        <f t="shared" si="15"/>
        <v>14096046.745228358</v>
      </c>
      <c r="K72" s="2"/>
      <c r="L72" s="6">
        <f t="shared" si="13"/>
        <v>133.16819877409611</v>
      </c>
      <c r="M72" s="6">
        <f t="shared" si="12"/>
        <v>76.428248643307597</v>
      </c>
      <c r="N72" s="6">
        <f t="shared" si="12"/>
        <v>102.22770576352568</v>
      </c>
      <c r="O72" s="6">
        <f t="shared" si="12"/>
        <v>96.721656780835616</v>
      </c>
      <c r="P72" s="3">
        <f>Bkcast_curr!$AC$76-100</f>
        <v>89.273510111802125</v>
      </c>
      <c r="Q72" s="8">
        <f t="shared" si="16"/>
        <v>1.6747694211743891</v>
      </c>
      <c r="R72" s="8">
        <f t="shared" si="17"/>
        <v>1.8730139656827163</v>
      </c>
      <c r="S72" s="8">
        <f t="shared" si="18"/>
        <v>7.7599974180270834</v>
      </c>
      <c r="T72" s="8">
        <f t="shared" si="19"/>
        <v>7.5003612810670575</v>
      </c>
      <c r="U72" s="8">
        <f t="shared" si="20"/>
        <v>6.0347898419855568</v>
      </c>
      <c r="V72" s="8">
        <f t="shared" si="21"/>
        <v>6.7174996920232246</v>
      </c>
      <c r="W72" s="8">
        <f t="shared" si="22"/>
        <v>6.1452987858691586</v>
      </c>
      <c r="X72" s="8">
        <f t="shared" si="23"/>
        <v>6.3479874825022762</v>
      </c>
    </row>
    <row r="73" spans="1:24" x14ac:dyDescent="0.25">
      <c r="A73" s="9">
        <v>2015</v>
      </c>
      <c r="B73" s="5">
        <v>719742.37592253368</v>
      </c>
      <c r="C73" s="5">
        <v>2545410.5685915509</v>
      </c>
      <c r="D73" s="5">
        <v>4335022.1247404469</v>
      </c>
      <c r="E73" s="5">
        <f t="shared" si="14"/>
        <v>7600175.0692545315</v>
      </c>
      <c r="G73" s="5">
        <f>Bkcast_curr!G73/(Bkcast_curr!AE73/100)</f>
        <v>1688343.7557025505</v>
      </c>
      <c r="H73" s="5">
        <f>Bkcast_curr!H73/(Bkcast_curr!AF73/100)</f>
        <v>4493389.9589908766</v>
      </c>
      <c r="I73" s="5">
        <f>Bkcast_curr!I73/(Bkcast_curr!AG73/100)</f>
        <v>8809173.7357357219</v>
      </c>
      <c r="J73" s="5">
        <f t="shared" si="15"/>
        <v>14990907.450429149</v>
      </c>
      <c r="K73" s="2"/>
      <c r="L73" s="6">
        <f t="shared" si="13"/>
        <v>134.57612226020549</v>
      </c>
      <c r="M73" s="6">
        <f t="shared" si="12"/>
        <v>76.529083929953146</v>
      </c>
      <c r="N73" s="6">
        <f t="shared" si="12"/>
        <v>103.20942966959274</v>
      </c>
      <c r="O73" s="6">
        <f t="shared" si="12"/>
        <v>97.244238636986324</v>
      </c>
      <c r="P73" s="3">
        <f>Bkcast_curr!$AC$76-100</f>
        <v>89.273510111802125</v>
      </c>
      <c r="Q73" s="8">
        <f t="shared" si="16"/>
        <v>0.13150181042827569</v>
      </c>
      <c r="R73" s="8">
        <f t="shared" si="17"/>
        <v>0.73611896593878612</v>
      </c>
      <c r="S73" s="8">
        <f t="shared" si="18"/>
        <v>6.446070576738876</v>
      </c>
      <c r="T73" s="8">
        <f t="shared" si="19"/>
        <v>6.5069084534475934</v>
      </c>
      <c r="U73" s="8">
        <f t="shared" si="20"/>
        <v>6.894715358283861</v>
      </c>
      <c r="V73" s="8">
        <f t="shared" si="21"/>
        <v>7.4136407800169764</v>
      </c>
      <c r="W73" s="8">
        <f t="shared" si="22"/>
        <v>6.0665489034551427</v>
      </c>
      <c r="X73" s="8">
        <f t="shared" si="23"/>
        <v>6.3483097167204647</v>
      </c>
    </row>
    <row r="74" spans="1:24" x14ac:dyDescent="0.25">
      <c r="A74" s="9">
        <v>2016</v>
      </c>
      <c r="B74" s="5">
        <v>711001.35493961454</v>
      </c>
      <c r="C74" s="5">
        <v>2750593.1476745009</v>
      </c>
      <c r="D74" s="5">
        <v>4661780.8013443016</v>
      </c>
      <c r="E74" s="5">
        <f t="shared" si="14"/>
        <v>8123375.3039584169</v>
      </c>
      <c r="G74" s="5">
        <f>Bkcast_curr!G74/(Bkcast_curr!AE74/100)</f>
        <v>1672084.9828823139</v>
      </c>
      <c r="H74" s="5">
        <f>Bkcast_curr!H74/(Bkcast_curr!AF74/100)</f>
        <v>4861341.7522844877</v>
      </c>
      <c r="I74" s="5">
        <f>Bkcast_curr!I74/(Bkcast_curr!AG74/100)</f>
        <v>9529249.1598030645</v>
      </c>
      <c r="J74" s="5">
        <f t="shared" si="15"/>
        <v>16062675.894969866</v>
      </c>
      <c r="K74" s="2"/>
      <c r="L74" s="6">
        <f t="shared" si="13"/>
        <v>135.17324844258903</v>
      </c>
      <c r="M74" s="6">
        <f t="shared" si="12"/>
        <v>76.737943101273515</v>
      </c>
      <c r="N74" s="6">
        <f t="shared" si="12"/>
        <v>104.41220996609596</v>
      </c>
      <c r="O74" s="6">
        <f t="shared" si="12"/>
        <v>97.734011958584858</v>
      </c>
      <c r="P74" s="3">
        <f>Bkcast_curr!$AC$76-100</f>
        <v>89.273510111802125</v>
      </c>
      <c r="Q74" s="8">
        <f t="shared" si="16"/>
        <v>-1.2144652413601875</v>
      </c>
      <c r="R74" s="8">
        <f t="shared" si="17"/>
        <v>-0.96300132987259701</v>
      </c>
      <c r="S74" s="8">
        <f t="shared" si="18"/>
        <v>8.0608834431171346</v>
      </c>
      <c r="T74" s="8">
        <f t="shared" si="19"/>
        <v>8.1887349340195215</v>
      </c>
      <c r="U74" s="8">
        <f t="shared" si="20"/>
        <v>7.5376472645665871</v>
      </c>
      <c r="V74" s="8">
        <f t="shared" si="21"/>
        <v>8.174153963455737</v>
      </c>
      <c r="W74" s="8">
        <f t="shared" si="22"/>
        <v>6.8840550373690803</v>
      </c>
      <c r="X74" s="8">
        <f t="shared" si="23"/>
        <v>7.14945674959813</v>
      </c>
    </row>
    <row r="75" spans="1:24" x14ac:dyDescent="0.25">
      <c r="A75" s="9">
        <v>2017</v>
      </c>
      <c r="B75" s="5">
        <v>739195.4878307468</v>
      </c>
      <c r="C75" s="5">
        <v>2945538.0936934883</v>
      </c>
      <c r="D75" s="5">
        <v>4981084.459688399</v>
      </c>
      <c r="E75" s="5">
        <f t="shared" si="14"/>
        <v>8665818.0412126333</v>
      </c>
      <c r="G75" s="5">
        <f>Bkcast_curr!G75/(Bkcast_curr!AE75/100)</f>
        <v>1743134.2940204137</v>
      </c>
      <c r="H75" s="5">
        <f>Bkcast_curr!H75/(Bkcast_curr!AF75/100)</f>
        <v>5202581.5831372812</v>
      </c>
      <c r="I75" s="5">
        <f>Bkcast_curr!I75/(Bkcast_curr!AG75/100)</f>
        <v>10230262.208913911</v>
      </c>
      <c r="J75" s="5">
        <f t="shared" si="15"/>
        <v>17175978.086071607</v>
      </c>
      <c r="K75" s="2"/>
      <c r="L75" s="6">
        <f t="shared" si="13"/>
        <v>135.81506147120018</v>
      </c>
      <c r="M75" s="6">
        <f t="shared" si="12"/>
        <v>76.625846200265102</v>
      </c>
      <c r="N75" s="6">
        <f t="shared" si="12"/>
        <v>105.38222733837932</v>
      </c>
      <c r="O75" s="6">
        <f t="shared" si="12"/>
        <v>98.203770312123027</v>
      </c>
      <c r="P75" s="3">
        <f>Bkcast_curr!$AC$76-100</f>
        <v>89.273510111802125</v>
      </c>
      <c r="Q75" s="8">
        <f t="shared" si="16"/>
        <v>3.9654119778051324</v>
      </c>
      <c r="R75" s="8">
        <f t="shared" si="17"/>
        <v>4.2491447423698645</v>
      </c>
      <c r="S75" s="8">
        <f t="shared" si="18"/>
        <v>7.0873784508553825</v>
      </c>
      <c r="T75" s="8">
        <f t="shared" si="19"/>
        <v>7.0194577596284944</v>
      </c>
      <c r="U75" s="8">
        <f t="shared" si="20"/>
        <v>6.8493923663682494</v>
      </c>
      <c r="V75" s="8">
        <f t="shared" si="21"/>
        <v>7.3564353009879113</v>
      </c>
      <c r="W75" s="8">
        <f t="shared" si="22"/>
        <v>6.6775535655713441</v>
      </c>
      <c r="X75" s="8">
        <f t="shared" si="23"/>
        <v>6.9309883258640497</v>
      </c>
    </row>
    <row r="76" spans="1:24" x14ac:dyDescent="0.25">
      <c r="A76" s="9">
        <v>2018</v>
      </c>
      <c r="B76" s="5">
        <v>745780.56275345408</v>
      </c>
      <c r="C76" s="5">
        <v>3142846.3169135321</v>
      </c>
      <c r="D76" s="5">
        <v>5318262.1132726381</v>
      </c>
      <c r="E76" s="5">
        <f t="shared" si="14"/>
        <v>9206888.9929396249</v>
      </c>
      <c r="G76" s="5">
        <f>Bkcast_curr!G76/(Bkcast_curr!AE76/100)</f>
        <v>1762616.4965786885</v>
      </c>
      <c r="H76" s="5">
        <f>Bkcast_curr!H76/(Bkcast_curr!AF76/100)</f>
        <v>5582525.289316914</v>
      </c>
      <c r="I76" s="5">
        <f>Bkcast_curr!I76/(Bkcast_curr!AG76/100)</f>
        <v>10920048.472266145</v>
      </c>
      <c r="J76" s="5">
        <f t="shared" si="15"/>
        <v>18265190.258161746</v>
      </c>
      <c r="K76" s="2"/>
      <c r="L76" s="6">
        <f t="shared" si="13"/>
        <v>136.34519114725009</v>
      </c>
      <c r="M76" s="6">
        <f t="shared" si="12"/>
        <v>77.626416515310126</v>
      </c>
      <c r="N76" s="6">
        <f t="shared" si="12"/>
        <v>105.33114464240651</v>
      </c>
      <c r="O76" s="6">
        <f t="shared" si="12"/>
        <v>98.386124478839179</v>
      </c>
      <c r="P76" s="3">
        <f>Bkcast_curr!$AC$76-100</f>
        <v>89.273510111802125</v>
      </c>
      <c r="Q76" s="8">
        <f t="shared" si="16"/>
        <v>0.890843495545667</v>
      </c>
      <c r="R76" s="8">
        <f t="shared" si="17"/>
        <v>1.1176535637619054</v>
      </c>
      <c r="S76" s="8">
        <f t="shared" si="18"/>
        <v>6.6985459683067177</v>
      </c>
      <c r="T76" s="8">
        <f t="shared" si="19"/>
        <v>7.3029841071808477</v>
      </c>
      <c r="U76" s="8">
        <f t="shared" si="20"/>
        <v>6.7691615412867776</v>
      </c>
      <c r="V76" s="8">
        <f t="shared" si="21"/>
        <v>6.7426059006699006</v>
      </c>
      <c r="W76" s="8">
        <f t="shared" si="22"/>
        <v>6.2437377424010378</v>
      </c>
      <c r="X76" s="8">
        <f t="shared" si="23"/>
        <v>6.3414855714878087</v>
      </c>
    </row>
    <row r="77" spans="1:24" x14ac:dyDescent="0.25">
      <c r="A77" s="9">
        <v>2019</v>
      </c>
      <c r="B77" s="5">
        <v>756960.27421770105</v>
      </c>
      <c r="C77" s="5">
        <v>3295786.0585953705</v>
      </c>
      <c r="D77" s="5">
        <v>5697851.9486555224</v>
      </c>
      <c r="E77" s="5">
        <f t="shared" si="14"/>
        <v>9750598.2814685944</v>
      </c>
      <c r="G77" s="5">
        <f>Bkcast_curr!G77/(Bkcast_curr!AE77/100)</f>
        <v>1783855.1472581758</v>
      </c>
      <c r="H77" s="5">
        <f>Bkcast_curr!H77/(Bkcast_curr!AF77/100)</f>
        <v>5843933.5116040986</v>
      </c>
      <c r="I77" s="5">
        <f>Bkcast_curr!I77/(Bkcast_curr!AG77/100)</f>
        <v>11740724.162629193</v>
      </c>
      <c r="J77" s="5">
        <f>SUM(G77:I77)</f>
        <v>19368512.821491465</v>
      </c>
      <c r="K77" s="2"/>
      <c r="L77" s="6">
        <f t="shared" si="13"/>
        <v>135.66033886015276</v>
      </c>
      <c r="M77" s="6">
        <f t="shared" si="12"/>
        <v>77.315317429758238</v>
      </c>
      <c r="N77" s="6">
        <f t="shared" si="12"/>
        <v>106.05526904572451</v>
      </c>
      <c r="O77" s="6">
        <f t="shared" si="12"/>
        <v>98.639224613551221</v>
      </c>
      <c r="P77" s="3">
        <f>Bkcast_curr!$AC$76-100</f>
        <v>89.273510111802125</v>
      </c>
      <c r="Q77" s="8">
        <f t="shared" si="16"/>
        <v>1.4990617914431965</v>
      </c>
      <c r="R77" s="8">
        <f t="shared" si="17"/>
        <v>1.2049501817730857</v>
      </c>
      <c r="S77" s="8">
        <f t="shared" si="18"/>
        <v>4.8662812705406111</v>
      </c>
      <c r="T77" s="8">
        <f t="shared" si="19"/>
        <v>4.682615997950478</v>
      </c>
      <c r="U77" s="8">
        <f t="shared" si="20"/>
        <v>7.1374788849829969</v>
      </c>
      <c r="V77" s="8">
        <f t="shared" si="21"/>
        <v>7.5153117904863933</v>
      </c>
      <c r="W77" s="8">
        <f t="shared" si="22"/>
        <v>5.9054615402218644</v>
      </c>
      <c r="X77" s="8">
        <f t="shared" si="23"/>
        <v>6.0405752567329642</v>
      </c>
    </row>
  </sheetData>
  <mergeCells count="8">
    <mergeCell ref="Q2:R2"/>
    <mergeCell ref="S2:T2"/>
    <mergeCell ref="U2:V2"/>
    <mergeCell ref="W2:X2"/>
    <mergeCell ref="B1:E1"/>
    <mergeCell ref="G1:J1"/>
    <mergeCell ref="L1:O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 1</vt:lpstr>
      <vt:lpstr>Bkcast_curr</vt:lpstr>
      <vt:lpstr>Current_2018based</vt:lpstr>
      <vt:lpstr>Constant_2018based</vt:lpstr>
      <vt:lpstr>Bkcast_cons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Florande S. Polistico</dc:creator>
  <cp:lastModifiedBy>Maria Bernadette Dizon</cp:lastModifiedBy>
  <dcterms:created xsi:type="dcterms:W3CDTF">2020-04-20T05:33:58Z</dcterms:created>
  <dcterms:modified xsi:type="dcterms:W3CDTF">2025-01-28T11:18:06Z</dcterms:modified>
</cp:coreProperties>
</file>