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<sst xmlns="http://schemas.openxmlformats.org/spreadsheetml/2006/main" count="15" uniqueCount="11">
  <si>
    <t>MARCOS</t>
  </si>
  <si>
    <t>REFERENCIAS</t>
  </si>
  <si>
    <t>HITS</t>
  </si>
  <si>
    <t>FALLAS</t>
  </si>
  <si>
    <t>16,4,4</t>
  </si>
  <si>
    <t>16,6,6</t>
  </si>
  <si>
    <t>16,8,8</t>
  </si>
  <si>
    <t>32,4,4</t>
  </si>
  <si>
    <t>32,6,6</t>
  </si>
  <si>
    <t>32,8,8</t>
  </si>
  <si>
    <t>Funciona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</si>
</sst>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#,##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0" borderId="1" applyBorder="1" fontId="1" applyFont="1" fillId="0" applyAlignment="1">
      <alignment horizontal="center" vertical="top" wrapText="1"/>
    </xf>
    <xf xfId="0" numFmtId="3" applyNumberFormat="1" borderId="2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164" applyNumberFormat="1" borderId="3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right"/>
    </xf>
    <xf xfId="0" numFmtId="0" borderId="5" applyBorder="1" fontId="1" applyFont="1" fillId="0" applyAlignment="1">
      <alignment horizontal="center" wrapText="1"/>
    </xf>
    <xf xfId="0" numFmtId="3" applyNumberFormat="1" borderId="6" applyBorder="1" fontId="1" applyFont="1" fillId="0" applyAlignment="1">
      <alignment horizontal="right"/>
    </xf>
    <xf xfId="0" numFmtId="3" applyNumberFormat="1" borderId="7" applyBorder="1" fontId="1" applyFont="1" fillId="0" applyAlignment="1">
      <alignment horizontal="right"/>
    </xf>
    <xf xfId="0" numFmtId="164" applyNumberFormat="1" borderId="7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8" applyBorder="1" fontId="1" applyFont="1" fillId="0" applyAlignment="1">
      <alignment horizontal="right"/>
    </xf>
    <xf xfId="0" numFmtId="0" borderId="5" applyBorder="1" fontId="1" applyFont="1" fillId="0" applyAlignment="1">
      <alignment horizontal="left" wrapText="1"/>
    </xf>
    <xf xfId="0" numFmtId="3" applyNumberFormat="1" borderId="6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5" applyBorder="1" fontId="1" applyFont="1" fillId="0" applyAlignment="1">
      <alignment horizontal="center" vertical="top" wrapText="1"/>
    </xf>
    <xf xfId="0" numFmtId="0" borderId="9" applyBorder="1" fontId="1" applyFont="1" fillId="0" applyAlignment="1">
      <alignment horizontal="center" wrapText="1"/>
    </xf>
    <xf xfId="0" numFmtId="3" applyNumberFormat="1" borderId="10" applyBorder="1" fontId="1" applyFont="1" fillId="0" applyAlignment="1">
      <alignment horizontal="right"/>
    </xf>
    <xf xfId="0" numFmtId="3" applyNumberFormat="1" borderId="11" applyBorder="1" fontId="1" applyFont="1" fillId="0" applyAlignment="1">
      <alignment horizontal="right"/>
    </xf>
    <xf xfId="0" numFmtId="0" borderId="11" applyBorder="1" fontId="1" applyFont="1" fillId="0" applyAlignment="1">
      <alignment horizontal="left"/>
    </xf>
    <xf xfId="0" numFmtId="164" applyNumberFormat="1" borderId="11" applyBorder="1" fontId="1" applyFont="1" fillId="0" applyAlignment="1">
      <alignment horizontal="right"/>
    </xf>
    <xf xfId="0" numFmtId="0" borderId="11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right"/>
    </xf>
    <xf xfId="0" numFmtId="0" borderId="7" applyBorder="1" fontId="1" applyFont="1" fillId="0" applyAlignment="1">
      <alignment horizontal="left"/>
    </xf>
    <xf xfId="0" numFmtId="165" applyNumberFormat="1" borderId="7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3"/>
  <sheetViews>
    <sheetView workbookViewId="0" tabSelected="1"/>
  </sheetViews>
  <sheetFormatPr defaultRowHeight="15" x14ac:dyDescent="0.25"/>
  <cols>
    <col min="1" max="1" style="32" width="13.576428571428572" customWidth="1" bestFit="1"/>
    <col min="2" max="2" style="32" width="13.576428571428572" customWidth="1" bestFit="1"/>
    <col min="3" max="3" style="33" width="13.576428571428572" customWidth="1" bestFit="1"/>
    <col min="4" max="4" style="33" width="12.719285714285713" customWidth="1" bestFit="1"/>
    <col min="5" max="5" style="33" width="13.576428571428572" customWidth="1" bestFit="1"/>
    <col min="6" max="6" style="33" width="13.576428571428572" customWidth="1" bestFit="1"/>
    <col min="7" max="7" style="32" width="13.576428571428572" customWidth="1" bestFit="1"/>
    <col min="8" max="8" style="33" width="13.576428571428572" customWidth="1" bestFit="1"/>
    <col min="9" max="9" style="33" width="13.576428571428572" customWidth="1" bestFit="1"/>
    <col min="10" max="10" style="33" width="13.576428571428572" customWidth="1" bestFit="1"/>
    <col min="11" max="11" style="33" width="13.576428571428572" customWidth="1" bestFit="1"/>
    <col min="12" max="12" style="32" width="13.576428571428572" customWidth="1" bestFit="1"/>
    <col min="13" max="13" style="34" width="13.576428571428572" customWidth="1" bestFit="1"/>
    <col min="14" max="14" style="32" width="13.005" customWidth="1" bestFit="1"/>
    <col min="15" max="15" style="35" width="13.576428571428572" customWidth="1" bestFit="1"/>
    <col min="16" max="16" style="36" width="13.576428571428572" customWidth="1" bestFit="1"/>
    <col min="17" max="17" style="32" width="13.576428571428572" customWidth="1" bestFit="1"/>
  </cols>
  <sheetData>
    <row x14ac:dyDescent="0.25" r="1" customHeight="1" ht="18.75">
      <c r="A1" s="1"/>
      <c r="B1" s="1"/>
      <c r="C1" s="2"/>
      <c r="D1" s="2"/>
      <c r="E1" s="2"/>
      <c r="F1" s="2"/>
      <c r="G1" s="1"/>
      <c r="H1" s="2"/>
      <c r="I1" s="2"/>
      <c r="J1" s="2"/>
      <c r="K1" s="2"/>
      <c r="L1" s="1"/>
      <c r="M1" s="3"/>
      <c r="N1" s="1"/>
      <c r="O1" s="4"/>
      <c r="P1" s="5"/>
      <c r="Q1" s="1"/>
    </row>
    <row x14ac:dyDescent="0.25" r="2" customHeight="1" ht="18.75">
      <c r="A2" s="1"/>
      <c r="B2" s="1"/>
      <c r="C2" s="2" t="s">
        <v>0</v>
      </c>
      <c r="D2" s="2" t="s">
        <v>1</v>
      </c>
      <c r="E2" s="2" t="s">
        <v>2</v>
      </c>
      <c r="F2" s="2" t="s">
        <v>3</v>
      </c>
      <c r="G2" s="1"/>
      <c r="H2" s="2" t="s">
        <v>0</v>
      </c>
      <c r="I2" s="2" t="s">
        <v>1</v>
      </c>
      <c r="J2" s="2" t="s">
        <v>2</v>
      </c>
      <c r="K2" s="2" t="s">
        <v>3</v>
      </c>
      <c r="L2" s="1"/>
      <c r="M2" s="3"/>
      <c r="N2" s="1"/>
      <c r="O2" s="4"/>
      <c r="P2" s="5"/>
      <c r="Q2" s="1"/>
    </row>
    <row x14ac:dyDescent="0.25" r="3" customHeight="1" ht="19.5">
      <c r="A3" s="1"/>
      <c r="B3" s="6" t="s">
        <v>4</v>
      </c>
      <c r="C3" s="7">
        <v>4</v>
      </c>
      <c r="D3" s="8">
        <v>88</v>
      </c>
      <c r="E3" s="8">
        <v>61</v>
      </c>
      <c r="F3" s="8">
        <v>27</v>
      </c>
      <c r="G3" s="9"/>
      <c r="H3" s="8">
        <v>4</v>
      </c>
      <c r="I3" s="8">
        <v>88</v>
      </c>
      <c r="J3" s="8">
        <v>60</v>
      </c>
      <c r="K3" s="8">
        <v>28</v>
      </c>
      <c r="L3" s="9"/>
      <c r="M3" s="10">
        <f>(J3/E3)-1</f>
      </c>
      <c r="N3" s="11">
        <f>IF(AND(-0.1&lt;=M3,M3&lt;=0.1),"FUNCIONA","NO FUNCIONA")</f>
      </c>
      <c r="O3" s="12">
        <f>IF(N3="FUNCIONA",1,0)</f>
      </c>
      <c r="P3" s="5"/>
      <c r="Q3" s="1"/>
    </row>
    <row x14ac:dyDescent="0.25" r="4" customHeight="1" ht="18.75">
      <c r="A4" s="1"/>
      <c r="B4" s="13"/>
      <c r="C4" s="14">
        <v>8</v>
      </c>
      <c r="D4" s="15">
        <v>88</v>
      </c>
      <c r="E4" s="15">
        <v>75</v>
      </c>
      <c r="F4" s="15">
        <v>13</v>
      </c>
      <c r="G4" s="1"/>
      <c r="H4" s="15">
        <v>8</v>
      </c>
      <c r="I4" s="15">
        <v>88</v>
      </c>
      <c r="J4" s="15">
        <v>77</v>
      </c>
      <c r="K4" s="15">
        <v>11</v>
      </c>
      <c r="L4" s="1"/>
      <c r="M4" s="16">
        <f>(J4/E4)-1</f>
      </c>
      <c r="N4" s="17">
        <f>IF(AND(-0.1&lt;=M4,M4&lt;=0.1),"FUNCIONA","NO FUNCIONA")</f>
      </c>
      <c r="O4" s="18">
        <f>IF(N4="FUNCIONA",1,0)</f>
      </c>
      <c r="P4" s="5"/>
      <c r="Q4" s="1"/>
    </row>
    <row x14ac:dyDescent="0.25" r="5" customHeight="1" ht="18.75">
      <c r="A5" s="1"/>
      <c r="B5" s="13"/>
      <c r="C5" s="14">
        <v>12</v>
      </c>
      <c r="D5" s="15">
        <v>88</v>
      </c>
      <c r="E5" s="15">
        <v>77</v>
      </c>
      <c r="F5" s="15">
        <v>11</v>
      </c>
      <c r="G5" s="1"/>
      <c r="H5" s="15">
        <v>12</v>
      </c>
      <c r="I5" s="15">
        <v>88</v>
      </c>
      <c r="J5" s="15">
        <v>77</v>
      </c>
      <c r="K5" s="15">
        <v>11</v>
      </c>
      <c r="L5" s="1"/>
      <c r="M5" s="16">
        <f>(J5/E5)-1</f>
      </c>
      <c r="N5" s="17">
        <f>IF(AND(-0.1&lt;=M5,M5&lt;=0.1),"FUNCIONA","NO FUNCIONA")</f>
      </c>
      <c r="O5" s="18">
        <f>IF(N5="FUNCIONA",1,0)</f>
      </c>
      <c r="P5" s="5"/>
      <c r="Q5" s="1"/>
    </row>
    <row x14ac:dyDescent="0.25" r="6" customHeight="1" ht="18.75">
      <c r="A6" s="1"/>
      <c r="B6" s="13"/>
      <c r="C6" s="14">
        <v>16</v>
      </c>
      <c r="D6" s="15">
        <v>88</v>
      </c>
      <c r="E6" s="15">
        <v>77</v>
      </c>
      <c r="F6" s="15">
        <v>11</v>
      </c>
      <c r="G6" s="1"/>
      <c r="H6" s="15">
        <v>16</v>
      </c>
      <c r="I6" s="15">
        <v>88</v>
      </c>
      <c r="J6" s="15">
        <v>77</v>
      </c>
      <c r="K6" s="15">
        <v>11</v>
      </c>
      <c r="L6" s="1"/>
      <c r="M6" s="16">
        <f>(J6/E6)-1</f>
      </c>
      <c r="N6" s="17">
        <f>IF(AND(-0.1&lt;=M6,M6&lt;=0.1),"FUNCIONA","NO FUNCIONA")</f>
      </c>
      <c r="O6" s="18">
        <f>IF(N6="FUNCIONA",1,0)</f>
      </c>
      <c r="P6" s="5"/>
      <c r="Q6" s="1"/>
    </row>
    <row x14ac:dyDescent="0.25" r="7" customHeight="1" ht="18.75">
      <c r="A7" s="1"/>
      <c r="B7" s="19"/>
      <c r="C7" s="20"/>
      <c r="D7" s="2"/>
      <c r="E7" s="2"/>
      <c r="F7" s="2"/>
      <c r="G7" s="1"/>
      <c r="H7" s="2"/>
      <c r="I7" s="2"/>
      <c r="J7" s="2"/>
      <c r="K7" s="2"/>
      <c r="L7" s="1"/>
      <c r="M7" s="3"/>
      <c r="N7" s="1"/>
      <c r="O7" s="21"/>
      <c r="P7" s="5"/>
      <c r="Q7" s="1"/>
    </row>
    <row x14ac:dyDescent="0.25" r="8" customHeight="1" ht="18.75">
      <c r="A8" s="1"/>
      <c r="B8" s="22" t="s">
        <v>5</v>
      </c>
      <c r="C8" s="14">
        <v>4</v>
      </c>
      <c r="D8" s="15">
        <v>324</v>
      </c>
      <c r="E8" s="15">
        <v>168</v>
      </c>
      <c r="F8" s="15">
        <v>156</v>
      </c>
      <c r="G8" s="1"/>
      <c r="H8" s="15">
        <v>4</v>
      </c>
      <c r="I8" s="15">
        <v>324</v>
      </c>
      <c r="J8" s="15">
        <v>174</v>
      </c>
      <c r="K8" s="15">
        <v>137</v>
      </c>
      <c r="L8" s="1"/>
      <c r="M8" s="16">
        <f>(J8/E8)-1</f>
      </c>
      <c r="N8" s="17">
        <f>IF(AND(-0.1&lt;=M8,M8&lt;=0.1),"FUNCIONA","NO FUNCIONA")</f>
      </c>
      <c r="O8" s="18">
        <f>IF(N8="FUNCIONA",1,0)</f>
      </c>
      <c r="P8" s="5"/>
      <c r="Q8" s="1"/>
    </row>
    <row x14ac:dyDescent="0.25" r="9" customHeight="1" ht="18.75">
      <c r="A9" s="1"/>
      <c r="B9" s="13"/>
      <c r="C9" s="14">
        <v>8</v>
      </c>
      <c r="D9" s="15">
        <v>324</v>
      </c>
      <c r="E9" s="15">
        <v>264</v>
      </c>
      <c r="F9" s="15">
        <v>60</v>
      </c>
      <c r="G9" s="1"/>
      <c r="H9" s="15">
        <v>8</v>
      </c>
      <c r="I9" s="15">
        <v>324</v>
      </c>
      <c r="J9" s="15">
        <v>238</v>
      </c>
      <c r="K9" s="15">
        <v>86</v>
      </c>
      <c r="L9" s="1"/>
      <c r="M9" s="16">
        <f>(J9/E9)-1</f>
      </c>
      <c r="N9" s="17">
        <f>IF(AND(-0.1&lt;=M9,M9&lt;=0.1),"FUNCIONA","NO FUNCIONA")</f>
      </c>
      <c r="O9" s="18">
        <f>IF(N9="FUNCIONA",1,0)</f>
      </c>
      <c r="P9" s="5"/>
      <c r="Q9" s="1"/>
    </row>
    <row x14ac:dyDescent="0.25" r="10" customHeight="1" ht="18.75">
      <c r="A10" s="1"/>
      <c r="B10" s="13"/>
      <c r="C10" s="14">
        <v>12</v>
      </c>
      <c r="D10" s="15">
        <v>324</v>
      </c>
      <c r="E10" s="15">
        <v>279</v>
      </c>
      <c r="F10" s="15">
        <v>45</v>
      </c>
      <c r="G10" s="1"/>
      <c r="H10" s="15">
        <v>12</v>
      </c>
      <c r="I10" s="15">
        <v>324</v>
      </c>
      <c r="J10" s="15">
        <v>282</v>
      </c>
      <c r="K10" s="15">
        <v>42</v>
      </c>
      <c r="L10" s="1"/>
      <c r="M10" s="16">
        <f>(J10/E10)-1</f>
      </c>
      <c r="N10" s="17">
        <f>IF(AND(-0.1&lt;=M10,M10&lt;=0.1),"FUNCIONA","NO FUNCIONA")</f>
      </c>
      <c r="O10" s="18">
        <f>IF(N10="FUNCIONA",1,0)</f>
      </c>
      <c r="P10" s="5"/>
      <c r="Q10" s="1"/>
    </row>
    <row x14ac:dyDescent="0.25" r="11" customHeight="1" ht="18.75">
      <c r="A11" s="1"/>
      <c r="B11" s="13"/>
      <c r="C11" s="14">
        <v>16</v>
      </c>
      <c r="D11" s="15">
        <v>324</v>
      </c>
      <c r="E11" s="15">
        <v>298</v>
      </c>
      <c r="F11" s="15">
        <v>16</v>
      </c>
      <c r="G11" s="1"/>
      <c r="H11" s="15">
        <v>16</v>
      </c>
      <c r="I11" s="15">
        <v>324</v>
      </c>
      <c r="J11" s="15">
        <v>301</v>
      </c>
      <c r="K11" s="15">
        <v>23</v>
      </c>
      <c r="L11" s="1"/>
      <c r="M11" s="16">
        <f>(J11/E11)-1</f>
      </c>
      <c r="N11" s="17">
        <f>IF(AND(-0.1&lt;=M11,M11&lt;=0.1),"FUNCIONA","NO FUNCIONA")</f>
      </c>
      <c r="O11" s="18">
        <f>IF(N11="FUNCIONA",1,0)</f>
      </c>
      <c r="P11" s="5"/>
      <c r="Q11" s="1"/>
    </row>
    <row x14ac:dyDescent="0.25" r="12" customHeight="1" ht="18.75">
      <c r="A12" s="1"/>
      <c r="B12" s="19"/>
      <c r="C12" s="20"/>
      <c r="D12" s="2"/>
      <c r="E12" s="2"/>
      <c r="F12" s="2"/>
      <c r="G12" s="1"/>
      <c r="H12" s="2"/>
      <c r="I12" s="2"/>
      <c r="J12" s="2"/>
      <c r="K12" s="2"/>
      <c r="L12" s="1"/>
      <c r="M12" s="3"/>
      <c r="N12" s="1"/>
      <c r="O12" s="21"/>
      <c r="P12" s="5"/>
      <c r="Q12" s="1"/>
    </row>
    <row x14ac:dyDescent="0.25" r="13" customHeight="1" ht="18.75">
      <c r="A13" s="1"/>
      <c r="B13" s="22" t="s">
        <v>6</v>
      </c>
      <c r="C13" s="14">
        <v>4</v>
      </c>
      <c r="D13" s="15">
        <v>712</v>
      </c>
      <c r="E13" s="15">
        <v>437</v>
      </c>
      <c r="F13" s="15">
        <v>275</v>
      </c>
      <c r="G13" s="1"/>
      <c r="H13" s="15">
        <v>4</v>
      </c>
      <c r="I13" s="15">
        <v>712</v>
      </c>
      <c r="J13" s="15">
        <v>389</v>
      </c>
      <c r="K13" s="15">
        <v>329</v>
      </c>
      <c r="L13" s="1"/>
      <c r="M13" s="16">
        <f>(J13/E13)-1</f>
      </c>
      <c r="N13" s="17">
        <f>IF(AND(-0.1&lt;=M13,M13&lt;=0.1),"FUNCIONA","NO FUNCIONA")</f>
      </c>
      <c r="O13" s="18">
        <f>IF(N13="FUNCIONA",1,0)</f>
      </c>
      <c r="P13" s="5"/>
      <c r="Q13" s="1"/>
    </row>
    <row x14ac:dyDescent="0.25" r="14" customHeight="1" ht="18.75">
      <c r="A14" s="1"/>
      <c r="B14" s="13"/>
      <c r="C14" s="14">
        <v>8</v>
      </c>
      <c r="D14" s="15">
        <v>712</v>
      </c>
      <c r="E14" s="15">
        <v>531</v>
      </c>
      <c r="F14" s="15">
        <v>181</v>
      </c>
      <c r="G14" s="1"/>
      <c r="H14" s="15">
        <v>8</v>
      </c>
      <c r="I14" s="15">
        <v>712</v>
      </c>
      <c r="J14" s="15">
        <v>442</v>
      </c>
      <c r="K14" s="15">
        <v>276</v>
      </c>
      <c r="L14" s="1"/>
      <c r="M14" s="16">
        <f>(J14/E14)-1</f>
      </c>
      <c r="N14" s="17">
        <f>IF(AND(-0.1&lt;=M14,M14&lt;=0.1),"FUNCIONA","NO FUNCIONA")</f>
      </c>
      <c r="O14" s="18">
        <f>IF(N14="FUNCIONA",1,0)</f>
      </c>
      <c r="P14" s="5"/>
      <c r="Q14" s="1"/>
    </row>
    <row x14ac:dyDescent="0.25" r="15" customHeight="1" ht="18.75">
      <c r="A15" s="1"/>
      <c r="B15" s="13"/>
      <c r="C15" s="14">
        <v>12</v>
      </c>
      <c r="D15" s="15">
        <v>712</v>
      </c>
      <c r="E15" s="15">
        <v>566</v>
      </c>
      <c r="F15" s="15">
        <v>146</v>
      </c>
      <c r="G15" s="1"/>
      <c r="H15" s="15">
        <v>12</v>
      </c>
      <c r="I15" s="15">
        <v>712</v>
      </c>
      <c r="J15" s="15">
        <v>519</v>
      </c>
      <c r="K15" s="15">
        <v>193</v>
      </c>
      <c r="L15" s="1"/>
      <c r="M15" s="16">
        <f>(J15/E15)-1</f>
      </c>
      <c r="N15" s="17">
        <f>IF(AND(-0.1&lt;=M15,M15&lt;=0.1),"FUNCIONA","NO FUNCIONA")</f>
      </c>
      <c r="O15" s="18">
        <f>IF(N15="FUNCIONA",1,0)</f>
      </c>
      <c r="P15" s="5"/>
      <c r="Q15" s="1"/>
    </row>
    <row x14ac:dyDescent="0.25" r="16" customHeight="1" ht="18.75">
      <c r="A16" s="1"/>
      <c r="B16" s="23"/>
      <c r="C16" s="24">
        <v>16</v>
      </c>
      <c r="D16" s="25">
        <v>712</v>
      </c>
      <c r="E16" s="25">
        <v>584</v>
      </c>
      <c r="F16" s="25">
        <v>128</v>
      </c>
      <c r="G16" s="26"/>
      <c r="H16" s="25">
        <v>16</v>
      </c>
      <c r="I16" s="25">
        <v>712</v>
      </c>
      <c r="J16" s="25">
        <v>547</v>
      </c>
      <c r="K16" s="25">
        <v>165</v>
      </c>
      <c r="L16" s="26"/>
      <c r="M16" s="27">
        <f>(J16/E16)-1</f>
      </c>
      <c r="N16" s="28">
        <f>IF(AND(-0.1&lt;=M16,M16&lt;=0.1),"FUNCIONA","NO FUNCIONA")</f>
      </c>
      <c r="O16" s="29">
        <f>IF(N16="FUNCIONA",1,0)</f>
      </c>
      <c r="P16" s="5"/>
      <c r="Q16" s="1"/>
    </row>
    <row x14ac:dyDescent="0.25" r="17" customHeight="1" ht="19.5">
      <c r="A17" s="1"/>
      <c r="B17" s="30"/>
      <c r="C17" s="2"/>
      <c r="D17" s="2"/>
      <c r="E17" s="2"/>
      <c r="F17" s="2"/>
      <c r="G17" s="1"/>
      <c r="H17" s="2"/>
      <c r="I17" s="2"/>
      <c r="J17" s="2"/>
      <c r="K17" s="2"/>
      <c r="L17" s="1"/>
      <c r="M17" s="3"/>
      <c r="N17" s="1"/>
      <c r="O17" s="4"/>
      <c r="P17" s="5"/>
      <c r="Q17" s="1"/>
    </row>
    <row x14ac:dyDescent="0.25" r="18" customHeight="1" ht="19.5">
      <c r="A18" s="1"/>
      <c r="B18" s="6" t="s">
        <v>7</v>
      </c>
      <c r="C18" s="7">
        <v>4</v>
      </c>
      <c r="D18" s="8">
        <v>88</v>
      </c>
      <c r="E18" s="8">
        <v>80</v>
      </c>
      <c r="F18" s="8">
        <f>D18-E18</f>
      </c>
      <c r="G18" s="9"/>
      <c r="H18" s="8">
        <v>4</v>
      </c>
      <c r="I18" s="8">
        <v>88</v>
      </c>
      <c r="J18" s="8">
        <v>78</v>
      </c>
      <c r="K18" s="8">
        <f>I18-J18</f>
      </c>
      <c r="L18" s="9"/>
      <c r="M18" s="10">
        <f>(J18/E18)-1</f>
      </c>
      <c r="N18" s="11">
        <f>IF(AND(-0.1&lt;=M18,M18&lt;=0.1),"FUNCIONA","NO FUNCIONA")</f>
      </c>
      <c r="O18" s="12">
        <f>IF(N18="FUNCIONA",1,0)</f>
      </c>
      <c r="P18" s="5"/>
      <c r="Q18" s="1"/>
    </row>
    <row x14ac:dyDescent="0.25" r="19" customHeight="1" ht="18.75">
      <c r="A19" s="1"/>
      <c r="B19" s="13"/>
      <c r="C19" s="14">
        <v>8</v>
      </c>
      <c r="D19" s="15">
        <v>88</v>
      </c>
      <c r="E19" s="15">
        <v>82</v>
      </c>
      <c r="F19" s="15">
        <f>D19-E19</f>
      </c>
      <c r="G19" s="1"/>
      <c r="H19" s="15">
        <v>8</v>
      </c>
      <c r="I19" s="15">
        <v>88</v>
      </c>
      <c r="J19" s="15">
        <v>82</v>
      </c>
      <c r="K19" s="15">
        <f>I19-J19</f>
      </c>
      <c r="L19" s="1"/>
      <c r="M19" s="16">
        <f>(J19/E19)-1</f>
      </c>
      <c r="N19" s="17">
        <f>IF(AND(-0.1&lt;=M19,M19&lt;=0.1),"FUNCIONA","NO FUNCIONA")</f>
      </c>
      <c r="O19" s="18">
        <f>IF(N19="FUNCIONA",1,0)</f>
      </c>
      <c r="P19" s="5"/>
      <c r="Q19" s="1"/>
    </row>
    <row x14ac:dyDescent="0.25" r="20" customHeight="1" ht="18.75">
      <c r="A20" s="1"/>
      <c r="B20" s="13"/>
      <c r="C20" s="14">
        <v>12</v>
      </c>
      <c r="D20" s="15">
        <v>88</v>
      </c>
      <c r="E20" s="15">
        <v>82</v>
      </c>
      <c r="F20" s="15">
        <f>D20-E20</f>
      </c>
      <c r="G20" s="1"/>
      <c r="H20" s="15">
        <v>12</v>
      </c>
      <c r="I20" s="15">
        <v>88</v>
      </c>
      <c r="J20" s="15">
        <v>82</v>
      </c>
      <c r="K20" s="15">
        <f>I20-J20</f>
      </c>
      <c r="L20" s="1"/>
      <c r="M20" s="16">
        <f>(J20/E20)-1</f>
      </c>
      <c r="N20" s="17">
        <f>IF(AND(-0.1&lt;=M20,M20&lt;=0.1),"FUNCIONA","NO FUNCIONA")</f>
      </c>
      <c r="O20" s="18">
        <f>IF(N20="FUNCIONA",1,0)</f>
      </c>
      <c r="P20" s="5"/>
      <c r="Q20" s="1"/>
    </row>
    <row x14ac:dyDescent="0.25" r="21" customHeight="1" ht="18.75">
      <c r="A21" s="1"/>
      <c r="B21" s="13"/>
      <c r="C21" s="14">
        <v>16</v>
      </c>
      <c r="D21" s="15">
        <v>88</v>
      </c>
      <c r="E21" s="15">
        <v>82</v>
      </c>
      <c r="F21" s="15">
        <f>D21-E21</f>
      </c>
      <c r="G21" s="1"/>
      <c r="H21" s="15">
        <v>16</v>
      </c>
      <c r="I21" s="15">
        <v>88</v>
      </c>
      <c r="J21" s="15">
        <v>82</v>
      </c>
      <c r="K21" s="15">
        <f>I21-J21</f>
      </c>
      <c r="L21" s="1"/>
      <c r="M21" s="16">
        <f>(J21/E21)-1</f>
      </c>
      <c r="N21" s="17">
        <f>IF(AND(-0.1&lt;=M21,M21&lt;=0.1),"FUNCIONA","NO FUNCIONA")</f>
      </c>
      <c r="O21" s="18">
        <f>IF(N21="FUNCIONA",1,0)</f>
      </c>
      <c r="P21" s="5"/>
      <c r="Q21" s="1"/>
    </row>
    <row x14ac:dyDescent="0.25" r="22" customHeight="1" ht="18.75">
      <c r="A22" s="1"/>
      <c r="B22" s="19"/>
      <c r="C22" s="20"/>
      <c r="D22" s="2"/>
      <c r="E22" s="2"/>
      <c r="F22" s="2"/>
      <c r="G22" s="1"/>
      <c r="H22" s="2"/>
      <c r="I22" s="2"/>
      <c r="J22" s="2"/>
      <c r="K22" s="2"/>
      <c r="L22" s="1"/>
      <c r="M22" s="3"/>
      <c r="N22" s="1"/>
      <c r="O22" s="21"/>
      <c r="P22" s="5"/>
      <c r="Q22" s="1"/>
    </row>
    <row x14ac:dyDescent="0.25" r="23" customHeight="1" ht="18.75">
      <c r="A23" s="1"/>
      <c r="B23" s="22" t="s">
        <v>8</v>
      </c>
      <c r="C23" s="14">
        <v>4</v>
      </c>
      <c r="D23" s="15">
        <v>324</v>
      </c>
      <c r="E23" s="15">
        <v>271</v>
      </c>
      <c r="F23" s="15">
        <f>D23-E23</f>
      </c>
      <c r="G23" s="1"/>
      <c r="H23" s="15">
        <v>4</v>
      </c>
      <c r="I23" s="15">
        <v>324</v>
      </c>
      <c r="J23" s="15">
        <v>251</v>
      </c>
      <c r="K23" s="15">
        <f>I23-J23</f>
      </c>
      <c r="L23" s="1"/>
      <c r="M23" s="16">
        <f>(J23/E23)-1</f>
      </c>
      <c r="N23" s="17">
        <f>IF(AND(-0.1&lt;=M23,M23&lt;=0.1),"FUNCIONA","NO FUNCIONA")</f>
      </c>
      <c r="O23" s="18">
        <f>IF(N23="FUNCIONA",1,0)</f>
      </c>
      <c r="P23" s="5"/>
      <c r="Q23" s="1"/>
    </row>
    <row x14ac:dyDescent="0.25" r="24" customHeight="1" ht="18.75">
      <c r="A24" s="1"/>
      <c r="B24" s="13"/>
      <c r="C24" s="14">
        <v>8</v>
      </c>
      <c r="D24" s="15">
        <v>324</v>
      </c>
      <c r="E24" s="15">
        <v>305</v>
      </c>
      <c r="F24" s="15">
        <f>D24-E24</f>
      </c>
      <c r="G24" s="1"/>
      <c r="H24" s="15">
        <v>8</v>
      </c>
      <c r="I24" s="15">
        <v>324</v>
      </c>
      <c r="J24" s="15">
        <v>307</v>
      </c>
      <c r="K24" s="15">
        <f>I24-J24</f>
      </c>
      <c r="L24" s="1"/>
      <c r="M24" s="16">
        <f>(J24/E24)-1</f>
      </c>
      <c r="N24" s="17">
        <f>IF(AND(-0.1&lt;=M24,M24&lt;=0.1),"FUNCIONA","NO FUNCIONA")</f>
      </c>
      <c r="O24" s="18">
        <f>IF(N24="FUNCIONA",1,0)</f>
      </c>
      <c r="P24" s="5"/>
      <c r="Q24" s="1"/>
    </row>
    <row x14ac:dyDescent="0.25" r="25" customHeight="1" ht="18.75">
      <c r="A25" s="1"/>
      <c r="B25" s="13"/>
      <c r="C25" s="14">
        <v>12</v>
      </c>
      <c r="D25" s="15">
        <v>324</v>
      </c>
      <c r="E25" s="15">
        <v>313</v>
      </c>
      <c r="F25" s="15">
        <f>D25-E25</f>
      </c>
      <c r="G25" s="1"/>
      <c r="H25" s="15">
        <v>12</v>
      </c>
      <c r="I25" s="15">
        <v>324</v>
      </c>
      <c r="J25" s="15">
        <v>313</v>
      </c>
      <c r="K25" s="15">
        <f>I25-J25</f>
      </c>
      <c r="L25" s="1"/>
      <c r="M25" s="16">
        <f>(J25/E25)-1</f>
      </c>
      <c r="N25" s="17">
        <f>IF(AND(-0.1&lt;=M25,M25&lt;=0.1),"FUNCIONA","NO FUNCIONA")</f>
      </c>
      <c r="O25" s="18">
        <f>IF(N25="FUNCIONA",1,0)</f>
      </c>
      <c r="P25" s="5"/>
      <c r="Q25" s="1"/>
    </row>
    <row x14ac:dyDescent="0.25" r="26" customHeight="1" ht="18.75">
      <c r="A26" s="1"/>
      <c r="B26" s="13"/>
      <c r="C26" s="14">
        <v>16</v>
      </c>
      <c r="D26" s="15">
        <v>324</v>
      </c>
      <c r="E26" s="15">
        <v>313</v>
      </c>
      <c r="F26" s="15">
        <f>D26-E26</f>
      </c>
      <c r="G26" s="1"/>
      <c r="H26" s="15">
        <v>16</v>
      </c>
      <c r="I26" s="15">
        <v>324</v>
      </c>
      <c r="J26" s="15">
        <v>313</v>
      </c>
      <c r="K26" s="15">
        <f>I26-J26</f>
      </c>
      <c r="L26" s="1"/>
      <c r="M26" s="16">
        <f>(J26/E26)-1</f>
      </c>
      <c r="N26" s="17">
        <f>IF(AND(-0.1&lt;=M26,M26&lt;=0.1),"FUNCIONA","NO FUNCIONA")</f>
      </c>
      <c r="O26" s="18">
        <f>IF(N26="FUNCIONA",1,0)</f>
      </c>
      <c r="P26" s="5"/>
      <c r="Q26" s="1"/>
    </row>
    <row x14ac:dyDescent="0.25" r="27" customHeight="1" ht="18.75">
      <c r="A27" s="1"/>
      <c r="B27" s="19"/>
      <c r="C27" s="20"/>
      <c r="D27" s="2"/>
      <c r="E27" s="2"/>
      <c r="F27" s="2"/>
      <c r="G27" s="1"/>
      <c r="H27" s="2"/>
      <c r="I27" s="2"/>
      <c r="J27" s="2"/>
      <c r="K27" s="2"/>
      <c r="L27" s="1"/>
      <c r="M27" s="3"/>
      <c r="N27" s="1"/>
      <c r="O27" s="21"/>
      <c r="P27" s="5"/>
      <c r="Q27" s="1"/>
    </row>
    <row x14ac:dyDescent="0.25" r="28" customHeight="1" ht="18.75">
      <c r="A28" s="1"/>
      <c r="B28" s="22" t="s">
        <v>9</v>
      </c>
      <c r="C28" s="14">
        <v>4</v>
      </c>
      <c r="D28" s="15">
        <v>712</v>
      </c>
      <c r="E28" s="15">
        <v>553</v>
      </c>
      <c r="F28" s="15">
        <f>D28-E28</f>
      </c>
      <c r="G28" s="1"/>
      <c r="H28" s="15">
        <v>4</v>
      </c>
      <c r="I28" s="15">
        <v>712</v>
      </c>
      <c r="J28" s="15">
        <v>486</v>
      </c>
      <c r="K28" s="15">
        <f>I28-J28</f>
      </c>
      <c r="L28" s="1"/>
      <c r="M28" s="16">
        <f>(J28/E28)-1</f>
      </c>
      <c r="N28" s="17">
        <f>IF(AND(-0.1&lt;=M28,M28&lt;=0.1),"FUNCIONA","NO FUNCIONA")</f>
      </c>
      <c r="O28" s="18">
        <f>IF(N28="FUNCIONA",1,0)</f>
      </c>
      <c r="P28" s="5"/>
      <c r="Q28" s="1"/>
    </row>
    <row x14ac:dyDescent="0.25" r="29" customHeight="1" ht="18.75">
      <c r="A29" s="1"/>
      <c r="B29" s="13"/>
      <c r="C29" s="14">
        <v>8</v>
      </c>
      <c r="D29" s="15">
        <v>712</v>
      </c>
      <c r="E29" s="15">
        <v>664</v>
      </c>
      <c r="F29" s="15">
        <f>D29-E29</f>
      </c>
      <c r="G29" s="1"/>
      <c r="H29" s="15">
        <v>8</v>
      </c>
      <c r="I29" s="15">
        <v>712</v>
      </c>
      <c r="J29" s="15">
        <v>623</v>
      </c>
      <c r="K29" s="15">
        <f>I29-J29</f>
      </c>
      <c r="L29" s="1"/>
      <c r="M29" s="16">
        <f>(J29/E29)-1</f>
      </c>
      <c r="N29" s="17">
        <f>IF(AND(-0.1&lt;=M29,M29&lt;=0.1),"FUNCIONA","NO FUNCIONA")</f>
      </c>
      <c r="O29" s="18">
        <f>IF(N29="FUNCIONA",1,0)</f>
      </c>
      <c r="P29" s="5"/>
      <c r="Q29" s="1"/>
    </row>
    <row x14ac:dyDescent="0.25" r="30" customHeight="1" ht="18.75">
      <c r="A30" s="1"/>
      <c r="B30" s="13"/>
      <c r="C30" s="14">
        <v>12</v>
      </c>
      <c r="D30" s="15">
        <v>712</v>
      </c>
      <c r="E30" s="15">
        <v>664</v>
      </c>
      <c r="F30" s="15">
        <f>D30-E30</f>
      </c>
      <c r="G30" s="1"/>
      <c r="H30" s="15">
        <v>12</v>
      </c>
      <c r="I30" s="15">
        <v>712</v>
      </c>
      <c r="J30" s="15">
        <v>681</v>
      </c>
      <c r="K30" s="15">
        <f>I30-J30</f>
      </c>
      <c r="L30" s="1"/>
      <c r="M30" s="16">
        <f>(J30/E30)-1</f>
      </c>
      <c r="N30" s="17">
        <f>IF(AND(-0.1&lt;=M30,M30&lt;=0.1),"FUNCIONA","NO FUNCIONA")</f>
      </c>
      <c r="O30" s="18">
        <f>IF(N30="FUNCIONA",1,0)</f>
      </c>
      <c r="P30" s="5"/>
      <c r="Q30" s="1"/>
    </row>
    <row x14ac:dyDescent="0.25" r="31" customHeight="1" ht="18.75">
      <c r="A31" s="1"/>
      <c r="B31" s="23"/>
      <c r="C31" s="24">
        <v>16</v>
      </c>
      <c r="D31" s="25">
        <v>712</v>
      </c>
      <c r="E31" s="25">
        <v>664</v>
      </c>
      <c r="F31" s="25">
        <f>D31-E31</f>
      </c>
      <c r="G31" s="26"/>
      <c r="H31" s="25">
        <v>16</v>
      </c>
      <c r="I31" s="25">
        <v>712</v>
      </c>
      <c r="J31" s="25">
        <v>694</v>
      </c>
      <c r="K31" s="25">
        <f>I31-J31</f>
      </c>
      <c r="L31" s="26"/>
      <c r="M31" s="27">
        <f>(J31/E31)-1</f>
      </c>
      <c r="N31" s="28">
        <f>IF(AND(-0.1&lt;=M31,M31&lt;=0.1),"FUNCIONA","NO FUNCIONA")</f>
      </c>
      <c r="O31" s="29">
        <f>IF(N31="FUNCIONA",1,0)</f>
      </c>
      <c r="P31" s="5"/>
      <c r="Q31" s="1"/>
    </row>
    <row x14ac:dyDescent="0.25" r="32" customHeight="1" ht="18.75">
      <c r="A32" s="1"/>
      <c r="B32" s="1"/>
      <c r="C32" s="2"/>
      <c r="D32" s="2"/>
      <c r="E32" s="2"/>
      <c r="F32" s="2"/>
      <c r="G32" s="1"/>
      <c r="H32" s="2"/>
      <c r="I32" s="2"/>
      <c r="J32" s="2"/>
      <c r="K32" s="2"/>
      <c r="L32" s="1"/>
      <c r="M32" s="3"/>
      <c r="N32" s="1"/>
      <c r="O32" s="4"/>
      <c r="P32" s="5"/>
      <c r="Q32" s="1"/>
    </row>
    <row x14ac:dyDescent="0.25" r="33" customHeight="1" ht="18.75">
      <c r="A33" s="1"/>
      <c r="B33" s="1"/>
      <c r="C33" s="2"/>
      <c r="D33" s="2"/>
      <c r="E33" s="2"/>
      <c r="F33" s="2"/>
      <c r="G33" s="1"/>
      <c r="H33" s="2"/>
      <c r="I33" s="2"/>
      <c r="J33" s="2"/>
      <c r="K33" s="2"/>
      <c r="L33" s="1"/>
      <c r="M33" s="3"/>
      <c r="N33" s="1"/>
      <c r="O33" s="15">
        <f>SUM(O3:O31)</f>
      </c>
      <c r="P33" s="31">
        <f>O33/25</f>
      </c>
      <c r="Q33" s="1" t="s">
        <v>10</v>
      </c>
    </row>
  </sheetData>
  <mergeCells count="6">
    <mergeCell ref="B3:B6"/>
    <mergeCell ref="B8:B11"/>
    <mergeCell ref="B13:B16"/>
    <mergeCell ref="B18:B21"/>
    <mergeCell ref="B23:B26"/>
    <mergeCell ref="B28:B3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2024-04-07T22:08:01.584Z</dcterms:created>
  <dcterms:modified xsi:type="dcterms:W3CDTF">2024-04-07T22:08:01.584Z</dcterms:modified>
</cp:coreProperties>
</file>