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je\Studia\Semestr 5\Programowanie Równoległe\Labs\lab_2\"/>
    </mc:Choice>
  </mc:AlternateContent>
  <xr:revisionPtr revIDLastSave="0" documentId="13_ncr:1_{640BA5C5-3C5E-43CD-B5E8-788AB1067D53}" xr6:coauthVersionLast="47" xr6:coauthVersionMax="47" xr10:uidLastSave="{00000000-0000-0000-0000-000000000000}"/>
  <bookViews>
    <workbookView xWindow="-120" yWindow="-120" windowWidth="29040" windowHeight="15720" xr2:uid="{881BC29F-5F0B-4C91-910D-3D2ED5EFD6C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D23" i="1"/>
  <c r="D22" i="1"/>
  <c r="D21" i="1"/>
  <c r="D20" i="1"/>
  <c r="D19" i="1"/>
  <c r="C24" i="1"/>
  <c r="C23" i="1"/>
  <c r="C22" i="1"/>
  <c r="C21" i="1"/>
  <c r="C20" i="1"/>
  <c r="L4" i="1"/>
  <c r="L5" i="1"/>
  <c r="L7" i="1"/>
  <c r="L8" i="1"/>
  <c r="L9" i="1"/>
  <c r="L11" i="1"/>
  <c r="L12" i="1"/>
  <c r="L13" i="1"/>
  <c r="L3" i="1"/>
  <c r="J3" i="1"/>
  <c r="J4" i="1"/>
  <c r="J5" i="1"/>
  <c r="I6" i="1"/>
  <c r="J6" i="1" s="1"/>
  <c r="K6" i="1"/>
  <c r="L6" i="1" s="1"/>
  <c r="J7" i="1"/>
  <c r="J8" i="1"/>
  <c r="J9" i="1"/>
  <c r="I10" i="1"/>
  <c r="J10" i="1" s="1"/>
  <c r="K10" i="1"/>
  <c r="L10" i="1" s="1"/>
  <c r="J11" i="1"/>
  <c r="J12" i="1"/>
  <c r="J13" i="1"/>
  <c r="I14" i="1"/>
  <c r="J14" i="1" s="1"/>
  <c r="K14" i="1"/>
  <c r="L14" i="1" s="1"/>
  <c r="E4" i="1"/>
  <c r="E5" i="1"/>
  <c r="E6" i="1"/>
  <c r="E7" i="1"/>
  <c r="E8" i="1"/>
  <c r="E9" i="1"/>
  <c r="E10" i="1"/>
  <c r="E11" i="1"/>
  <c r="E12" i="1"/>
  <c r="E13" i="1"/>
  <c r="D14" i="1"/>
  <c r="E14" i="1" s="1"/>
  <c r="D10" i="1"/>
  <c r="D6" i="1"/>
  <c r="C12" i="1"/>
  <c r="C13" i="1"/>
  <c r="B14" i="1"/>
  <c r="C14" i="1" s="1"/>
  <c r="B10" i="1"/>
  <c r="C10" i="1" s="1"/>
  <c r="B6" i="1"/>
  <c r="C6" i="1" s="1"/>
  <c r="C19" i="1" s="1"/>
  <c r="C4" i="1"/>
  <c r="C5" i="1"/>
  <c r="C7" i="1"/>
  <c r="C8" i="1"/>
  <c r="C9" i="1"/>
  <c r="C11" i="1"/>
  <c r="E3" i="1"/>
  <c r="C3" i="1"/>
</calcChain>
</file>

<file path=xl/sharedStrings.xml><?xml version="1.0" encoding="utf-8"?>
<sst xmlns="http://schemas.openxmlformats.org/spreadsheetml/2006/main" count="42" uniqueCount="29">
  <si>
    <t>standardowy</t>
  </si>
  <si>
    <t>CPU</t>
  </si>
  <si>
    <t>zegarowy</t>
  </si>
  <si>
    <t>czas 1000 procesow (fork)</t>
  </si>
  <si>
    <t>czas 1000 wątków (clone)</t>
  </si>
  <si>
    <t>czas 1 procesu</t>
  </si>
  <si>
    <t>czas 1 wątku</t>
  </si>
  <si>
    <t>bez optymalizacji:</t>
  </si>
  <si>
    <t>z optymalizacją</t>
  </si>
  <si>
    <t>z optymalizacją:</t>
  </si>
  <si>
    <t>sredni CPU</t>
  </si>
  <si>
    <t>sredni zegarowy</t>
  </si>
  <si>
    <t>sredni standardowy</t>
  </si>
  <si>
    <t>czas 10000 wątków (clone)</t>
  </si>
  <si>
    <t>PORÓWNANIE</t>
  </si>
  <si>
    <t>bez optymalizacji</t>
  </si>
  <si>
    <t>czas standardowy</t>
  </si>
  <si>
    <t>czas cpu</t>
  </si>
  <si>
    <t>czas zegarowy</t>
  </si>
  <si>
    <t>1 wątek</t>
  </si>
  <si>
    <t>1 proces</t>
  </si>
  <si>
    <t>różnica</t>
  </si>
  <si>
    <t>-&gt;narzut na tworzenie wątków jest ok. 2-3 mniejszy niż narzut na tworzenie procesów (wątki dzielą zasoby pamięci, procesy kopiują cały stan pamięci)</t>
  </si>
  <si>
    <t>-&gt; ok. 1 do 2 milionów operacji arytmetycznych w czasie tworzenia jednego wątku (są one znacznie szybsze)</t>
  </si>
  <si>
    <t>-&gt; kilka operaji I/O w tym czasie</t>
  </si>
  <si>
    <t>Wnioski:</t>
  </si>
  <si>
    <t>-&gt; optymalizacje nie zawsze poprawiają czas</t>
  </si>
  <si>
    <t>-&gt; wersja debug może być szybsza od zoptymalizowanej z powodu prostszej logiki, mniejszych kosztów złożoności operacji, efektów pomiarowych lub zmienności obciążenia systemu podczas testów.</t>
  </si>
  <si>
    <t>kompilator może eliminować zbędne operacje przy optymalizacji, może także wprowadzać dodatkowe obciążenie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</si>
</sst>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9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7" borderId="1" xfId="0" applyFill="1" applyBorder="1"/>
    <xf numFmtId="0" fontId="1" fillId="0" borderId="1" xfId="0" applyFont="1" applyBorder="1"/>
    <xf numFmtId="0" fontId="0" fillId="0" borderId="0" xfId="0" applyAlignment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quotePrefix="1"/>
    <xf numFmtId="0" fontId="0" fillId="0" borderId="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C97E-1BCB-42FB-B5A5-B5DD0D745C89}">
  <dimension ref="A1:L34"/>
  <sheetViews>
    <sheetView tabSelected="1" topLeftCell="A4" zoomScaleNormal="100" workbookViewId="0">
      <selection activeCell="B39" sqref="B39"/>
    </sheetView>
  </sheetViews>
  <sheetFormatPr defaultRowHeight="15" x14ac:dyDescent="0.25"/>
  <cols>
    <col min="1" max="1" width="20.42578125" customWidth="1"/>
    <col min="2" max="2" width="23.85546875" customWidth="1"/>
    <col min="3" max="3" width="18.85546875" customWidth="1"/>
    <col min="4" max="4" width="24.140625" customWidth="1"/>
    <col min="5" max="5" width="14" customWidth="1"/>
    <col min="6" max="6" width="11.5703125" customWidth="1"/>
    <col min="8" max="8" width="18" customWidth="1"/>
    <col min="9" max="9" width="24" customWidth="1"/>
    <col min="10" max="10" width="15.42578125" customWidth="1"/>
    <col min="11" max="11" width="24.28515625" customWidth="1"/>
    <col min="12" max="12" width="15.5703125" customWidth="1"/>
  </cols>
  <sheetData>
    <row r="1" spans="1:12" x14ac:dyDescent="0.25">
      <c r="A1" s="1" t="s">
        <v>7</v>
      </c>
      <c r="B1" s="1"/>
      <c r="C1" s="1"/>
      <c r="D1" s="1"/>
      <c r="E1" s="1"/>
      <c r="H1" s="1" t="s">
        <v>9</v>
      </c>
    </row>
    <row r="2" spans="1:12" x14ac:dyDescent="0.25">
      <c r="A2" s="1"/>
      <c r="B2" s="2" t="s">
        <v>3</v>
      </c>
      <c r="C2" s="3" t="s">
        <v>5</v>
      </c>
      <c r="D2" s="2" t="s">
        <v>4</v>
      </c>
      <c r="E2" s="3" t="s">
        <v>6</v>
      </c>
      <c r="H2" s="1"/>
      <c r="I2" s="2" t="s">
        <v>3</v>
      </c>
      <c r="J2" s="3" t="s">
        <v>5</v>
      </c>
      <c r="K2" s="2" t="s">
        <v>13</v>
      </c>
      <c r="L2" s="3" t="s">
        <v>6</v>
      </c>
    </row>
    <row r="3" spans="1:12" x14ac:dyDescent="0.25">
      <c r="A3" s="12" t="s">
        <v>0</v>
      </c>
      <c r="B3" s="4">
        <v>0.10358199999999999</v>
      </c>
      <c r="C3" s="5">
        <f>B3/1000</f>
        <v>1.03582E-4</v>
      </c>
      <c r="D3" s="4">
        <v>4.8064999999999997E-2</v>
      </c>
      <c r="E3" s="5">
        <f>D3/1000</f>
        <v>4.8064999999999995E-5</v>
      </c>
      <c r="H3" s="12" t="s">
        <v>0</v>
      </c>
      <c r="I3" s="4">
        <v>0.107963</v>
      </c>
      <c r="J3" s="5">
        <f>I3/1000</f>
        <v>1.0796300000000001E-4</v>
      </c>
      <c r="K3" s="4">
        <v>0.52229700000000001</v>
      </c>
      <c r="L3" s="5">
        <f>K3/10000</f>
        <v>5.2229699999999999E-5</v>
      </c>
    </row>
    <row r="4" spans="1:12" x14ac:dyDescent="0.25">
      <c r="A4" s="13"/>
      <c r="B4" s="4">
        <v>0.12059599999999999</v>
      </c>
      <c r="C4" s="5">
        <f t="shared" ref="C4:C14" si="0">B4/1000</f>
        <v>1.20596E-4</v>
      </c>
      <c r="D4" s="4">
        <v>4.9977000000000001E-2</v>
      </c>
      <c r="E4" s="5">
        <f t="shared" ref="E4:E14" si="1">D4/1000</f>
        <v>4.9976999999999999E-5</v>
      </c>
      <c r="H4" s="13"/>
      <c r="I4" s="4">
        <v>0.11591799999999999</v>
      </c>
      <c r="J4" s="5">
        <f t="shared" ref="J4:J14" si="2">I4/1000</f>
        <v>1.15918E-4</v>
      </c>
      <c r="K4" s="4">
        <v>0.53153099999999998</v>
      </c>
      <c r="L4" s="5">
        <f>K4/10000</f>
        <v>5.3153099999999998E-5</v>
      </c>
    </row>
    <row r="5" spans="1:12" x14ac:dyDescent="0.25">
      <c r="A5" s="14"/>
      <c r="B5" s="4">
        <v>0.1154</v>
      </c>
      <c r="C5" s="5">
        <f t="shared" si="0"/>
        <v>1.154E-4</v>
      </c>
      <c r="D5" s="4">
        <v>4.9028000000000002E-2</v>
      </c>
      <c r="E5" s="5">
        <f t="shared" si="1"/>
        <v>4.9027999999999999E-5</v>
      </c>
      <c r="H5" s="14"/>
      <c r="I5" s="4">
        <v>0.10831200000000001</v>
      </c>
      <c r="J5" s="5">
        <f t="shared" si="2"/>
        <v>1.08312E-4</v>
      </c>
      <c r="K5" s="4">
        <v>0.50483100000000003</v>
      </c>
      <c r="L5" s="5">
        <f t="shared" ref="L5:L14" si="3">K5/10000</f>
        <v>5.0483100000000005E-5</v>
      </c>
    </row>
    <row r="6" spans="1:12" x14ac:dyDescent="0.25">
      <c r="A6" s="6" t="s">
        <v>12</v>
      </c>
      <c r="B6" s="6">
        <f>AVERAGE(B3:B5)</f>
        <v>0.11319266666666666</v>
      </c>
      <c r="C6" s="6">
        <f t="shared" si="0"/>
        <v>1.1319266666666666E-4</v>
      </c>
      <c r="D6" s="6">
        <f>AVERAGE(D3:D5)</f>
        <v>4.9023333333333328E-2</v>
      </c>
      <c r="E6" s="6">
        <f t="shared" si="1"/>
        <v>4.9023333333333329E-5</v>
      </c>
      <c r="H6" s="6" t="s">
        <v>12</v>
      </c>
      <c r="I6" s="6">
        <f>AVERAGE(I3:I5)</f>
        <v>0.11073100000000001</v>
      </c>
      <c r="J6" s="6">
        <f t="shared" si="2"/>
        <v>1.1073100000000001E-4</v>
      </c>
      <c r="K6" s="6">
        <f>AVERAGE(K3:K5)</f>
        <v>0.51955300000000004</v>
      </c>
      <c r="L6" s="6">
        <f t="shared" si="3"/>
        <v>5.1955300000000007E-5</v>
      </c>
    </row>
    <row r="7" spans="1:12" x14ac:dyDescent="0.25">
      <c r="A7" s="12" t="s">
        <v>1</v>
      </c>
      <c r="B7" s="4">
        <v>9.3189999999999992E-3</v>
      </c>
      <c r="C7" s="5">
        <f t="shared" si="0"/>
        <v>9.3189999999999984E-6</v>
      </c>
      <c r="D7" s="4">
        <v>7.9220000000000002E-3</v>
      </c>
      <c r="E7" s="5">
        <f t="shared" si="1"/>
        <v>7.9219999999999997E-6</v>
      </c>
      <c r="H7" s="12" t="s">
        <v>1</v>
      </c>
      <c r="I7" s="4">
        <v>8.5039999999999994E-3</v>
      </c>
      <c r="J7" s="5">
        <f t="shared" si="2"/>
        <v>8.5040000000000002E-6</v>
      </c>
      <c r="K7" s="4">
        <v>8.6210000000000002E-3</v>
      </c>
      <c r="L7" s="5">
        <f>K7/10000</f>
        <v>8.6209999999999997E-7</v>
      </c>
    </row>
    <row r="8" spans="1:12" x14ac:dyDescent="0.25">
      <c r="A8" s="13"/>
      <c r="B8" s="4">
        <v>8.8719999999999997E-3</v>
      </c>
      <c r="C8" s="5">
        <f t="shared" si="0"/>
        <v>8.8719999999999991E-6</v>
      </c>
      <c r="D8" s="4">
        <v>6.6360000000000004E-3</v>
      </c>
      <c r="E8" s="5">
        <f t="shared" si="1"/>
        <v>6.6360000000000005E-6</v>
      </c>
      <c r="H8" s="13"/>
      <c r="I8" s="4">
        <v>2.2367999999999999E-2</v>
      </c>
      <c r="J8" s="5">
        <f t="shared" si="2"/>
        <v>2.2368E-5</v>
      </c>
      <c r="K8" s="4">
        <v>1.9772999999999999E-2</v>
      </c>
      <c r="L8" s="5">
        <f t="shared" si="3"/>
        <v>1.9772999999999997E-6</v>
      </c>
    </row>
    <row r="9" spans="1:12" x14ac:dyDescent="0.25">
      <c r="A9" s="14"/>
      <c r="B9" s="4">
        <v>1.0998000000000001E-2</v>
      </c>
      <c r="C9" s="5">
        <f t="shared" si="0"/>
        <v>1.0998E-5</v>
      </c>
      <c r="D9" s="4">
        <v>9.2820000000000003E-3</v>
      </c>
      <c r="E9" s="5">
        <f t="shared" si="1"/>
        <v>9.2820000000000002E-6</v>
      </c>
      <c r="H9" s="14"/>
      <c r="I9" s="4">
        <v>1.9217999999999999E-2</v>
      </c>
      <c r="J9" s="5">
        <f t="shared" si="2"/>
        <v>1.9217999999999998E-5</v>
      </c>
      <c r="K9" s="4">
        <v>8.456E-3</v>
      </c>
      <c r="L9" s="5">
        <f t="shared" si="3"/>
        <v>8.456E-7</v>
      </c>
    </row>
    <row r="10" spans="1:12" x14ac:dyDescent="0.25">
      <c r="A10" s="6" t="s">
        <v>10</v>
      </c>
      <c r="B10" s="6">
        <f>AVERAGE(B7:B9)</f>
        <v>9.729666666666666E-3</v>
      </c>
      <c r="C10" s="6">
        <f t="shared" si="0"/>
        <v>9.729666666666666E-6</v>
      </c>
      <c r="D10" s="6">
        <f>AVERAGE(D7:D9)</f>
        <v>7.9466666666666661E-3</v>
      </c>
      <c r="E10" s="6">
        <f t="shared" si="1"/>
        <v>7.9466666666666663E-6</v>
      </c>
      <c r="H10" s="6" t="s">
        <v>10</v>
      </c>
      <c r="I10" s="6">
        <f>AVERAGE(I7:I9)</f>
        <v>1.6696666666666665E-2</v>
      </c>
      <c r="J10" s="6">
        <f t="shared" si="2"/>
        <v>1.6696666666666665E-5</v>
      </c>
      <c r="K10" s="6">
        <f>AVERAGE(K7:K9)</f>
        <v>1.2283333333333334E-2</v>
      </c>
      <c r="L10" s="6">
        <f t="shared" si="3"/>
        <v>1.2283333333333334E-6</v>
      </c>
    </row>
    <row r="11" spans="1:12" x14ac:dyDescent="0.25">
      <c r="A11" s="12" t="s">
        <v>2</v>
      </c>
      <c r="B11" s="4">
        <v>0.24960399999999999</v>
      </c>
      <c r="C11" s="5">
        <f t="shared" si="0"/>
        <v>2.49604E-4</v>
      </c>
      <c r="D11" s="4">
        <v>9.3225000000000002E-2</v>
      </c>
      <c r="E11" s="5">
        <f t="shared" si="1"/>
        <v>9.3225000000000003E-5</v>
      </c>
      <c r="H11" s="9" t="s">
        <v>2</v>
      </c>
      <c r="I11" s="4">
        <v>0.25729299999999999</v>
      </c>
      <c r="J11" s="5">
        <f t="shared" si="2"/>
        <v>2.5729300000000002E-4</v>
      </c>
      <c r="K11" s="4">
        <v>0.99803200000000003</v>
      </c>
      <c r="L11" s="5">
        <f t="shared" si="3"/>
        <v>9.9803200000000007E-5</v>
      </c>
    </row>
    <row r="12" spans="1:12" x14ac:dyDescent="0.25">
      <c r="A12" s="13"/>
      <c r="B12" s="4">
        <v>0.271953</v>
      </c>
      <c r="C12" s="5">
        <f t="shared" si="0"/>
        <v>2.7195300000000002E-4</v>
      </c>
      <c r="D12" s="4">
        <v>9.2383999999999994E-2</v>
      </c>
      <c r="E12" s="5">
        <f t="shared" si="1"/>
        <v>9.2383999999999988E-5</v>
      </c>
      <c r="H12" s="10"/>
      <c r="I12" s="4">
        <v>0.27303100000000002</v>
      </c>
      <c r="J12" s="5">
        <f t="shared" si="2"/>
        <v>2.7303100000000002E-4</v>
      </c>
      <c r="K12" s="4">
        <v>1.023479</v>
      </c>
      <c r="L12" s="5">
        <f t="shared" si="3"/>
        <v>1.023479E-4</v>
      </c>
    </row>
    <row r="13" spans="1:12" x14ac:dyDescent="0.25">
      <c r="A13" s="14"/>
      <c r="B13" s="4">
        <v>0.25996599999999997</v>
      </c>
      <c r="C13" s="5">
        <f t="shared" si="0"/>
        <v>2.5996599999999998E-4</v>
      </c>
      <c r="D13" s="4">
        <v>9.5334000000000002E-2</v>
      </c>
      <c r="E13" s="5">
        <f t="shared" si="1"/>
        <v>9.5334000000000006E-5</v>
      </c>
      <c r="H13" s="11"/>
      <c r="I13" s="4">
        <v>0.24931500000000001</v>
      </c>
      <c r="J13" s="5">
        <f t="shared" si="2"/>
        <v>2.4931500000000001E-4</v>
      </c>
      <c r="K13" s="4">
        <v>0.99076200000000003</v>
      </c>
      <c r="L13" s="5">
        <f t="shared" si="3"/>
        <v>9.9076199999999998E-5</v>
      </c>
    </row>
    <row r="14" spans="1:12" x14ac:dyDescent="0.25">
      <c r="A14" s="6" t="s">
        <v>11</v>
      </c>
      <c r="B14" s="6">
        <f>AVERAGE(B11:B13)</f>
        <v>0.26050766666666664</v>
      </c>
      <c r="C14" s="6">
        <f t="shared" si="0"/>
        <v>2.6050766666666663E-4</v>
      </c>
      <c r="D14" s="6">
        <f>+AVERAGE(D11:D13)</f>
        <v>9.3647666666666671E-2</v>
      </c>
      <c r="E14" s="6">
        <f t="shared" si="1"/>
        <v>9.3647666666666675E-5</v>
      </c>
      <c r="H14" s="6" t="s">
        <v>11</v>
      </c>
      <c r="I14" s="6">
        <f>AVERAGE(I11:I13)</f>
        <v>0.25987966666666668</v>
      </c>
      <c r="J14" s="6">
        <f t="shared" si="2"/>
        <v>2.5987966666666666E-4</v>
      </c>
      <c r="K14" s="6">
        <f>+AVERAGE(K11:K13)</f>
        <v>1.0040910000000001</v>
      </c>
      <c r="L14" s="6">
        <f t="shared" si="3"/>
        <v>1.004091E-4</v>
      </c>
    </row>
    <row r="17" spans="1:6" x14ac:dyDescent="0.25">
      <c r="E17" s="16" t="s">
        <v>21</v>
      </c>
    </row>
    <row r="18" spans="1:6" x14ac:dyDescent="0.25">
      <c r="A18" s="1" t="s">
        <v>14</v>
      </c>
      <c r="B18" s="1"/>
      <c r="C18" s="1" t="s">
        <v>15</v>
      </c>
      <c r="D18" s="1" t="s">
        <v>8</v>
      </c>
    </row>
    <row r="19" spans="1:6" x14ac:dyDescent="0.25">
      <c r="A19" s="1" t="s">
        <v>16</v>
      </c>
      <c r="B19" s="1" t="s">
        <v>20</v>
      </c>
      <c r="C19" s="1">
        <f>C6</f>
        <v>1.1319266666666666E-4</v>
      </c>
      <c r="D19" s="7">
        <f>J6</f>
        <v>1.1073100000000001E-4</v>
      </c>
    </row>
    <row r="20" spans="1:6" x14ac:dyDescent="0.25">
      <c r="A20" s="1"/>
      <c r="B20" s="1" t="s">
        <v>19</v>
      </c>
      <c r="C20" s="7">
        <f>E6</f>
        <v>4.9023333333333329E-5</v>
      </c>
      <c r="D20" s="1">
        <f>L6</f>
        <v>5.1955300000000007E-5</v>
      </c>
    </row>
    <row r="21" spans="1:6" x14ac:dyDescent="0.25">
      <c r="A21" s="1" t="s">
        <v>17</v>
      </c>
      <c r="B21" s="1" t="s">
        <v>20</v>
      </c>
      <c r="C21" s="7">
        <f>C10</f>
        <v>9.729666666666666E-6</v>
      </c>
      <c r="D21" s="1">
        <f>J10</f>
        <v>1.6696666666666665E-5</v>
      </c>
    </row>
    <row r="22" spans="1:6" x14ac:dyDescent="0.25">
      <c r="A22" s="1"/>
      <c r="B22" s="1" t="s">
        <v>19</v>
      </c>
      <c r="C22" s="1">
        <f>E10</f>
        <v>7.9466666666666663E-6</v>
      </c>
      <c r="D22" s="7">
        <f>L10</f>
        <v>1.2283333333333334E-6</v>
      </c>
    </row>
    <row r="23" spans="1:6" x14ac:dyDescent="0.25">
      <c r="A23" s="1" t="s">
        <v>18</v>
      </c>
      <c r="B23" s="1" t="s">
        <v>20</v>
      </c>
      <c r="C23" s="1">
        <f>C14</f>
        <v>2.6050766666666663E-4</v>
      </c>
      <c r="D23" s="7">
        <f>J14</f>
        <v>2.5987966666666666E-4</v>
      </c>
    </row>
    <row r="24" spans="1:6" x14ac:dyDescent="0.25">
      <c r="A24" s="1"/>
      <c r="B24" s="1" t="s">
        <v>19</v>
      </c>
      <c r="C24" s="7">
        <f>E14</f>
        <v>9.3647666666666675E-5</v>
      </c>
      <c r="D24" s="1">
        <f>L14</f>
        <v>1.004091E-4</v>
      </c>
      <c r="E24">
        <f>C23/C24</f>
        <v>2.7817849172252016</v>
      </c>
      <c r="F24">
        <f>D23/D24</f>
        <v>2.5882083064848374</v>
      </c>
    </row>
    <row r="27" spans="1:6" x14ac:dyDescent="0.25">
      <c r="B27" s="8"/>
      <c r="C27" s="8"/>
      <c r="D27" s="8"/>
    </row>
    <row r="28" spans="1:6" x14ac:dyDescent="0.25">
      <c r="A28" s="8" t="s">
        <v>25</v>
      </c>
      <c r="B28" s="8"/>
      <c r="C28" s="8"/>
      <c r="D28" s="8"/>
    </row>
    <row r="29" spans="1:6" x14ac:dyDescent="0.25">
      <c r="A29" s="15" t="s">
        <v>22</v>
      </c>
    </row>
    <row r="30" spans="1:6" x14ac:dyDescent="0.25">
      <c r="A30" s="15" t="s">
        <v>23</v>
      </c>
    </row>
    <row r="31" spans="1:6" x14ac:dyDescent="0.25">
      <c r="A31" s="15" t="s">
        <v>24</v>
      </c>
    </row>
    <row r="32" spans="1:6" x14ac:dyDescent="0.25">
      <c r="A32" s="15" t="s">
        <v>26</v>
      </c>
    </row>
    <row r="33" spans="1:1" x14ac:dyDescent="0.25">
      <c r="A33" s="15" t="s">
        <v>27</v>
      </c>
    </row>
    <row r="34" spans="1:1" x14ac:dyDescent="0.25">
      <c r="A34" t="s">
        <v>28</v>
      </c>
    </row>
  </sheetData>
  <mergeCells count="6">
    <mergeCell ref="H3:H5"/>
    <mergeCell ref="A3:A5"/>
    <mergeCell ref="A7:A9"/>
    <mergeCell ref="A11:A13"/>
    <mergeCell ref="H7:H9"/>
    <mergeCell ref="H11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 Jasielec</dc:creator>
  <cp:lastModifiedBy>Ania Jasielec</cp:lastModifiedBy>
  <dcterms:created xsi:type="dcterms:W3CDTF">2024-10-16T18:22:19Z</dcterms:created>
  <dcterms:modified xsi:type="dcterms:W3CDTF">2024-10-16T20:55:49Z</dcterms:modified>
</cp:coreProperties>
</file>