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OneDrive\OneDrive - SoftJam S.p.A\DevTestLab\"/>
    </mc:Choice>
  </mc:AlternateContent>
  <bookViews>
    <workbookView xWindow="0" yWindow="0" windowWidth="23040" windowHeight="9084" firstSheet="1" activeTab="1"/>
  </bookViews>
  <sheets>
    <sheet name="DB" sheetId="1" state="hidden" r:id="rId1"/>
    <sheet name="Estimator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G19" i="3"/>
  <c r="G20" i="3" s="1"/>
  <c r="G25" i="3" s="1"/>
  <c r="G16" i="3"/>
  <c r="G24" i="3" l="1"/>
  <c r="G26" i="3" s="1"/>
  <c r="G29" i="3" s="1"/>
</calcChain>
</file>

<file path=xl/sharedStrings.xml><?xml version="1.0" encoding="utf-8"?>
<sst xmlns="http://schemas.openxmlformats.org/spreadsheetml/2006/main" count="244" uniqueCount="239">
  <si>
    <t>Service</t>
  </si>
  <si>
    <t>Unit of Measure (hours)</t>
  </si>
  <si>
    <t xml:space="preserve">Included Quantity </t>
  </si>
  <si>
    <t>Part Number</t>
  </si>
  <si>
    <t>Unit Price</t>
  </si>
  <si>
    <t>VM /ora</t>
  </si>
  <si>
    <t>Storage 127GB</t>
  </si>
  <si>
    <t>Total</t>
  </si>
  <si>
    <t>N7H-00354</t>
  </si>
  <si>
    <t>N7H-00223</t>
  </si>
  <si>
    <t>N7H-00224</t>
  </si>
  <si>
    <t>N7H-00340</t>
  </si>
  <si>
    <t>N7H-00828</t>
  </si>
  <si>
    <t>N7H-00196</t>
  </si>
  <si>
    <t>N7H-00263</t>
  </si>
  <si>
    <t>N7H-01355</t>
  </si>
  <si>
    <t>N7H-01399</t>
  </si>
  <si>
    <t>N7H-04833</t>
  </si>
  <si>
    <t>N7H-04776</t>
  </si>
  <si>
    <t>N7H-04884</t>
  </si>
  <si>
    <t>N7H-04946</t>
  </si>
  <si>
    <t>N7H-04925</t>
  </si>
  <si>
    <t>997-01936</t>
  </si>
  <si>
    <t>997-01023</t>
  </si>
  <si>
    <t>997-01178</t>
  </si>
  <si>
    <t>997-02280</t>
  </si>
  <si>
    <t>997-02152</t>
  </si>
  <si>
    <t>997-00908</t>
  </si>
  <si>
    <t>997-01338</t>
  </si>
  <si>
    <t>997-01468</t>
  </si>
  <si>
    <t>997-03284</t>
  </si>
  <si>
    <t>997-03354</t>
  </si>
  <si>
    <t>997-03410</t>
  </si>
  <si>
    <t>997-03321</t>
  </si>
  <si>
    <t>997-03377</t>
  </si>
  <si>
    <t>997-03421</t>
  </si>
  <si>
    <t>997-03455</t>
  </si>
  <si>
    <t>997-03499</t>
  </si>
  <si>
    <t>997-03543</t>
  </si>
  <si>
    <t>N7H-00319</t>
  </si>
  <si>
    <t>N7H-02507</t>
  </si>
  <si>
    <t>N7H-02407</t>
  </si>
  <si>
    <t>N7H-02363</t>
  </si>
  <si>
    <t>N7H-00915</t>
  </si>
  <si>
    <t>N7H-02145</t>
  </si>
  <si>
    <t>N7H-02249</t>
  </si>
  <si>
    <t>N7H-02203</t>
  </si>
  <si>
    <t>N7H-09571</t>
  </si>
  <si>
    <t>AAA-14006</t>
  </si>
  <si>
    <t>AAA-14007</t>
  </si>
  <si>
    <t>AAA-14008</t>
  </si>
  <si>
    <t>AAA-14005</t>
  </si>
  <si>
    <t>AAA-14009</t>
  </si>
  <si>
    <t>AAA-18531</t>
  </si>
  <si>
    <t>AAA-18532</t>
  </si>
  <si>
    <t>AAA-18530</t>
  </si>
  <si>
    <t>AAA-18535</t>
  </si>
  <si>
    <t>AAA-18533</t>
  </si>
  <si>
    <t>AAA-18534</t>
  </si>
  <si>
    <t>AAA-20308</t>
  </si>
  <si>
    <t>AAA-20309</t>
  </si>
  <si>
    <t>AAA-20310</t>
  </si>
  <si>
    <t>AAA-20311</t>
  </si>
  <si>
    <t>AAA-33341</t>
  </si>
  <si>
    <t>AAA-33342</t>
  </si>
  <si>
    <t>AAA-33343</t>
  </si>
  <si>
    <t>AAA-33344</t>
  </si>
  <si>
    <t>AAA-33345</t>
  </si>
  <si>
    <t>AAA-33346</t>
  </si>
  <si>
    <t>AAA-33347</t>
  </si>
  <si>
    <t>AAA-20114</t>
  </si>
  <si>
    <t>AAA-20115</t>
  </si>
  <si>
    <t>AAA-20116</t>
  </si>
  <si>
    <t>Dev Test Labs Price Estimator</t>
  </si>
  <si>
    <t>Information about the lab</t>
  </si>
  <si>
    <t>a) Number of Students (Registered for 1 lab)</t>
  </si>
  <si>
    <t>b) Standard slot for the lab</t>
  </si>
  <si>
    <t>c) Number of weeks for each month</t>
  </si>
  <si>
    <t>d) Number of labs</t>
  </si>
  <si>
    <t>f) Hours of self-study</t>
  </si>
  <si>
    <t>[# hours for each month]</t>
  </si>
  <si>
    <t>[# of students ]</t>
  </si>
  <si>
    <t>g) Type of Virtual Machine</t>
  </si>
  <si>
    <t>[€ for each hour]</t>
  </si>
  <si>
    <t>[hour for each lesson]</t>
  </si>
  <si>
    <t>[week for each month]</t>
  </si>
  <si>
    <t>[# hours for each day]</t>
  </si>
  <si>
    <t>i) Storage with VM turned off</t>
  </si>
  <si>
    <t>Information about the Virtual Machine</t>
  </si>
  <si>
    <t>[# of labs for each week]</t>
  </si>
  <si>
    <t>Price Estimation</t>
  </si>
  <si>
    <t>l) Estimated Storage price with VM turned off (default 127 GB)</t>
  </si>
  <si>
    <t>m) Estimated Storage price with VM turned off</t>
  </si>
  <si>
    <t>h) Estimated Hourly price of active VM - including storage</t>
  </si>
  <si>
    <t>o) Estimated Price with VM turned off</t>
  </si>
  <si>
    <t>n) Estimated Price with VM turned on</t>
  </si>
  <si>
    <t>(b * c * d)</t>
  </si>
  <si>
    <t>e) Hours of lab for each week</t>
  </si>
  <si>
    <t>(a * (e + f) * h)</t>
  </si>
  <si>
    <t>[estimated price in € for each month]</t>
  </si>
  <si>
    <t>[estimated price in € for each hour]</t>
  </si>
  <si>
    <t>[estimated price in €  for each hour]</t>
  </si>
  <si>
    <t>(a * c * d * m)</t>
  </si>
  <si>
    <t>TOTAL ESTIMATED PRICE FOR EACH MONTH</t>
  </si>
  <si>
    <t>p) Months of lesson in each academic year</t>
  </si>
  <si>
    <t>[# of months for each year]</t>
  </si>
  <si>
    <t>TOTAL ESTIMATED PRICE FOR EACH YEAR</t>
  </si>
  <si>
    <t>[estimated price in € for each year]</t>
  </si>
  <si>
    <t>Input needed to complete estimation</t>
  </si>
  <si>
    <t>Standard A0 VM (Windows) - EU West</t>
  </si>
  <si>
    <t>Standard A1 VM (Windows) - EU West</t>
  </si>
  <si>
    <t>Standard A10 VM (Windows) - EU West</t>
  </si>
  <si>
    <t>Standard A11 VM (Windows) - EU West</t>
  </si>
  <si>
    <t>Standard A2 VM (Windows) - EU West</t>
  </si>
  <si>
    <t>Standard A3 VM (Windows) - EU West</t>
  </si>
  <si>
    <t>Standard A4 VM (Windows) - EU West</t>
  </si>
  <si>
    <t>Standard A5 VM (Windows) - EU West</t>
  </si>
  <si>
    <t>Standard A6 VM (Windows) - EU West</t>
  </si>
  <si>
    <t>Standard A7 VM (Windows) - EU West</t>
  </si>
  <si>
    <t>Standard A8 VM (Windows) - EU West</t>
  </si>
  <si>
    <t>Standard A9 VM (Windows) - EU West</t>
  </si>
  <si>
    <t>Basic A0 VM (Windows) - EU West</t>
  </si>
  <si>
    <t>Basic A1 VM (Windows) - EU West</t>
  </si>
  <si>
    <t>Basic A2 VM (Windows) - EU West</t>
  </si>
  <si>
    <t>Basic A3 VM (Windows) - EU West</t>
  </si>
  <si>
    <t>Basic A4 VM (Windows) - EU West</t>
  </si>
  <si>
    <t>Standard A1 v2 VM (Windows) - EU West</t>
  </si>
  <si>
    <t>Standard A2 v2 VM (Windows) - EU West</t>
  </si>
  <si>
    <t>Standard A2m 2 VM (Windows) - EU West</t>
  </si>
  <si>
    <t>Standard A4 v2 VM (Windows) - EU West</t>
  </si>
  <si>
    <t>Standard A4m v2 VM (Windows) - EU West</t>
  </si>
  <si>
    <t>Standard A8 v2 VM (Windows) - EU West</t>
  </si>
  <si>
    <t>Standard A8m v2 VM (Windows) - EU West</t>
  </si>
  <si>
    <t>Standard D1 VM (Windows) - EU West</t>
  </si>
  <si>
    <t>Standard D1 v2 VM (Windows) - EU West</t>
  </si>
  <si>
    <t>Standard D11 VM (Windows) - EU West</t>
  </si>
  <si>
    <t>Standard D11 v2 VM (Windows) - EU West</t>
  </si>
  <si>
    <t>Standard D12 VM (Windows) - EU West</t>
  </si>
  <si>
    <t>Standard D12 v2 VM (Windows) - EU West</t>
  </si>
  <si>
    <t>Standard D13 VM (Windows) - EU West</t>
  </si>
  <si>
    <t>Standard D13 v2 VM (Windows) - EU West</t>
  </si>
  <si>
    <t>Standard D14 VM (Windows) - EU West</t>
  </si>
  <si>
    <t>Standard D14 v2 VM (Windows) - EU West</t>
  </si>
  <si>
    <t>Standard D15 v2 VM (Windows) - EU West</t>
  </si>
  <si>
    <t>Standard D2 VM (Windows) - EU West</t>
  </si>
  <si>
    <t>Standard D2 v2 VM (Windows) - EU West</t>
  </si>
  <si>
    <t>Standard D3 VM (Windows) - EU West</t>
  </si>
  <si>
    <t>Standard D3 v2 VM (Windows) - EU West</t>
  </si>
  <si>
    <t>Standard D4 VM (Windows) - EU West</t>
  </si>
  <si>
    <t>Standard D4 v2 VM (Windows) - EU West</t>
  </si>
  <si>
    <t>Standard D5 v2 VM (Windows) - EU West</t>
  </si>
  <si>
    <t>Standard F1 VM (Windows) - EU West</t>
  </si>
  <si>
    <t>Standard F2 VM (Windows) - EU West</t>
  </si>
  <si>
    <t>Standard G1 VM (Windows) - EU West</t>
  </si>
  <si>
    <t>Standard G2 VM (Windows) - EU West</t>
  </si>
  <si>
    <t>Standard G3 VM (Windows) - EU West</t>
  </si>
  <si>
    <t>Standard G4 VM (Windows) - EU West</t>
  </si>
  <si>
    <t>Standard G5 VM (Windows) - EU West</t>
  </si>
  <si>
    <t>Standard H16 VM (Windows) - EU West</t>
  </si>
  <si>
    <t>Standard H16m VM (Windows) - EU West</t>
  </si>
  <si>
    <t>Standard H16mr VM (Windows) - EU West</t>
  </si>
  <si>
    <t>Standard H16r VM (Windows) - EU West</t>
  </si>
  <si>
    <t>Standard H8 VM (Windows) - EU West</t>
  </si>
  <si>
    <t>Standard H8m VM (Windows) - EU West</t>
  </si>
  <si>
    <t>Standard L16 VM (Windows) - EU West</t>
  </si>
  <si>
    <t>Standard L32 VM (Windows) - EU West</t>
  </si>
  <si>
    <t>Standard L4 VM (Windows) - EU West</t>
  </si>
  <si>
    <t>Standard L8 VM (Windows) - EU West</t>
  </si>
  <si>
    <t>Standard NV12 VM (Windows) - EU West</t>
  </si>
  <si>
    <t>Standard NV24 VM (Windows) - EU West</t>
  </si>
  <si>
    <t>Standard NV6 VM (Windows) - EU West</t>
  </si>
  <si>
    <t>Standard F16 VM (Windows) - EU West</t>
  </si>
  <si>
    <t>Standard F4 VM (Windows) - EU West</t>
  </si>
  <si>
    <t>Standard F8 VM (Windows) - EU West</t>
  </si>
  <si>
    <t>Type</t>
  </si>
  <si>
    <t>BA00</t>
  </si>
  <si>
    <t>BA01</t>
  </si>
  <si>
    <t>BA02</t>
  </si>
  <si>
    <t>BA04</t>
  </si>
  <si>
    <t>SA00</t>
  </si>
  <si>
    <t>SA01</t>
  </si>
  <si>
    <t>SA10</t>
  </si>
  <si>
    <t>SA11</t>
  </si>
  <si>
    <t>SA02</t>
  </si>
  <si>
    <t>SA03</t>
  </si>
  <si>
    <t>SA04</t>
  </si>
  <si>
    <t>SA05</t>
  </si>
  <si>
    <t>SA06</t>
  </si>
  <si>
    <t>SA07</t>
  </si>
  <si>
    <t>SA08</t>
  </si>
  <si>
    <t>SA09</t>
  </si>
  <si>
    <t>SD02</t>
  </si>
  <si>
    <t>SD11</t>
  </si>
  <si>
    <t>SD13</t>
  </si>
  <si>
    <t>SD14</t>
  </si>
  <si>
    <t>SD04</t>
  </si>
  <si>
    <t>SD03</t>
  </si>
  <si>
    <t>SDF01</t>
  </si>
  <si>
    <t>SDF16</t>
  </si>
  <si>
    <t>SDF02</t>
  </si>
  <si>
    <t>SDF04</t>
  </si>
  <si>
    <t>SDF08</t>
  </si>
  <si>
    <t>SDG01</t>
  </si>
  <si>
    <t>SDG02</t>
  </si>
  <si>
    <t>SDG03</t>
  </si>
  <si>
    <t>SDG04</t>
  </si>
  <si>
    <t>SDG05</t>
  </si>
  <si>
    <t>SDH16</t>
  </si>
  <si>
    <t>SDH16m</t>
  </si>
  <si>
    <t>SDH16mr</t>
  </si>
  <si>
    <t>SDH16r</t>
  </si>
  <si>
    <t>SDH08</t>
  </si>
  <si>
    <t>SDH08m</t>
  </si>
  <si>
    <t>SDL16</t>
  </si>
  <si>
    <t>SDL32</t>
  </si>
  <si>
    <t>SDL04</t>
  </si>
  <si>
    <t>SDL08</t>
  </si>
  <si>
    <t>SDNV12</t>
  </si>
  <si>
    <t>SDNV24</t>
  </si>
  <si>
    <t>SDNV06</t>
  </si>
  <si>
    <t>BA03</t>
  </si>
  <si>
    <t>SAv201</t>
  </si>
  <si>
    <t>SAv202m</t>
  </si>
  <si>
    <t>SAv202</t>
  </si>
  <si>
    <t>SAv204m</t>
  </si>
  <si>
    <t>SAv204</t>
  </si>
  <si>
    <t>SAv208m</t>
  </si>
  <si>
    <t>SAv208</t>
  </si>
  <si>
    <t>SDv201</t>
  </si>
  <si>
    <t>SDv202</t>
  </si>
  <si>
    <t>SDv203</t>
  </si>
  <si>
    <t>SDv204</t>
  </si>
  <si>
    <t>SDv205</t>
  </si>
  <si>
    <t>SDv211</t>
  </si>
  <si>
    <t>SDv212</t>
  </si>
  <si>
    <t>SD12</t>
  </si>
  <si>
    <t>SDv213</t>
  </si>
  <si>
    <t>SDv214</t>
  </si>
  <si>
    <t>SDv215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</si>
</sst>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€&quot;;[Red]\-#,##0.00\ &quot;€&quot;"/>
    <numFmt numFmtId="164" formatCode="#,##0.00\ &quot;€&quot;"/>
    <numFmt numFmtId="165" formatCode="#,##0.000"/>
  </numFmts>
  <fonts count="1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30"/>
      <color rgb="FF0070C0"/>
      <name val="Segoe UI Light"/>
      <family val="2"/>
    </font>
    <font>
      <b/>
      <sz val="12"/>
      <color theme="0"/>
      <name val="Segoe UI Light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Segoe UI Light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1" fillId="2" borderId="1" applyNumberFormat="0" applyAlignment="0" applyProtection="0"/>
    <xf numFmtId="0" fontId="1" fillId="2" borderId="1" applyAlignment="0" applyProtection="0"/>
    <xf numFmtId="165" fontId="10" fillId="8" borderId="1" applyAlignment="0" applyProtection="0"/>
  </cellStyleXfs>
  <cellXfs count="43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1" fontId="3" fillId="3" borderId="3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8" fontId="0" fillId="0" borderId="0" xfId="0" applyNumberFormat="1"/>
    <xf numFmtId="164" fontId="0" fillId="4" borderId="0" xfId="0" applyNumberFormat="1" applyFill="1"/>
    <xf numFmtId="164" fontId="0" fillId="0" borderId="0" xfId="0" applyNumberFormat="1"/>
    <xf numFmtId="0" fontId="0" fillId="4" borderId="0" xfId="0" applyFill="1"/>
    <xf numFmtId="1" fontId="0" fillId="4" borderId="0" xfId="0" applyNumberFormat="1" applyFill="1"/>
    <xf numFmtId="8" fontId="0" fillId="4" borderId="0" xfId="0" applyNumberFormat="1" applyFill="1"/>
    <xf numFmtId="164" fontId="3" fillId="3" borderId="4" xfId="0" applyNumberFormat="1" applyFont="1" applyFill="1" applyBorder="1" applyAlignment="1">
      <alignment horizontal="center" vertical="center"/>
    </xf>
    <xf numFmtId="165" fontId="7" fillId="7" borderId="0" xfId="0" applyNumberFormat="1" applyFont="1" applyFill="1" applyProtection="1"/>
    <xf numFmtId="165" fontId="7" fillId="9" borderId="0" xfId="0" applyNumberFormat="1" applyFont="1" applyFill="1" applyProtection="1"/>
    <xf numFmtId="165" fontId="7" fillId="11" borderId="0" xfId="0" applyNumberFormat="1" applyFont="1" applyFill="1" applyProtection="1"/>
    <xf numFmtId="165" fontId="7" fillId="4" borderId="0" xfId="0" applyNumberFormat="1" applyFont="1" applyFill="1" applyProtection="1"/>
    <xf numFmtId="165" fontId="8" fillId="4" borderId="5" xfId="0" applyNumberFormat="1" applyFont="1" applyFill="1" applyBorder="1" applyProtection="1"/>
    <xf numFmtId="165" fontId="8" fillId="7" borderId="5" xfId="0" applyNumberFormat="1" applyFont="1" applyFill="1" applyBorder="1" applyProtection="1"/>
    <xf numFmtId="165" fontId="10" fillId="8" borderId="1" xfId="5" applyProtection="1">
      <protection locked="0"/>
    </xf>
    <xf numFmtId="165" fontId="10" fillId="8" borderId="1" xfId="5" applyAlignment="1" applyProtection="1">
      <alignment horizontal="right"/>
      <protection locked="0"/>
    </xf>
    <xf numFmtId="0" fontId="0" fillId="0" borderId="0" xfId="0" applyProtection="1"/>
    <xf numFmtId="0" fontId="5" fillId="0" borderId="0" xfId="0" applyFont="1" applyAlignment="1" applyProtection="1">
      <alignment horizontal="left"/>
    </xf>
    <xf numFmtId="0" fontId="7" fillId="6" borderId="0" xfId="0" applyFont="1" applyFill="1" applyProtection="1"/>
    <xf numFmtId="0" fontId="7" fillId="7" borderId="0" xfId="0" applyFont="1" applyFill="1" applyProtection="1"/>
    <xf numFmtId="0" fontId="0" fillId="9" borderId="0" xfId="0" applyFill="1" applyProtection="1"/>
    <xf numFmtId="0" fontId="7" fillId="11" borderId="0" xfId="0" applyFont="1" applyFill="1" applyProtection="1"/>
    <xf numFmtId="0" fontId="7" fillId="9" borderId="0" xfId="0" applyFont="1" applyFill="1" applyProtection="1"/>
    <xf numFmtId="0" fontId="9" fillId="11" borderId="0" xfId="2" applyFont="1" applyFill="1" applyProtection="1"/>
    <xf numFmtId="0" fontId="7" fillId="4" borderId="0" xfId="0" applyFont="1" applyFill="1" applyProtection="1"/>
    <xf numFmtId="0" fontId="6" fillId="5" borderId="0" xfId="0" applyFont="1" applyFill="1" applyAlignment="1" applyProtection="1"/>
    <xf numFmtId="0" fontId="7" fillId="0" borderId="0" xfId="0" applyFont="1" applyAlignment="1" applyProtection="1"/>
    <xf numFmtId="0" fontId="6" fillId="12" borderId="0" xfId="0" applyFont="1" applyFill="1" applyAlignment="1" applyProtection="1"/>
    <xf numFmtId="0" fontId="7" fillId="12" borderId="0" xfId="0" applyFont="1" applyFill="1" applyAlignment="1" applyProtection="1"/>
    <xf numFmtId="0" fontId="6" fillId="10" borderId="0" xfId="0" applyFont="1" applyFill="1" applyAlignment="1" applyProtection="1"/>
    <xf numFmtId="0" fontId="7" fillId="10" borderId="0" xfId="0" applyFont="1" applyFill="1" applyAlignment="1" applyProtection="1"/>
    <xf numFmtId="0" fontId="8" fillId="4" borderId="0" xfId="0" applyFont="1" applyFill="1" applyAlignment="1" applyProtection="1">
      <alignment horizontal="right"/>
    </xf>
    <xf numFmtId="0" fontId="2" fillId="4" borderId="0" xfId="0" applyFont="1" applyFill="1" applyAlignment="1" applyProtection="1">
      <alignment horizontal="right"/>
    </xf>
    <xf numFmtId="0" fontId="8" fillId="7" borderId="0" xfId="0" applyFont="1" applyFill="1" applyAlignment="1" applyProtection="1">
      <alignment horizontal="right"/>
    </xf>
    <xf numFmtId="0" fontId="2" fillId="7" borderId="0" xfId="0" applyFont="1" applyFill="1" applyAlignment="1" applyProtection="1">
      <alignment horizontal="right"/>
    </xf>
    <xf numFmtId="165" fontId="10" fillId="8" borderId="1" xfId="5" applyProtection="1"/>
    <xf numFmtId="0" fontId="11" fillId="0" borderId="0" xfId="0" applyFont="1" applyProtection="1"/>
  </cellXfs>
  <cellStyles count="6">
    <cellStyle name="Hyperlink" xfId="2" builtinId="8"/>
    <cellStyle name="Input Dev" xfId="3"/>
    <cellStyle name="Input Dev 2" xfId="4"/>
    <cellStyle name="Input Dev 2 2" xfId="5"/>
    <cellStyle name="Normal" xfId="0" builtinId="0"/>
    <cellStyle name="Output" xfId="1" builtinId="21" hidden="1"/>
  </cellStyles>
  <dxfs count="0"/>
  <tableStyles count="0" defaultTableStyle="TableStyleMedium2" defaultPivotStyle="PivotStyleLight16"/>
  <colors>
    <mruColors>
      <color rgb="FF9999FF"/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azure/virtual-machines/virtual-machines-windows-sizes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hyperlink" Target="https://azure.microsoft.com/services/virtual-machines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121920</xdr:rowOff>
    </xdr:to>
    <xdr:sp macro="" textlink="">
      <xdr:nvSpPr>
        <xdr:cNvPr id="3076" name="AutoShape 4" descr="Risultati immagini per dev test lab icon">
          <a:extLst>
            <a:ext uri="{FF2B5EF4-FFF2-40B4-BE49-F238E27FC236}">
              <a16:creationId xmlns:a16="http://schemas.microsoft.com/office/drawing/2014/main" id="{099384B0-6540-4CE0-9C26-DD890AE229E4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14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304800</xdr:colOff>
      <xdr:row>7</xdr:row>
      <xdr:rowOff>106680</xdr:rowOff>
    </xdr:to>
    <xdr:sp macro="" textlink="">
      <xdr:nvSpPr>
        <xdr:cNvPr id="3077" name="AutoShape 5" descr="Risultati immagini per dev test lab icon">
          <a:extLst>
            <a:ext uri="{FF2B5EF4-FFF2-40B4-BE49-F238E27FC236}">
              <a16:creationId xmlns:a16="http://schemas.microsoft.com/office/drawing/2014/main" id="{537D19AC-C0EF-47A7-A30C-52CFBEFC8E1D}"/>
            </a:ext>
          </a:extLst>
        </xdr:cNvPr>
        <xdr:cNvSpPr>
          <a:spLocks noChangeAspect="1" noChangeArrowheads="1"/>
        </xdr:cNvSpPr>
      </xdr:nvSpPr>
      <xdr:spPr bwMode="auto">
        <a:xfrm>
          <a:off x="1248156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106680</xdr:rowOff>
    </xdr:to>
    <xdr:sp macro="" textlink="">
      <xdr:nvSpPr>
        <xdr:cNvPr id="3078" name="AutoShape 6" descr="Risultati immagini per dev test lab icon">
          <a:extLst>
            <a:ext uri="{FF2B5EF4-FFF2-40B4-BE49-F238E27FC236}">
              <a16:creationId xmlns:a16="http://schemas.microsoft.com/office/drawing/2014/main" id="{DD7F687C-D875-4699-897D-89AB4A4A8305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7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190500</xdr:colOff>
      <xdr:row>1</xdr:row>
      <xdr:rowOff>53341</xdr:rowOff>
    </xdr:from>
    <xdr:to>
      <xdr:col>5</xdr:col>
      <xdr:colOff>687493</xdr:colOff>
      <xdr:row>2</xdr:row>
      <xdr:rowOff>0</xdr:rowOff>
    </xdr:to>
    <xdr:pic>
      <xdr:nvPicPr>
        <xdr:cNvPr id="15" name="Picture 14" descr="Risultati immagini per microsoft azure logo">
          <a:extLst>
            <a:ext uri="{FF2B5EF4-FFF2-40B4-BE49-F238E27FC236}">
              <a16:creationId xmlns:a16="http://schemas.microsoft.com/office/drawing/2014/main" id="{CE091551-45D6-4EF7-AF60-6888AAA40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36221"/>
          <a:ext cx="3285913" cy="56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10</xdr:col>
      <xdr:colOff>609600</xdr:colOff>
      <xdr:row>2</xdr:row>
      <xdr:rowOff>23266</xdr:rowOff>
    </xdr:to>
    <xdr:pic>
      <xdr:nvPicPr>
        <xdr:cNvPr id="16" name="Picture 15" descr="Immagine correlata">
          <a:extLst>
            <a:ext uri="{FF2B5EF4-FFF2-40B4-BE49-F238E27FC236}">
              <a16:creationId xmlns:a16="http://schemas.microsoft.com/office/drawing/2014/main" id="{9F719CCA-2081-4ADA-9629-78B52CB205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8633460" y="182880"/>
          <a:ext cx="1219200" cy="640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22</xdr:row>
      <xdr:rowOff>0</xdr:rowOff>
    </xdr:from>
    <xdr:ext cx="304800" cy="304800"/>
    <xdr:sp macro="" textlink="">
      <xdr:nvSpPr>
        <xdr:cNvPr id="17" name="AutoShape 4" descr="Risultati immagini per dev test lab icon">
          <a:extLst>
            <a:ext uri="{FF2B5EF4-FFF2-40B4-BE49-F238E27FC236}">
              <a16:creationId xmlns:a16="http://schemas.microsoft.com/office/drawing/2014/main" id="{6D37BF68-3E7F-408F-9C26-1C2EC1F98A7F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56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4</xdr:col>
      <xdr:colOff>502920</xdr:colOff>
      <xdr:row>31</xdr:row>
      <xdr:rowOff>0</xdr:rowOff>
    </xdr:from>
    <xdr:to>
      <xdr:col>6</xdr:col>
      <xdr:colOff>1021080</xdr:colOff>
      <xdr:row>34</xdr:row>
      <xdr:rowOff>30480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6A23C6-B532-4BE4-8EAF-A83165202E1E}"/>
            </a:ext>
          </a:extLst>
        </xdr:cNvPr>
        <xdr:cNvSpPr/>
      </xdr:nvSpPr>
      <xdr:spPr>
        <a:xfrm>
          <a:off x="2941320" y="7315200"/>
          <a:ext cx="2438400" cy="57912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200" b="1">
              <a:latin typeface="Segoe UI Semibold" panose="020B0702040204020203" pitchFamily="34" charset="0"/>
              <a:cs typeface="Segoe UI Semibold" panose="020B0702040204020203" pitchFamily="34" charset="0"/>
            </a:rPr>
            <a:t>Online docs with </a:t>
          </a:r>
          <a:r>
            <a:rPr lang="it-IT" sz="1400" b="1">
              <a:latin typeface="Segoe UI Semibold" panose="020B0702040204020203" pitchFamily="34" charset="0"/>
              <a:cs typeface="Segoe UI Semibold" panose="020B0702040204020203" pitchFamily="34" charset="0"/>
            </a:rPr>
            <a:t>VM</a:t>
          </a:r>
          <a:r>
            <a:rPr lang="it-IT" sz="1200" b="1">
              <a:latin typeface="Segoe UI Semibold" panose="020B0702040204020203" pitchFamily="34" charset="0"/>
              <a:cs typeface="Segoe UI Semibold" panose="020B0702040204020203" pitchFamily="34" charset="0"/>
            </a:rPr>
            <a:t> Details</a:t>
          </a:r>
        </a:p>
      </xdr:txBody>
    </xdr:sp>
    <xdr:clientData/>
  </xdr:twoCellAnchor>
  <xdr:twoCellAnchor>
    <xdr:from>
      <xdr:col>6</xdr:col>
      <xdr:colOff>1699260</xdr:colOff>
      <xdr:row>30</xdr:row>
      <xdr:rowOff>152400</xdr:rowOff>
    </xdr:from>
    <xdr:to>
      <xdr:col>8</xdr:col>
      <xdr:colOff>7620</xdr:colOff>
      <xdr:row>34</xdr:row>
      <xdr:rowOff>0</xdr:rowOff>
    </xdr:to>
    <xdr:sp macro="" textlink="">
      <xdr:nvSpPr>
        <xdr:cNvPr id="19" name="Rectangle: Rounded Corners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0D1A8AE-FAA6-46B5-B80B-B77BDAC5986C}"/>
            </a:ext>
          </a:extLst>
        </xdr:cNvPr>
        <xdr:cNvSpPr/>
      </xdr:nvSpPr>
      <xdr:spPr>
        <a:xfrm>
          <a:off x="6057900" y="6713220"/>
          <a:ext cx="2438400" cy="579120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200" b="1">
              <a:latin typeface="Segoe UI Semibold" panose="020B0702040204020203" pitchFamily="34" charset="0"/>
              <a:cs typeface="Segoe UI Semibold" panose="020B0702040204020203" pitchFamily="34" charset="0"/>
            </a:rPr>
            <a:t>Public</a:t>
          </a:r>
          <a:r>
            <a:rPr lang="it-IT" sz="1200" b="1" baseline="0">
              <a:latin typeface="Segoe UI Semibold" panose="020B0702040204020203" pitchFamily="34" charset="0"/>
              <a:cs typeface="Segoe UI Semibold" panose="020B0702040204020203" pitchFamily="34" charset="0"/>
            </a:rPr>
            <a:t> Azure Website</a:t>
          </a:r>
          <a:endParaRPr lang="it-IT" sz="1200" b="1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sqref="A1:XFD1048576"/>
    </sheetView>
  </sheetViews>
  <sheetFormatPr defaultRowHeight="14.4" x14ac:dyDescent="0.3"/>
  <cols>
    <col min="1" max="1" width="48" bestFit="1" customWidth="1"/>
    <col min="2" max="2" width="15.21875" customWidth="1"/>
    <col min="3" max="3" width="12.6640625" customWidth="1"/>
    <col min="4" max="4" width="11.5546875" customWidth="1"/>
    <col min="6" max="6" width="12.44140625" customWidth="1"/>
    <col min="7" max="7" width="14" customWidth="1"/>
  </cols>
  <sheetData>
    <row r="1" spans="1:9" ht="63.6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13" t="s">
        <v>7</v>
      </c>
      <c r="I1" s="13" t="s">
        <v>174</v>
      </c>
    </row>
    <row r="2" spans="1:9" x14ac:dyDescent="0.3">
      <c r="A2" t="s">
        <v>121</v>
      </c>
      <c r="B2" s="6">
        <v>100</v>
      </c>
      <c r="C2">
        <v>0</v>
      </c>
      <c r="D2" t="s">
        <v>43</v>
      </c>
      <c r="E2" s="7">
        <v>0.85</v>
      </c>
      <c r="F2" s="8">
        <v>8.5000000000000006E-3</v>
      </c>
      <c r="G2" s="9">
        <v>5.7123655913978002E-3</v>
      </c>
      <c r="H2" s="8">
        <v>1.42123655913978E-2</v>
      </c>
      <c r="I2" t="s">
        <v>175</v>
      </c>
    </row>
    <row r="3" spans="1:9" x14ac:dyDescent="0.3">
      <c r="A3" t="s">
        <v>122</v>
      </c>
      <c r="B3" s="6">
        <v>100</v>
      </c>
      <c r="C3">
        <v>0</v>
      </c>
      <c r="D3" t="s">
        <v>12</v>
      </c>
      <c r="E3" s="7">
        <v>2.97</v>
      </c>
      <c r="F3" s="8">
        <v>2.9700000000000001E-2</v>
      </c>
      <c r="G3" s="9">
        <v>5.7123655913978002E-3</v>
      </c>
      <c r="H3" s="8">
        <v>3.54123655913978E-2</v>
      </c>
      <c r="I3" t="s">
        <v>176</v>
      </c>
    </row>
    <row r="4" spans="1:9" x14ac:dyDescent="0.3">
      <c r="A4" s="10" t="s">
        <v>123</v>
      </c>
      <c r="B4" s="11">
        <v>100</v>
      </c>
      <c r="C4" s="10">
        <v>0</v>
      </c>
      <c r="D4" s="10" t="s">
        <v>44</v>
      </c>
      <c r="E4" s="12">
        <v>7.7</v>
      </c>
      <c r="F4" s="8">
        <v>7.6999999999999999E-2</v>
      </c>
      <c r="G4" s="9">
        <v>5.7123655913978002E-3</v>
      </c>
      <c r="H4" s="8">
        <v>8.2712365591397802E-2</v>
      </c>
      <c r="I4" t="s">
        <v>177</v>
      </c>
    </row>
    <row r="5" spans="1:9" x14ac:dyDescent="0.3">
      <c r="A5" t="s">
        <v>124</v>
      </c>
      <c r="B5" s="6">
        <v>100</v>
      </c>
      <c r="C5">
        <v>0</v>
      </c>
      <c r="D5" t="s">
        <v>45</v>
      </c>
      <c r="E5" s="7">
        <v>15.41</v>
      </c>
      <c r="F5" s="8">
        <v>0.15410000000000001</v>
      </c>
      <c r="G5" s="9">
        <v>5.7123655913978002E-3</v>
      </c>
      <c r="H5" s="8">
        <v>0.1598123655913978</v>
      </c>
      <c r="I5" t="s">
        <v>220</v>
      </c>
    </row>
    <row r="6" spans="1:9" x14ac:dyDescent="0.3">
      <c r="A6" t="s">
        <v>125</v>
      </c>
      <c r="B6" s="6">
        <v>100</v>
      </c>
      <c r="C6">
        <v>0</v>
      </c>
      <c r="D6" t="s">
        <v>46</v>
      </c>
      <c r="E6" s="7">
        <v>30.8</v>
      </c>
      <c r="F6" s="8">
        <v>0.308</v>
      </c>
      <c r="G6" s="9">
        <v>5.7123655913978002E-3</v>
      </c>
      <c r="H6" s="8">
        <v>0.31371236559139781</v>
      </c>
      <c r="I6" t="s">
        <v>178</v>
      </c>
    </row>
    <row r="7" spans="1:9" x14ac:dyDescent="0.3">
      <c r="A7" t="s">
        <v>109</v>
      </c>
      <c r="B7" s="6">
        <v>100</v>
      </c>
      <c r="C7">
        <v>0</v>
      </c>
      <c r="D7" t="s">
        <v>39</v>
      </c>
      <c r="E7" s="7">
        <v>0.95</v>
      </c>
      <c r="F7" s="8">
        <v>9.4999999999999998E-3</v>
      </c>
      <c r="G7" s="9">
        <v>5.7123655913978002E-3</v>
      </c>
      <c r="H7" s="8">
        <v>1.5212365591397801E-2</v>
      </c>
      <c r="I7" t="s">
        <v>179</v>
      </c>
    </row>
    <row r="8" spans="1:9" x14ac:dyDescent="0.3">
      <c r="A8" t="s">
        <v>110</v>
      </c>
      <c r="B8" s="6">
        <v>100</v>
      </c>
      <c r="C8">
        <v>0</v>
      </c>
      <c r="D8" t="s">
        <v>8</v>
      </c>
      <c r="E8" s="7">
        <v>4.28</v>
      </c>
      <c r="F8" s="8">
        <v>4.2800000000000005E-2</v>
      </c>
      <c r="G8" s="9">
        <v>5.7123655913978002E-3</v>
      </c>
      <c r="H8" s="8">
        <v>4.8512365591397807E-2</v>
      </c>
      <c r="I8" t="s">
        <v>180</v>
      </c>
    </row>
    <row r="9" spans="1:9" x14ac:dyDescent="0.3">
      <c r="A9" t="s">
        <v>113</v>
      </c>
      <c r="B9" s="6">
        <v>100</v>
      </c>
      <c r="C9">
        <v>0</v>
      </c>
      <c r="D9" t="s">
        <v>40</v>
      </c>
      <c r="E9" s="7">
        <v>8.5500000000000007</v>
      </c>
      <c r="F9" s="8">
        <v>8.5500000000000007E-2</v>
      </c>
      <c r="G9" s="9">
        <v>5.7123655913978002E-3</v>
      </c>
      <c r="H9" s="8">
        <v>9.1212365591397809E-2</v>
      </c>
      <c r="I9" t="s">
        <v>183</v>
      </c>
    </row>
    <row r="10" spans="1:9" x14ac:dyDescent="0.3">
      <c r="A10" t="s">
        <v>114</v>
      </c>
      <c r="B10" s="6">
        <v>100</v>
      </c>
      <c r="C10">
        <v>0</v>
      </c>
      <c r="D10" t="s">
        <v>41</v>
      </c>
      <c r="E10" s="7">
        <v>17.11</v>
      </c>
      <c r="F10" s="8">
        <v>0.1711</v>
      </c>
      <c r="G10" s="9">
        <v>5.7123655913978002E-3</v>
      </c>
      <c r="H10" s="8">
        <v>0.17681236559139779</v>
      </c>
      <c r="I10" t="s">
        <v>184</v>
      </c>
    </row>
    <row r="11" spans="1:9" x14ac:dyDescent="0.3">
      <c r="A11" t="s">
        <v>115</v>
      </c>
      <c r="B11" s="6">
        <v>100</v>
      </c>
      <c r="C11">
        <v>0</v>
      </c>
      <c r="D11" t="s">
        <v>42</v>
      </c>
      <c r="E11" s="7">
        <v>34.229999999999997</v>
      </c>
      <c r="F11" s="8">
        <v>0.34229999999999999</v>
      </c>
      <c r="G11" s="9">
        <v>5.7123655913978002E-3</v>
      </c>
      <c r="H11" s="8">
        <v>0.34801236559139781</v>
      </c>
      <c r="I11" t="s">
        <v>185</v>
      </c>
    </row>
    <row r="12" spans="1:9" x14ac:dyDescent="0.3">
      <c r="A12" t="s">
        <v>116</v>
      </c>
      <c r="B12" s="6">
        <v>100</v>
      </c>
      <c r="C12">
        <v>0</v>
      </c>
      <c r="D12" t="s">
        <v>9</v>
      </c>
      <c r="E12" s="7">
        <v>16.16</v>
      </c>
      <c r="F12" s="8">
        <v>0.16159999999999999</v>
      </c>
      <c r="G12" s="9">
        <v>5.7123655913978002E-3</v>
      </c>
      <c r="H12" s="8">
        <v>0.16731236559139778</v>
      </c>
      <c r="I12" t="s">
        <v>186</v>
      </c>
    </row>
    <row r="13" spans="1:9" x14ac:dyDescent="0.3">
      <c r="A13" t="s">
        <v>117</v>
      </c>
      <c r="B13" s="6">
        <v>100</v>
      </c>
      <c r="C13">
        <v>0</v>
      </c>
      <c r="D13" t="s">
        <v>10</v>
      </c>
      <c r="E13" s="7">
        <v>32.33</v>
      </c>
      <c r="F13" s="8">
        <v>0.32329999999999998</v>
      </c>
      <c r="G13" s="9">
        <v>5.7123655913978002E-3</v>
      </c>
      <c r="H13" s="8">
        <v>0.32901236559139779</v>
      </c>
      <c r="I13" t="s">
        <v>187</v>
      </c>
    </row>
    <row r="14" spans="1:9" x14ac:dyDescent="0.3">
      <c r="A14" t="s">
        <v>118</v>
      </c>
      <c r="B14" s="6">
        <v>100</v>
      </c>
      <c r="C14">
        <v>0</v>
      </c>
      <c r="D14" t="s">
        <v>11</v>
      </c>
      <c r="E14" s="7">
        <v>64.650000000000006</v>
      </c>
      <c r="F14" s="8">
        <v>0.64650000000000007</v>
      </c>
      <c r="G14" s="9">
        <v>5.7123655913978002E-3</v>
      </c>
      <c r="H14" s="8">
        <v>0.65221236559139784</v>
      </c>
      <c r="I14" t="s">
        <v>188</v>
      </c>
    </row>
    <row r="15" spans="1:9" x14ac:dyDescent="0.3">
      <c r="A15" t="s">
        <v>119</v>
      </c>
      <c r="B15" s="6">
        <v>10</v>
      </c>
      <c r="C15">
        <v>0</v>
      </c>
      <c r="D15" t="s">
        <v>13</v>
      </c>
      <c r="E15" s="7">
        <v>7.38</v>
      </c>
      <c r="F15" s="8">
        <v>0.73799999999999999</v>
      </c>
      <c r="G15" s="9">
        <v>5.7123655913978002E-3</v>
      </c>
      <c r="H15" s="8">
        <v>0.74371236559139775</v>
      </c>
      <c r="I15" t="s">
        <v>189</v>
      </c>
    </row>
    <row r="16" spans="1:9" x14ac:dyDescent="0.3">
      <c r="A16" t="s">
        <v>120</v>
      </c>
      <c r="B16" s="6">
        <v>10</v>
      </c>
      <c r="C16">
        <v>0</v>
      </c>
      <c r="D16" t="s">
        <v>14</v>
      </c>
      <c r="E16" s="7">
        <v>14.75</v>
      </c>
      <c r="F16" s="8">
        <v>1.4750000000000001</v>
      </c>
      <c r="G16" s="9">
        <v>5.7123655913978002E-3</v>
      </c>
      <c r="H16" s="8">
        <v>1.4807123655913978</v>
      </c>
      <c r="I16" t="s">
        <v>190</v>
      </c>
    </row>
    <row r="17" spans="1:9" x14ac:dyDescent="0.3">
      <c r="A17" t="s">
        <v>111</v>
      </c>
      <c r="B17" s="6">
        <v>10</v>
      </c>
      <c r="C17">
        <v>0</v>
      </c>
      <c r="D17" t="s">
        <v>15</v>
      </c>
      <c r="E17" s="7">
        <v>8.1199999999999992</v>
      </c>
      <c r="F17" s="8">
        <v>0.81199999999999994</v>
      </c>
      <c r="G17" s="9">
        <v>5.7123655913978002E-3</v>
      </c>
      <c r="H17" s="8">
        <v>0.81771236559139771</v>
      </c>
      <c r="I17" t="s">
        <v>181</v>
      </c>
    </row>
    <row r="18" spans="1:9" x14ac:dyDescent="0.3">
      <c r="A18" t="s">
        <v>112</v>
      </c>
      <c r="B18" s="6">
        <v>10</v>
      </c>
      <c r="C18">
        <v>0</v>
      </c>
      <c r="D18" t="s">
        <v>16</v>
      </c>
      <c r="E18" s="7">
        <v>16.23</v>
      </c>
      <c r="F18" s="8">
        <v>1.623</v>
      </c>
      <c r="G18" s="9">
        <v>5.7123655913978002E-3</v>
      </c>
      <c r="H18" s="8">
        <v>1.6287123655913978</v>
      </c>
      <c r="I18" t="s">
        <v>182</v>
      </c>
    </row>
    <row r="19" spans="1:9" x14ac:dyDescent="0.3">
      <c r="A19" t="s">
        <v>126</v>
      </c>
      <c r="B19" s="6">
        <v>100</v>
      </c>
      <c r="C19">
        <v>0</v>
      </c>
      <c r="D19" t="s">
        <v>63</v>
      </c>
      <c r="E19" s="7">
        <v>4.6100000000000003</v>
      </c>
      <c r="F19" s="8">
        <v>4.6100000000000002E-2</v>
      </c>
      <c r="G19" s="9">
        <v>5.7123655913978002E-3</v>
      </c>
      <c r="H19" s="8">
        <v>5.1812365591397805E-2</v>
      </c>
      <c r="I19" t="s">
        <v>221</v>
      </c>
    </row>
    <row r="20" spans="1:9" x14ac:dyDescent="0.3">
      <c r="A20" t="s">
        <v>127</v>
      </c>
      <c r="B20" s="6">
        <v>100</v>
      </c>
      <c r="C20">
        <v>0</v>
      </c>
      <c r="D20" t="s">
        <v>64</v>
      </c>
      <c r="E20" s="7">
        <v>9.65</v>
      </c>
      <c r="F20" s="8">
        <v>9.6500000000000002E-2</v>
      </c>
      <c r="G20" s="9">
        <v>5.7123655913978002E-3</v>
      </c>
      <c r="H20" s="8">
        <v>0.10221236559139781</v>
      </c>
      <c r="I20" t="s">
        <v>223</v>
      </c>
    </row>
    <row r="21" spans="1:9" x14ac:dyDescent="0.3">
      <c r="A21" t="s">
        <v>128</v>
      </c>
      <c r="B21" s="6">
        <v>100</v>
      </c>
      <c r="C21">
        <v>0</v>
      </c>
      <c r="D21" t="s">
        <v>67</v>
      </c>
      <c r="E21" s="7">
        <v>13.97</v>
      </c>
      <c r="F21" s="8">
        <v>0.13970000000000002</v>
      </c>
      <c r="G21" s="9">
        <v>5.7123655913978002E-3</v>
      </c>
      <c r="H21" s="8">
        <v>0.14541236559139781</v>
      </c>
      <c r="I21" t="s">
        <v>222</v>
      </c>
    </row>
    <row r="22" spans="1:9" x14ac:dyDescent="0.3">
      <c r="A22" t="s">
        <v>129</v>
      </c>
      <c r="B22" s="6">
        <v>100</v>
      </c>
      <c r="C22">
        <v>0</v>
      </c>
      <c r="D22" t="s">
        <v>65</v>
      </c>
      <c r="E22" s="7">
        <v>20.350000000000001</v>
      </c>
      <c r="F22" s="8">
        <v>0.20350000000000001</v>
      </c>
      <c r="G22" s="9">
        <v>5.7123655913978002E-3</v>
      </c>
      <c r="H22" s="8">
        <v>0.2092123655913978</v>
      </c>
      <c r="I22" t="s">
        <v>225</v>
      </c>
    </row>
    <row r="23" spans="1:9" x14ac:dyDescent="0.3">
      <c r="A23" t="s">
        <v>130</v>
      </c>
      <c r="B23" s="6">
        <v>100</v>
      </c>
      <c r="C23">
        <v>0</v>
      </c>
      <c r="D23" t="s">
        <v>68</v>
      </c>
      <c r="E23" s="7">
        <v>29.26</v>
      </c>
      <c r="F23" s="8">
        <v>0.29260000000000003</v>
      </c>
      <c r="G23" s="9">
        <v>5.7123655913978002E-3</v>
      </c>
      <c r="H23" s="8">
        <v>0.29831236559139784</v>
      </c>
      <c r="I23" t="s">
        <v>224</v>
      </c>
    </row>
    <row r="24" spans="1:9" x14ac:dyDescent="0.3">
      <c r="A24" t="s">
        <v>131</v>
      </c>
      <c r="B24" s="6">
        <v>100</v>
      </c>
      <c r="C24">
        <v>0</v>
      </c>
      <c r="D24" t="s">
        <v>66</v>
      </c>
      <c r="E24" s="7">
        <v>42.71</v>
      </c>
      <c r="F24" s="8">
        <v>0.42710000000000004</v>
      </c>
      <c r="G24" s="9">
        <v>5.7123655913978002E-3</v>
      </c>
      <c r="H24" s="8">
        <v>0.43281236559139785</v>
      </c>
      <c r="I24" t="s">
        <v>227</v>
      </c>
    </row>
    <row r="25" spans="1:9" x14ac:dyDescent="0.3">
      <c r="A25" t="s">
        <v>132</v>
      </c>
      <c r="B25" s="6">
        <v>100</v>
      </c>
      <c r="C25">
        <v>0</v>
      </c>
      <c r="D25" t="s">
        <v>69</v>
      </c>
      <c r="E25" s="7">
        <v>61.43</v>
      </c>
      <c r="F25" s="8">
        <v>0.61429999999999996</v>
      </c>
      <c r="G25" s="9">
        <v>5.7123655913978002E-3</v>
      </c>
      <c r="H25" s="8">
        <v>0.62001236559139772</v>
      </c>
      <c r="I25" t="s">
        <v>226</v>
      </c>
    </row>
    <row r="26" spans="1:9" x14ac:dyDescent="0.3">
      <c r="A26" t="s">
        <v>144</v>
      </c>
      <c r="B26" s="6">
        <v>10</v>
      </c>
      <c r="C26">
        <v>0</v>
      </c>
      <c r="D26" t="s">
        <v>27</v>
      </c>
      <c r="E26" s="7">
        <v>1.94</v>
      </c>
      <c r="F26" s="8">
        <v>0.19400000000000001</v>
      </c>
      <c r="G26" s="9">
        <v>5.7123655913978002E-3</v>
      </c>
      <c r="H26" s="8">
        <v>0.19971236559139779</v>
      </c>
      <c r="I26" t="s">
        <v>191</v>
      </c>
    </row>
    <row r="27" spans="1:9" x14ac:dyDescent="0.3">
      <c r="A27" t="s">
        <v>146</v>
      </c>
      <c r="B27" s="6">
        <v>10</v>
      </c>
      <c r="C27">
        <v>0</v>
      </c>
      <c r="D27" t="s">
        <v>28</v>
      </c>
      <c r="E27" s="7">
        <v>3.88</v>
      </c>
      <c r="F27" s="8">
        <v>0.38800000000000001</v>
      </c>
      <c r="G27" s="9">
        <v>5.7123655913978002E-3</v>
      </c>
      <c r="H27" s="8">
        <v>0.39371236559139783</v>
      </c>
      <c r="I27" t="s">
        <v>196</v>
      </c>
    </row>
    <row r="28" spans="1:9" x14ac:dyDescent="0.3">
      <c r="A28" t="s">
        <v>148</v>
      </c>
      <c r="B28" s="6">
        <v>10</v>
      </c>
      <c r="C28">
        <v>0</v>
      </c>
      <c r="D28" t="s">
        <v>29</v>
      </c>
      <c r="E28" s="7">
        <v>7.76</v>
      </c>
      <c r="F28" s="8">
        <v>0.77600000000000002</v>
      </c>
      <c r="G28" s="9">
        <v>5.7123655913978002E-3</v>
      </c>
      <c r="H28" s="8">
        <v>0.78171236559139778</v>
      </c>
      <c r="I28" t="s">
        <v>195</v>
      </c>
    </row>
    <row r="29" spans="1:9" x14ac:dyDescent="0.3">
      <c r="A29" t="s">
        <v>135</v>
      </c>
      <c r="B29" s="6">
        <v>10</v>
      </c>
      <c r="C29">
        <v>0</v>
      </c>
      <c r="D29" t="s">
        <v>23</v>
      </c>
      <c r="E29" s="7">
        <v>2.25</v>
      </c>
      <c r="F29" s="8">
        <v>0.22500000000000001</v>
      </c>
      <c r="G29" s="9">
        <v>5.7123655913978002E-3</v>
      </c>
      <c r="H29" s="8">
        <v>0.23071236559139779</v>
      </c>
      <c r="I29" t="s">
        <v>192</v>
      </c>
    </row>
    <row r="30" spans="1:9" x14ac:dyDescent="0.3">
      <c r="A30" t="s">
        <v>137</v>
      </c>
      <c r="B30" s="6">
        <v>10</v>
      </c>
      <c r="C30">
        <v>0</v>
      </c>
      <c r="D30" t="s">
        <v>24</v>
      </c>
      <c r="E30" s="7">
        <v>4.51</v>
      </c>
      <c r="F30" s="8">
        <v>0.45099999999999996</v>
      </c>
      <c r="G30" s="9">
        <v>5.7123655913978002E-3</v>
      </c>
      <c r="H30" s="8">
        <v>0.45671236559139777</v>
      </c>
      <c r="I30" t="s">
        <v>235</v>
      </c>
    </row>
    <row r="31" spans="1:9" x14ac:dyDescent="0.3">
      <c r="A31" t="s">
        <v>139</v>
      </c>
      <c r="B31" s="6">
        <v>10</v>
      </c>
      <c r="C31">
        <v>0</v>
      </c>
      <c r="D31" t="s">
        <v>25</v>
      </c>
      <c r="E31" s="7">
        <v>8.1199999999999992</v>
      </c>
      <c r="F31" s="8">
        <v>0.81199999999999994</v>
      </c>
      <c r="G31" s="9">
        <v>5.7123655913978002E-3</v>
      </c>
      <c r="H31" s="8">
        <v>0.81771236559139771</v>
      </c>
      <c r="I31" t="s">
        <v>193</v>
      </c>
    </row>
    <row r="32" spans="1:9" x14ac:dyDescent="0.3">
      <c r="A32" t="s">
        <v>141</v>
      </c>
      <c r="B32" s="6">
        <v>10</v>
      </c>
      <c r="C32">
        <v>0</v>
      </c>
      <c r="D32" t="s">
        <v>26</v>
      </c>
      <c r="E32" s="7">
        <v>14.62</v>
      </c>
      <c r="F32" s="8">
        <v>1.462</v>
      </c>
      <c r="G32" s="9">
        <v>5.7123655913978002E-3</v>
      </c>
      <c r="H32" s="8">
        <v>1.4677123655913977</v>
      </c>
      <c r="I32" t="s">
        <v>194</v>
      </c>
    </row>
    <row r="33" spans="1:9" x14ac:dyDescent="0.3">
      <c r="A33" t="s">
        <v>151</v>
      </c>
      <c r="B33" s="6">
        <v>10</v>
      </c>
      <c r="C33">
        <v>0</v>
      </c>
      <c r="D33" t="s">
        <v>51</v>
      </c>
      <c r="E33" s="7">
        <v>0.77</v>
      </c>
      <c r="F33" s="8">
        <v>7.6999999999999999E-2</v>
      </c>
      <c r="G33" s="9">
        <v>5.7123655913978002E-3</v>
      </c>
      <c r="H33" s="8">
        <v>8.2712365591397802E-2</v>
      </c>
      <c r="I33" t="s">
        <v>197</v>
      </c>
    </row>
    <row r="34" spans="1:9" x14ac:dyDescent="0.3">
      <c r="A34" t="s">
        <v>152</v>
      </c>
      <c r="B34" s="6">
        <v>10</v>
      </c>
      <c r="C34">
        <v>0</v>
      </c>
      <c r="D34" t="s">
        <v>48</v>
      </c>
      <c r="E34" s="7">
        <v>1.54</v>
      </c>
      <c r="F34" s="8">
        <v>0.154</v>
      </c>
      <c r="G34" s="9">
        <v>5.7123655913978002E-3</v>
      </c>
      <c r="H34" s="8">
        <v>0.15971236559139779</v>
      </c>
      <c r="I34" t="s">
        <v>199</v>
      </c>
    </row>
    <row r="35" spans="1:9" x14ac:dyDescent="0.3">
      <c r="A35" t="s">
        <v>172</v>
      </c>
      <c r="B35" s="6">
        <v>10</v>
      </c>
      <c r="C35">
        <v>0</v>
      </c>
      <c r="D35" t="s">
        <v>49</v>
      </c>
      <c r="E35" s="7">
        <v>3.07</v>
      </c>
      <c r="F35" s="8">
        <v>0.307</v>
      </c>
      <c r="G35" s="9">
        <v>5.7123655913978002E-3</v>
      </c>
      <c r="H35" s="8">
        <v>0.31271236559139781</v>
      </c>
      <c r="I35" t="s">
        <v>200</v>
      </c>
    </row>
    <row r="36" spans="1:9" x14ac:dyDescent="0.3">
      <c r="A36" t="s">
        <v>173</v>
      </c>
      <c r="B36" s="6">
        <v>10</v>
      </c>
      <c r="C36">
        <v>0</v>
      </c>
      <c r="D36" t="s">
        <v>50</v>
      </c>
      <c r="E36" s="7">
        <v>6.13</v>
      </c>
      <c r="F36" s="8">
        <v>0.61299999999999999</v>
      </c>
      <c r="G36" s="9">
        <v>5.7123655913978002E-3</v>
      </c>
      <c r="H36" s="8">
        <v>0.61871236559139775</v>
      </c>
      <c r="I36" t="s">
        <v>201</v>
      </c>
    </row>
    <row r="37" spans="1:9" x14ac:dyDescent="0.3">
      <c r="A37" t="s">
        <v>171</v>
      </c>
      <c r="B37" s="6">
        <v>10</v>
      </c>
      <c r="C37">
        <v>0</v>
      </c>
      <c r="D37" t="s">
        <v>52</v>
      </c>
      <c r="E37" s="7">
        <v>12.27</v>
      </c>
      <c r="F37" s="8">
        <v>1.2269999999999999</v>
      </c>
      <c r="G37" s="9">
        <v>5.7123655913978002E-3</v>
      </c>
      <c r="H37" s="8">
        <v>1.2327123655913976</v>
      </c>
      <c r="I37" t="s">
        <v>198</v>
      </c>
    </row>
    <row r="38" spans="1:9" x14ac:dyDescent="0.3">
      <c r="A38" t="s">
        <v>153</v>
      </c>
      <c r="B38" s="6">
        <v>10</v>
      </c>
      <c r="C38">
        <v>0</v>
      </c>
      <c r="D38" t="s">
        <v>17</v>
      </c>
      <c r="E38" s="7">
        <v>5.04</v>
      </c>
      <c r="F38" s="8">
        <v>0.504</v>
      </c>
      <c r="G38" s="9">
        <v>5.7123655913978002E-3</v>
      </c>
      <c r="H38" s="8">
        <v>0.50971236559139776</v>
      </c>
      <c r="I38" t="s">
        <v>202</v>
      </c>
    </row>
    <row r="39" spans="1:9" x14ac:dyDescent="0.3">
      <c r="A39" t="s">
        <v>154</v>
      </c>
      <c r="B39" s="6">
        <v>10</v>
      </c>
      <c r="C39">
        <v>0</v>
      </c>
      <c r="D39" t="s">
        <v>18</v>
      </c>
      <c r="E39" s="7">
        <v>10.07</v>
      </c>
      <c r="F39" s="8">
        <v>1.0070000000000001</v>
      </c>
      <c r="G39" s="9">
        <v>5.7123655913978002E-3</v>
      </c>
      <c r="H39" s="8">
        <v>1.0127123655913979</v>
      </c>
      <c r="I39" t="s">
        <v>203</v>
      </c>
    </row>
    <row r="40" spans="1:9" x14ac:dyDescent="0.3">
      <c r="A40" t="s">
        <v>155</v>
      </c>
      <c r="B40" s="6">
        <v>10</v>
      </c>
      <c r="C40">
        <v>0</v>
      </c>
      <c r="D40" t="s">
        <v>19</v>
      </c>
      <c r="E40" s="7">
        <v>20.13</v>
      </c>
      <c r="F40" s="8">
        <v>2.0129999999999999</v>
      </c>
      <c r="G40" s="9">
        <v>5.7123655913978002E-3</v>
      </c>
      <c r="H40" s="8">
        <v>2.0187123655913979</v>
      </c>
      <c r="I40" t="s">
        <v>204</v>
      </c>
    </row>
    <row r="41" spans="1:9" x14ac:dyDescent="0.3">
      <c r="A41" t="s">
        <v>156</v>
      </c>
      <c r="B41" s="6">
        <v>10</v>
      </c>
      <c r="C41">
        <v>0</v>
      </c>
      <c r="D41" t="s">
        <v>20</v>
      </c>
      <c r="E41" s="7">
        <v>40.270000000000003</v>
      </c>
      <c r="F41" s="8">
        <v>4.0270000000000001</v>
      </c>
      <c r="G41" s="9">
        <v>5.7123655913978002E-3</v>
      </c>
      <c r="H41" s="8">
        <v>4.0327123655913981</v>
      </c>
      <c r="I41" t="s">
        <v>205</v>
      </c>
    </row>
    <row r="42" spans="1:9" x14ac:dyDescent="0.3">
      <c r="A42" t="s">
        <v>157</v>
      </c>
      <c r="B42" s="6">
        <v>10</v>
      </c>
      <c r="C42">
        <v>0</v>
      </c>
      <c r="D42" t="s">
        <v>21</v>
      </c>
      <c r="E42" s="7">
        <v>72.56</v>
      </c>
      <c r="F42" s="8">
        <v>7.2560000000000002</v>
      </c>
      <c r="G42" s="9">
        <v>5.7123655913978002E-3</v>
      </c>
      <c r="H42" s="8">
        <v>7.2617123655913982</v>
      </c>
      <c r="I42" t="s">
        <v>206</v>
      </c>
    </row>
    <row r="43" spans="1:9" x14ac:dyDescent="0.3">
      <c r="A43" t="s">
        <v>162</v>
      </c>
      <c r="B43" s="6">
        <v>10</v>
      </c>
      <c r="C43">
        <v>0</v>
      </c>
      <c r="D43" t="s">
        <v>55</v>
      </c>
      <c r="E43" s="7">
        <v>12.67</v>
      </c>
      <c r="F43" s="8">
        <v>1.2669999999999999</v>
      </c>
      <c r="G43" s="9">
        <v>5.7123655913978002E-3</v>
      </c>
      <c r="H43" s="8">
        <v>1.2727123655913977</v>
      </c>
      <c r="I43" t="s">
        <v>211</v>
      </c>
    </row>
    <row r="44" spans="1:9" x14ac:dyDescent="0.3">
      <c r="A44" t="s">
        <v>163</v>
      </c>
      <c r="B44" s="6">
        <v>10</v>
      </c>
      <c r="C44">
        <v>0</v>
      </c>
      <c r="D44" t="s">
        <v>53</v>
      </c>
      <c r="E44" s="7">
        <v>16.97</v>
      </c>
      <c r="F44" s="8">
        <v>1.6969999999999998</v>
      </c>
      <c r="G44" s="9">
        <v>5.7123655913978002E-3</v>
      </c>
      <c r="H44" s="8">
        <v>1.7027123655913976</v>
      </c>
      <c r="I44" t="s">
        <v>212</v>
      </c>
    </row>
    <row r="45" spans="1:9" x14ac:dyDescent="0.3">
      <c r="A45" t="s">
        <v>158</v>
      </c>
      <c r="B45" s="6">
        <v>10</v>
      </c>
      <c r="C45">
        <v>0</v>
      </c>
      <c r="D45" t="s">
        <v>54</v>
      </c>
      <c r="E45" s="7">
        <v>25.34</v>
      </c>
      <c r="F45" s="8">
        <v>2.5339999999999998</v>
      </c>
      <c r="G45" s="9">
        <v>5.7123655913978002E-3</v>
      </c>
      <c r="H45" s="8">
        <v>2.5397123655913978</v>
      </c>
      <c r="I45" t="s">
        <v>207</v>
      </c>
    </row>
    <row r="46" spans="1:9" x14ac:dyDescent="0.3">
      <c r="A46" t="s">
        <v>159</v>
      </c>
      <c r="B46" s="6">
        <v>10</v>
      </c>
      <c r="C46">
        <v>0</v>
      </c>
      <c r="D46" t="s">
        <v>57</v>
      </c>
      <c r="E46" s="7">
        <v>33.950000000000003</v>
      </c>
      <c r="F46" s="8">
        <v>3.3950000000000005</v>
      </c>
      <c r="G46" s="9">
        <v>5.7123655913978002E-3</v>
      </c>
      <c r="H46" s="8">
        <v>3.4007123655913984</v>
      </c>
      <c r="I46" t="s">
        <v>208</v>
      </c>
    </row>
    <row r="47" spans="1:9" x14ac:dyDescent="0.3">
      <c r="A47" t="s">
        <v>160</v>
      </c>
      <c r="B47" s="6">
        <v>10</v>
      </c>
      <c r="C47">
        <v>0</v>
      </c>
      <c r="D47" t="s">
        <v>56</v>
      </c>
      <c r="E47" s="7">
        <v>37.340000000000003</v>
      </c>
      <c r="F47" s="8">
        <v>3.7340000000000004</v>
      </c>
      <c r="G47" s="9">
        <v>5.7123655913978002E-3</v>
      </c>
      <c r="H47" s="8">
        <v>3.7397123655913984</v>
      </c>
      <c r="I47" t="s">
        <v>209</v>
      </c>
    </row>
    <row r="48" spans="1:9" x14ac:dyDescent="0.3">
      <c r="A48" t="s">
        <v>161</v>
      </c>
      <c r="B48" s="6">
        <v>10</v>
      </c>
      <c r="C48">
        <v>0</v>
      </c>
      <c r="D48" t="s">
        <v>58</v>
      </c>
      <c r="E48" s="7">
        <v>27.87</v>
      </c>
      <c r="F48" s="8">
        <v>2.7869999999999999</v>
      </c>
      <c r="G48" s="9">
        <v>5.7123655913978002E-3</v>
      </c>
      <c r="H48" s="8">
        <v>2.7927123655913979</v>
      </c>
      <c r="I48" t="s">
        <v>210</v>
      </c>
    </row>
    <row r="49" spans="1:9" x14ac:dyDescent="0.3">
      <c r="A49" t="s">
        <v>166</v>
      </c>
      <c r="B49" s="6">
        <v>10</v>
      </c>
      <c r="C49">
        <v>0</v>
      </c>
      <c r="D49" t="s">
        <v>59</v>
      </c>
      <c r="E49" s="7">
        <v>8.41</v>
      </c>
      <c r="F49" s="8">
        <v>0.84099999999999997</v>
      </c>
      <c r="G49" s="9">
        <v>5.7123655913978002E-3</v>
      </c>
      <c r="H49" s="8">
        <v>0.84671236559139773</v>
      </c>
      <c r="I49" t="s">
        <v>215</v>
      </c>
    </row>
    <row r="50" spans="1:9" x14ac:dyDescent="0.3">
      <c r="A50" t="s">
        <v>167</v>
      </c>
      <c r="B50" s="6">
        <v>10</v>
      </c>
      <c r="C50">
        <v>0</v>
      </c>
      <c r="D50" t="s">
        <v>60</v>
      </c>
      <c r="E50" s="7">
        <v>16.84</v>
      </c>
      <c r="F50" s="8">
        <v>1.6839999999999999</v>
      </c>
      <c r="G50" s="9">
        <v>5.7123655913978002E-3</v>
      </c>
      <c r="H50" s="8">
        <v>1.6897123655913977</v>
      </c>
      <c r="I50" t="s">
        <v>216</v>
      </c>
    </row>
    <row r="51" spans="1:9" x14ac:dyDescent="0.3">
      <c r="A51" t="s">
        <v>164</v>
      </c>
      <c r="B51" s="6">
        <v>10</v>
      </c>
      <c r="C51">
        <v>0</v>
      </c>
      <c r="D51" t="s">
        <v>61</v>
      </c>
      <c r="E51" s="7">
        <v>33.659999999999997</v>
      </c>
      <c r="F51" s="8">
        <v>3.3659999999999997</v>
      </c>
      <c r="G51" s="9">
        <v>5.7123655913978002E-3</v>
      </c>
      <c r="H51" s="8">
        <v>3.3717123655913976</v>
      </c>
      <c r="I51" t="s">
        <v>213</v>
      </c>
    </row>
    <row r="52" spans="1:9" x14ac:dyDescent="0.3">
      <c r="A52" t="s">
        <v>165</v>
      </c>
      <c r="B52" s="6">
        <v>10</v>
      </c>
      <c r="C52">
        <v>0</v>
      </c>
      <c r="D52" t="s">
        <v>62</v>
      </c>
      <c r="E52" s="7">
        <v>67.33</v>
      </c>
      <c r="F52" s="8">
        <v>6.7329999999999997</v>
      </c>
      <c r="G52" s="9">
        <v>5.7123655913978002E-3</v>
      </c>
      <c r="H52" s="8">
        <v>6.7387123655913976</v>
      </c>
      <c r="I52" t="s">
        <v>214</v>
      </c>
    </row>
    <row r="53" spans="1:9" x14ac:dyDescent="0.3">
      <c r="A53" t="s">
        <v>170</v>
      </c>
      <c r="B53" s="6">
        <v>10</v>
      </c>
      <c r="C53">
        <v>0</v>
      </c>
      <c r="D53" t="s">
        <v>70</v>
      </c>
      <c r="E53" s="7">
        <v>11.88</v>
      </c>
      <c r="F53" s="8">
        <v>1.1880000000000002</v>
      </c>
      <c r="G53" s="9">
        <v>5.7123655913978002E-3</v>
      </c>
      <c r="H53" s="8">
        <v>1.1937123655913979</v>
      </c>
      <c r="I53" t="s">
        <v>219</v>
      </c>
    </row>
    <row r="54" spans="1:9" x14ac:dyDescent="0.3">
      <c r="A54" t="s">
        <v>168</v>
      </c>
      <c r="B54" s="6">
        <v>10</v>
      </c>
      <c r="C54">
        <v>0</v>
      </c>
      <c r="D54" t="s">
        <v>71</v>
      </c>
      <c r="E54" s="7">
        <v>23.69</v>
      </c>
      <c r="F54" s="8">
        <v>2.3690000000000002</v>
      </c>
      <c r="G54" s="9">
        <v>5.7123655913978002E-3</v>
      </c>
      <c r="H54" s="8">
        <v>2.3747123655913982</v>
      </c>
      <c r="I54" t="s">
        <v>217</v>
      </c>
    </row>
    <row r="55" spans="1:9" x14ac:dyDescent="0.3">
      <c r="A55" t="s">
        <v>169</v>
      </c>
      <c r="B55" s="6">
        <v>10</v>
      </c>
      <c r="C55">
        <v>0</v>
      </c>
      <c r="D55" t="s">
        <v>72</v>
      </c>
      <c r="E55" s="7">
        <v>47.39</v>
      </c>
      <c r="F55" s="8">
        <v>4.7389999999999999</v>
      </c>
      <c r="G55" s="9">
        <v>5.7123655913978002E-3</v>
      </c>
      <c r="H55" s="8">
        <v>4.7447123655913979</v>
      </c>
      <c r="I55" t="s">
        <v>218</v>
      </c>
    </row>
    <row r="56" spans="1:9" x14ac:dyDescent="0.3">
      <c r="A56" t="s">
        <v>134</v>
      </c>
      <c r="B56" s="6">
        <v>100</v>
      </c>
      <c r="C56">
        <v>0</v>
      </c>
      <c r="D56" t="s">
        <v>30</v>
      </c>
      <c r="E56" s="7">
        <v>9.67</v>
      </c>
      <c r="F56" s="8">
        <v>9.6699999999999994E-2</v>
      </c>
      <c r="G56" s="9">
        <v>5.7123655913978002E-3</v>
      </c>
      <c r="H56" s="8">
        <v>0.1024123655913978</v>
      </c>
      <c r="I56" t="s">
        <v>228</v>
      </c>
    </row>
    <row r="57" spans="1:9" x14ac:dyDescent="0.3">
      <c r="A57" t="s">
        <v>133</v>
      </c>
      <c r="B57" s="6">
        <v>100</v>
      </c>
      <c r="C57">
        <v>0</v>
      </c>
      <c r="D57" t="s">
        <v>22</v>
      </c>
      <c r="E57" s="7">
        <v>9.67</v>
      </c>
      <c r="F57" s="8">
        <v>9.6699999999999994E-2</v>
      </c>
      <c r="G57" s="9">
        <v>5.7123655913978002E-3</v>
      </c>
      <c r="H57" s="8">
        <v>0.1024123655913978</v>
      </c>
      <c r="I57" t="s">
        <v>228</v>
      </c>
    </row>
    <row r="58" spans="1:9" x14ac:dyDescent="0.3">
      <c r="A58" t="s">
        <v>145</v>
      </c>
      <c r="B58" s="6">
        <v>10</v>
      </c>
      <c r="C58">
        <v>0</v>
      </c>
      <c r="D58" t="s">
        <v>35</v>
      </c>
      <c r="E58" s="7">
        <v>1.94</v>
      </c>
      <c r="F58" s="8">
        <v>0.19400000000000001</v>
      </c>
      <c r="G58" s="9">
        <v>5.7123655913978002E-3</v>
      </c>
      <c r="H58" s="8">
        <v>0.19971236559139779</v>
      </c>
      <c r="I58" t="s">
        <v>229</v>
      </c>
    </row>
    <row r="59" spans="1:9" x14ac:dyDescent="0.3">
      <c r="A59" t="s">
        <v>147</v>
      </c>
      <c r="B59" s="6">
        <v>10</v>
      </c>
      <c r="C59">
        <v>0</v>
      </c>
      <c r="D59" t="s">
        <v>36</v>
      </c>
      <c r="E59" s="7">
        <v>3.88</v>
      </c>
      <c r="F59" s="8">
        <v>0.38800000000000001</v>
      </c>
      <c r="G59" s="9">
        <v>5.7123655913978002E-3</v>
      </c>
      <c r="H59" s="8">
        <v>0.39371236559139783</v>
      </c>
      <c r="I59" t="s">
        <v>230</v>
      </c>
    </row>
    <row r="60" spans="1:9" x14ac:dyDescent="0.3">
      <c r="A60" t="s">
        <v>149</v>
      </c>
      <c r="B60" s="6">
        <v>10</v>
      </c>
      <c r="C60">
        <v>0</v>
      </c>
      <c r="D60" t="s">
        <v>37</v>
      </c>
      <c r="E60" s="7">
        <v>7.76</v>
      </c>
      <c r="F60" s="8">
        <v>0.77600000000000002</v>
      </c>
      <c r="G60" s="9">
        <v>5.7123655913978002E-3</v>
      </c>
      <c r="H60" s="8">
        <v>0.78171236559139778</v>
      </c>
      <c r="I60" t="s">
        <v>231</v>
      </c>
    </row>
    <row r="61" spans="1:9" x14ac:dyDescent="0.3">
      <c r="A61" t="s">
        <v>150</v>
      </c>
      <c r="B61" s="6">
        <v>10</v>
      </c>
      <c r="C61">
        <v>0</v>
      </c>
      <c r="D61" t="s">
        <v>38</v>
      </c>
      <c r="E61" s="7">
        <v>15.51</v>
      </c>
      <c r="F61" s="8">
        <v>1.5509999999999999</v>
      </c>
      <c r="G61" s="9">
        <v>5.7123655913978002E-3</v>
      </c>
      <c r="H61" s="8">
        <v>1.5567123655913977</v>
      </c>
      <c r="I61" t="s">
        <v>232</v>
      </c>
    </row>
    <row r="62" spans="1:9" x14ac:dyDescent="0.3">
      <c r="A62" t="s">
        <v>136</v>
      </c>
      <c r="B62" s="6">
        <v>10</v>
      </c>
      <c r="C62">
        <v>0</v>
      </c>
      <c r="D62" t="s">
        <v>31</v>
      </c>
      <c r="E62" s="7">
        <v>2.25</v>
      </c>
      <c r="F62" s="8">
        <v>0.22500000000000001</v>
      </c>
      <c r="G62" s="9">
        <v>5.7123655913978002E-3</v>
      </c>
      <c r="H62" s="8">
        <v>0.23071236559139779</v>
      </c>
      <c r="I62" t="s">
        <v>233</v>
      </c>
    </row>
    <row r="63" spans="1:9" x14ac:dyDescent="0.3">
      <c r="A63" t="s">
        <v>138</v>
      </c>
      <c r="B63" s="6">
        <v>10</v>
      </c>
      <c r="C63">
        <v>0</v>
      </c>
      <c r="D63" t="s">
        <v>32</v>
      </c>
      <c r="E63" s="7">
        <v>4.51</v>
      </c>
      <c r="F63" s="8">
        <v>0.45099999999999996</v>
      </c>
      <c r="G63" s="9">
        <v>5.7123655913978002E-3</v>
      </c>
      <c r="H63" s="8">
        <v>0.45671236559139777</v>
      </c>
      <c r="I63" t="s">
        <v>234</v>
      </c>
    </row>
    <row r="64" spans="1:9" x14ac:dyDescent="0.3">
      <c r="A64" t="s">
        <v>140</v>
      </c>
      <c r="B64" s="6">
        <v>10</v>
      </c>
      <c r="C64">
        <v>0</v>
      </c>
      <c r="D64" t="s">
        <v>33</v>
      </c>
      <c r="E64" s="7">
        <v>8.1199999999999992</v>
      </c>
      <c r="F64" s="8">
        <v>0.81199999999999994</v>
      </c>
      <c r="G64" s="9">
        <v>5.7123655913978002E-3</v>
      </c>
      <c r="H64" s="8">
        <v>0.81771236559139771</v>
      </c>
      <c r="I64" t="s">
        <v>236</v>
      </c>
    </row>
    <row r="65" spans="1:9" x14ac:dyDescent="0.3">
      <c r="A65" t="s">
        <v>142</v>
      </c>
      <c r="B65" s="6">
        <v>10</v>
      </c>
      <c r="C65">
        <v>0</v>
      </c>
      <c r="D65" t="s">
        <v>34</v>
      </c>
      <c r="E65" s="7">
        <v>14.62</v>
      </c>
      <c r="F65" s="8">
        <v>1.462</v>
      </c>
      <c r="G65" s="9">
        <v>5.7123655913978002E-3</v>
      </c>
      <c r="H65" s="8">
        <v>1.4677123655913977</v>
      </c>
      <c r="I65" t="s">
        <v>237</v>
      </c>
    </row>
    <row r="66" spans="1:9" x14ac:dyDescent="0.3">
      <c r="A66" t="s">
        <v>143</v>
      </c>
      <c r="B66" s="6">
        <v>10</v>
      </c>
      <c r="C66">
        <v>0</v>
      </c>
      <c r="D66" t="s">
        <v>47</v>
      </c>
      <c r="E66" s="7">
        <v>18.28</v>
      </c>
      <c r="F66" s="8">
        <v>1.8280000000000001</v>
      </c>
      <c r="G66" s="9">
        <v>5.7123655913978002E-3</v>
      </c>
      <c r="H66" s="8">
        <v>1.8337123655913978</v>
      </c>
      <c r="I66" t="s">
        <v>238</v>
      </c>
    </row>
  </sheetData>
  <sheetProtection algorithmName="SHA-512" hashValue="OGINGPr6RfMH/mpkgsyfa+5zTCp/Ph4Rf6ujjb8R24ErWrTiMjE3KboZZjFzePZ2sCpUamyCqMCPsSd10khb+Q==" saltValue="KneQstrPzfbMESEaZMymtA==" spinCount="100000" sheet="1" objects="1" scenarios="1"/>
  <sortState ref="A2:I70">
    <sortCondition ref="I2:I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"/>
  <sheetViews>
    <sheetView showGridLines="0" tabSelected="1" workbookViewId="0">
      <selection activeCell="P18" sqref="P18"/>
    </sheetView>
  </sheetViews>
  <sheetFormatPr defaultRowHeight="14.4" x14ac:dyDescent="0.3"/>
  <cols>
    <col min="1" max="3" width="8.88671875" style="22"/>
    <col min="4" max="4" width="8.88671875" style="22" customWidth="1"/>
    <col min="5" max="5" width="14" style="22" customWidth="1"/>
    <col min="6" max="6" width="18.21875" style="22" customWidth="1"/>
    <col min="7" max="7" width="38.5546875" style="22" customWidth="1"/>
    <col min="8" max="8" width="21.6640625" style="22" bestFit="1" customWidth="1"/>
    <col min="9" max="10" width="8.88671875" style="22"/>
    <col min="11" max="11" width="13.44140625" style="22" customWidth="1"/>
    <col min="12" max="16384" width="8.88671875" style="22"/>
  </cols>
  <sheetData>
    <row r="2" spans="2:14" ht="48.6" customHeight="1" x14ac:dyDescent="0.9">
      <c r="G2" s="23" t="s">
        <v>73</v>
      </c>
    </row>
    <row r="3" spans="2:14" ht="20.399999999999999" customHeight="1" x14ac:dyDescent="0.3"/>
    <row r="4" spans="2:14" ht="19.2" x14ac:dyDescent="0.45">
      <c r="B4" s="31" t="s">
        <v>74</v>
      </c>
      <c r="C4" s="32"/>
      <c r="D4" s="32"/>
      <c r="E4" s="32"/>
      <c r="F4" s="32"/>
      <c r="G4" s="32"/>
      <c r="H4" s="32"/>
      <c r="I4" s="32"/>
      <c r="J4" s="32"/>
      <c r="K4" s="32"/>
    </row>
    <row r="5" spans="2:14" ht="19.2" x14ac:dyDescent="0.45">
      <c r="B5" s="24"/>
      <c r="C5" s="24"/>
      <c r="D5" s="24"/>
      <c r="E5" s="24"/>
      <c r="F5" s="24"/>
      <c r="G5" s="24"/>
      <c r="H5" s="24"/>
      <c r="I5" s="24"/>
      <c r="J5" s="24"/>
      <c r="K5" s="24"/>
      <c r="M5" s="41"/>
      <c r="N5" s="42" t="s">
        <v>108</v>
      </c>
    </row>
    <row r="6" spans="2:14" ht="15.6" x14ac:dyDescent="0.3">
      <c r="B6" s="25" t="s">
        <v>75</v>
      </c>
      <c r="C6" s="25"/>
      <c r="D6" s="25"/>
      <c r="E6" s="25"/>
      <c r="F6" s="25"/>
      <c r="G6" s="20">
        <v>1</v>
      </c>
      <c r="H6" s="25" t="s">
        <v>81</v>
      </c>
      <c r="I6" s="25"/>
      <c r="J6" s="25"/>
      <c r="K6" s="25"/>
    </row>
    <row r="7" spans="2:14" ht="15.6" x14ac:dyDescent="0.3">
      <c r="B7" s="24" t="s">
        <v>76</v>
      </c>
      <c r="C7" s="24"/>
      <c r="D7" s="24"/>
      <c r="E7" s="24"/>
      <c r="F7" s="24"/>
      <c r="G7" s="20">
        <v>0</v>
      </c>
      <c r="H7" s="24" t="s">
        <v>84</v>
      </c>
      <c r="I7" s="24"/>
      <c r="J7" s="24"/>
      <c r="K7" s="24"/>
    </row>
    <row r="8" spans="2:14" ht="15.6" x14ac:dyDescent="0.3">
      <c r="B8" s="25" t="s">
        <v>77</v>
      </c>
      <c r="C8" s="25"/>
      <c r="D8" s="25"/>
      <c r="E8" s="25"/>
      <c r="F8" s="25"/>
      <c r="G8" s="20">
        <v>0</v>
      </c>
      <c r="H8" s="25" t="s">
        <v>85</v>
      </c>
      <c r="I8" s="25"/>
      <c r="J8" s="25"/>
      <c r="K8" s="25"/>
    </row>
    <row r="9" spans="2:14" ht="15.6" x14ac:dyDescent="0.3">
      <c r="B9" s="24" t="s">
        <v>78</v>
      </c>
      <c r="C9" s="24"/>
      <c r="D9" s="24"/>
      <c r="E9" s="24"/>
      <c r="F9" s="24"/>
      <c r="G9" s="20">
        <v>0</v>
      </c>
      <c r="H9" s="24" t="s">
        <v>89</v>
      </c>
      <c r="I9" s="24"/>
      <c r="J9" s="24"/>
      <c r="K9" s="24"/>
    </row>
    <row r="10" spans="2:14" ht="15.6" x14ac:dyDescent="0.3">
      <c r="B10" s="25" t="s">
        <v>97</v>
      </c>
      <c r="C10" s="25"/>
      <c r="D10" s="25"/>
      <c r="E10" s="25"/>
      <c r="F10" s="25" t="s">
        <v>96</v>
      </c>
      <c r="G10" s="14">
        <f>G7*G8*G9</f>
        <v>0</v>
      </c>
      <c r="H10" s="25" t="s">
        <v>80</v>
      </c>
      <c r="I10" s="25"/>
      <c r="J10" s="25"/>
      <c r="K10" s="25"/>
    </row>
    <row r="11" spans="2:14" ht="15.6" x14ac:dyDescent="0.3">
      <c r="B11" s="24" t="s">
        <v>79</v>
      </c>
      <c r="C11" s="24"/>
      <c r="D11" s="24"/>
      <c r="E11" s="24"/>
      <c r="F11" s="24"/>
      <c r="G11" s="20">
        <v>0</v>
      </c>
      <c r="H11" s="24" t="s">
        <v>80</v>
      </c>
      <c r="I11" s="24"/>
      <c r="J11" s="24"/>
      <c r="K11" s="24"/>
    </row>
    <row r="12" spans="2:14" ht="15.6" x14ac:dyDescent="0.3">
      <c r="B12" s="24"/>
      <c r="C12" s="24"/>
      <c r="D12" s="24"/>
      <c r="E12" s="24"/>
      <c r="F12" s="24"/>
      <c r="G12" s="24"/>
      <c r="H12" s="24"/>
      <c r="I12" s="24"/>
      <c r="J12" s="24"/>
      <c r="K12" s="24"/>
    </row>
    <row r="13" spans="2:14" ht="19.2" x14ac:dyDescent="0.45">
      <c r="B13" s="33" t="s">
        <v>88</v>
      </c>
      <c r="C13" s="34"/>
      <c r="D13" s="34"/>
      <c r="E13" s="34"/>
      <c r="F13" s="34"/>
      <c r="G13" s="34"/>
      <c r="H13" s="34"/>
      <c r="I13" s="34"/>
      <c r="J13" s="34"/>
      <c r="K13" s="34"/>
    </row>
    <row r="14" spans="2:14" x14ac:dyDescent="0.3"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2:14" ht="15.6" x14ac:dyDescent="0.3">
      <c r="B15" s="27" t="s">
        <v>82</v>
      </c>
      <c r="C15" s="27"/>
      <c r="D15" s="27"/>
      <c r="E15" s="27"/>
      <c r="F15" s="27"/>
      <c r="G15" s="21" t="s">
        <v>121</v>
      </c>
      <c r="H15" s="29"/>
      <c r="I15" s="27"/>
      <c r="J15" s="29"/>
      <c r="K15" s="27"/>
    </row>
    <row r="16" spans="2:14" ht="15.6" x14ac:dyDescent="0.3">
      <c r="B16" s="28" t="s">
        <v>93</v>
      </c>
      <c r="C16" s="28"/>
      <c r="D16" s="28"/>
      <c r="E16" s="28"/>
      <c r="F16" s="28"/>
      <c r="G16" s="15">
        <f>VLOOKUP(G15,DB!$A$2:$H$668,8,FALSE)</f>
        <v>1.42123655913978E-2</v>
      </c>
      <c r="H16" s="28" t="s">
        <v>83</v>
      </c>
      <c r="I16" s="28"/>
      <c r="J16" s="28"/>
      <c r="K16" s="28"/>
    </row>
    <row r="17" spans="2:11" ht="15.6" x14ac:dyDescent="0.3"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2:11" ht="15.6" x14ac:dyDescent="0.3">
      <c r="B18" s="28" t="s">
        <v>87</v>
      </c>
      <c r="C18" s="28"/>
      <c r="D18" s="28"/>
      <c r="E18" s="28"/>
      <c r="F18" s="28"/>
      <c r="G18" s="20">
        <v>0</v>
      </c>
      <c r="H18" s="28" t="s">
        <v>86</v>
      </c>
      <c r="I18" s="28"/>
      <c r="J18" s="28"/>
      <c r="K18" s="28"/>
    </row>
    <row r="19" spans="2:11" ht="15.6" x14ac:dyDescent="0.3">
      <c r="B19" s="27" t="s">
        <v>91</v>
      </c>
      <c r="C19" s="27"/>
      <c r="D19" s="27"/>
      <c r="E19" s="27"/>
      <c r="F19" s="27"/>
      <c r="G19" s="16">
        <f>+DB!G2</f>
        <v>5.7123655913978002E-3</v>
      </c>
      <c r="H19" s="27" t="s">
        <v>100</v>
      </c>
      <c r="I19" s="27"/>
      <c r="J19" s="27"/>
      <c r="K19" s="27"/>
    </row>
    <row r="20" spans="2:11" ht="15.6" x14ac:dyDescent="0.3">
      <c r="B20" s="28" t="s">
        <v>92</v>
      </c>
      <c r="C20" s="28"/>
      <c r="D20" s="28"/>
      <c r="E20" s="28"/>
      <c r="F20" s="28"/>
      <c r="G20" s="15">
        <f>G18*G19</f>
        <v>0</v>
      </c>
      <c r="H20" s="28" t="s">
        <v>101</v>
      </c>
      <c r="I20" s="28"/>
      <c r="J20" s="28"/>
      <c r="K20" s="28"/>
    </row>
    <row r="21" spans="2:11" x14ac:dyDescent="0.3"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2:11" ht="19.2" x14ac:dyDescent="0.45">
      <c r="B22" s="35" t="s">
        <v>90</v>
      </c>
      <c r="C22" s="36"/>
      <c r="D22" s="36"/>
      <c r="E22" s="36"/>
      <c r="F22" s="36"/>
      <c r="G22" s="36"/>
      <c r="H22" s="36"/>
      <c r="I22" s="36"/>
      <c r="J22" s="36"/>
      <c r="K22" s="36"/>
    </row>
    <row r="23" spans="2:11" ht="15.6" x14ac:dyDescent="0.3"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2:11" ht="15.6" x14ac:dyDescent="0.3">
      <c r="B24" s="30" t="s">
        <v>95</v>
      </c>
      <c r="C24" s="30"/>
      <c r="D24" s="30"/>
      <c r="E24" s="30"/>
      <c r="F24" s="30" t="s">
        <v>98</v>
      </c>
      <c r="G24" s="17">
        <f>G6*(G10+G11)*G16</f>
        <v>0</v>
      </c>
      <c r="H24" s="30" t="s">
        <v>99</v>
      </c>
      <c r="I24" s="30"/>
      <c r="J24" s="30"/>
      <c r="K24" s="30"/>
    </row>
    <row r="25" spans="2:11" ht="15.6" x14ac:dyDescent="0.3">
      <c r="B25" s="25" t="s">
        <v>94</v>
      </c>
      <c r="C25" s="25"/>
      <c r="D25" s="25"/>
      <c r="E25" s="25"/>
      <c r="F25" s="25" t="s">
        <v>102</v>
      </c>
      <c r="G25" s="14">
        <f>G6*G8*G9*G20</f>
        <v>0</v>
      </c>
      <c r="H25" s="25" t="s">
        <v>99</v>
      </c>
      <c r="I25" s="25"/>
      <c r="J25" s="25"/>
      <c r="K25" s="25"/>
    </row>
    <row r="26" spans="2:11" ht="15.6" x14ac:dyDescent="0.3">
      <c r="B26" s="37" t="s">
        <v>103</v>
      </c>
      <c r="C26" s="38"/>
      <c r="D26" s="38"/>
      <c r="E26" s="38"/>
      <c r="F26" s="38"/>
      <c r="G26" s="18">
        <f>SUM(G24:G25)</f>
        <v>0</v>
      </c>
      <c r="H26" s="30" t="s">
        <v>99</v>
      </c>
      <c r="I26" s="30"/>
      <c r="J26" s="30"/>
      <c r="K26" s="30"/>
    </row>
    <row r="27" spans="2:11" ht="15.6" x14ac:dyDescent="0.3"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2:11" ht="15.6" x14ac:dyDescent="0.3">
      <c r="B28" s="30" t="s">
        <v>104</v>
      </c>
      <c r="C28" s="30"/>
      <c r="D28" s="30"/>
      <c r="E28" s="30"/>
      <c r="F28" s="30"/>
      <c r="G28" s="20">
        <v>0</v>
      </c>
      <c r="H28" s="30" t="s">
        <v>105</v>
      </c>
      <c r="I28" s="30"/>
      <c r="J28" s="30"/>
      <c r="K28" s="30"/>
    </row>
    <row r="29" spans="2:11" ht="15.6" x14ac:dyDescent="0.3">
      <c r="B29" s="39" t="s">
        <v>106</v>
      </c>
      <c r="C29" s="40"/>
      <c r="D29" s="40"/>
      <c r="E29" s="40"/>
      <c r="F29" s="40"/>
      <c r="G29" s="19">
        <f>G26*G28</f>
        <v>0</v>
      </c>
      <c r="H29" s="25" t="s">
        <v>107</v>
      </c>
      <c r="I29" s="25"/>
      <c r="J29" s="25"/>
      <c r="K29" s="25"/>
    </row>
    <row r="30" spans="2:11" ht="15.6" x14ac:dyDescent="0.3">
      <c r="B30" s="25"/>
      <c r="C30" s="25"/>
      <c r="D30" s="25"/>
      <c r="E30" s="25"/>
      <c r="F30" s="25"/>
      <c r="G30" s="25"/>
      <c r="H30" s="25"/>
      <c r="I30" s="25"/>
      <c r="J30" s="25"/>
      <c r="K30" s="25"/>
    </row>
  </sheetData>
  <mergeCells count="5">
    <mergeCell ref="B4:K4"/>
    <mergeCell ref="B13:K13"/>
    <mergeCell ref="B22:K22"/>
    <mergeCell ref="B26:F26"/>
    <mergeCell ref="B29:F29"/>
  </mergeCells>
  <dataValidations count="4">
    <dataValidation type="whole" allowBlank="1" showInputMessage="1" showErrorMessage="1" sqref="G6">
      <formula1>1</formula1>
      <formula2>10000000</formula2>
    </dataValidation>
    <dataValidation type="decimal" allowBlank="1" showInputMessage="1" showErrorMessage="1" sqref="G7">
      <formula1>0</formula1>
      <formula2>8</formula2>
    </dataValidation>
    <dataValidation type="decimal" allowBlank="1" showInputMessage="1" showErrorMessage="1" sqref="G8">
      <formula1>0</formula1>
      <formula2>4</formula2>
    </dataValidation>
    <dataValidation type="decimal" allowBlank="1" showInputMessage="1" showErrorMessage="1" sqref="G18">
      <formula1>0</formula1>
      <formula2>23.999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DB!$A$2:$A$66</xm:f>
          </x14:formula1>
          <xm:sqref>G15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Estimator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Garrè</dc:creator>
  <cp:lastModifiedBy>Marco Garrè</cp:lastModifiedBy>
  <dcterms:created xsi:type="dcterms:W3CDTF">2017-06-12T10:53:24Z</dcterms:created>
  <dcterms:modified xsi:type="dcterms:W3CDTF">2017-06-12T15:05:15Z</dcterms:modified>
</cp:coreProperties>
</file>