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ajaychoudhari/Downloads/"/>
    </mc:Choice>
  </mc:AlternateContent>
  <xr:revisionPtr revIDLastSave="0" documentId="13_ncr:1_{0B8FC3F4-F590-E746-BCCD-ECAD97F5B8D6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UserDetails.csv" sheetId="1" r:id="rId1"/>
    <sheet name="CookingSessions.csv" sheetId="2" r:id="rId2"/>
    <sheet name="OrderDetails.csv" sheetId="3" r:id="rId3"/>
    <sheet name="Joined Frames" sheetId="4" r:id="rId4"/>
    <sheet name="Session v Orders" sheetId="5" r:id="rId5"/>
    <sheet name="Demographics" sheetId="8" r:id="rId6"/>
  </sheets>
  <calcPr calcId="191029"/>
  <pivotCaches>
    <pivotCache cacheId="5" r:id="rId7"/>
    <pivotCache cacheId="2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W4" i="4"/>
  <c r="V4" i="4"/>
  <c r="U4" i="4"/>
  <c r="T4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Q5" i="4"/>
  <c r="X5" i="4" s="1"/>
  <c r="Q6" i="4"/>
  <c r="X6" i="4" s="1"/>
  <c r="Q7" i="4"/>
  <c r="X7" i="4" s="1"/>
  <c r="Q8" i="4"/>
  <c r="X8" i="4" s="1"/>
  <c r="Q9" i="4"/>
  <c r="X9" i="4" s="1"/>
  <c r="Q10" i="4"/>
  <c r="X10" i="4" s="1"/>
  <c r="Q11" i="4"/>
  <c r="X11" i="4" s="1"/>
  <c r="Q12" i="4"/>
  <c r="X12" i="4" s="1"/>
  <c r="Q13" i="4"/>
  <c r="X13" i="4" s="1"/>
  <c r="Q14" i="4"/>
  <c r="X14" i="4" s="1"/>
  <c r="Q15" i="4"/>
  <c r="X15" i="4" s="1"/>
  <c r="Q16" i="4"/>
  <c r="X16" i="4" s="1"/>
  <c r="Q17" i="4"/>
  <c r="X17" i="4" s="1"/>
  <c r="Q18" i="4"/>
  <c r="X18" i="4" s="1"/>
  <c r="Q19" i="4"/>
  <c r="X19" i="4" s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4" i="4"/>
  <c r="Q4" i="4"/>
  <c r="X4" i="4" s="1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4" i="4"/>
</calcChain>
</file>

<file path=xl/sharedStrings.xml><?xml version="1.0" encoding="utf-8"?>
<sst xmlns="http://schemas.openxmlformats.org/spreadsheetml/2006/main" count="465" uniqueCount="125">
  <si>
    <t>User ID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</si>
  <si>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</si>
  <si>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</si>
  <si>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</si>
  <si>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</si>
  <si>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</si>
  <si>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</si>
  <si>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</si>
  <si>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</si>
  <si>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U001</t>
  </si>
  <si>
    <t>Alice Johnson</t>
  </si>
  <si>
    <t>New York</t>
  </si>
  <si>
    <t>123-456-7890</t>
  </si>
  <si>
    <t>alice@email.com</t>
  </si>
  <si>
    <t>Dinner</t>
  </si>
  <si>
    <t>U002</t>
  </si>
  <si>
    <t>Bob Smith</t>
  </si>
  <si>
    <t>Los Angeles</t>
  </si>
  <si>
    <t>987-654-3210</t>
  </si>
  <si>
    <t>bob@email.com</t>
  </si>
  <si>
    <t>Lunch</t>
  </si>
  <si>
    <t>U003</t>
  </si>
  <si>
    <t>Charlie Lee</t>
  </si>
  <si>
    <t>Chicago</t>
  </si>
  <si>
    <t>555-123-4567</t>
  </si>
  <si>
    <t>charlie@email.com</t>
  </si>
  <si>
    <t>Breakfast</t>
  </si>
  <si>
    <t>U004</t>
  </si>
  <si>
    <t>David Brown</t>
  </si>
  <si>
    <t>San Francisco</t>
  </si>
  <si>
    <t>444-333-2222</t>
  </si>
  <si>
    <t>david@email.com</t>
  </si>
  <si>
    <t>U005</t>
  </si>
  <si>
    <t>Emma White</t>
  </si>
  <si>
    <t>Seattle</t>
  </si>
  <si>
    <t>777-888-9999</t>
  </si>
  <si>
    <t>emma@email.com</t>
  </si>
  <si>
    <t>U006</t>
  </si>
  <si>
    <t>Frank Green</t>
  </si>
  <si>
    <t>Austin</t>
  </si>
  <si>
    <t>888-777-6666</t>
  </si>
  <si>
    <t>frank@email.com</t>
  </si>
  <si>
    <t>U007</t>
  </si>
  <si>
    <t>Grace King</t>
  </si>
  <si>
    <t>Boston</t>
  </si>
  <si>
    <t>999-888-7777</t>
  </si>
  <si>
    <t>grace@email.com</t>
  </si>
  <si>
    <t>U008</t>
  </si>
  <si>
    <t>Henry Lee</t>
  </si>
  <si>
    <t>Miami</t>
  </si>
  <si>
    <t>101-202-3030</t>
  </si>
  <si>
    <t>henry@email.com</t>
  </si>
  <si>
    <t>U009</t>
  </si>
  <si>
    <t>Irene Moore</t>
  </si>
  <si>
    <t>Dallas</t>
  </si>
  <si>
    <t>202-303-4040</t>
  </si>
  <si>
    <t>irene@email.com</t>
  </si>
  <si>
    <t>U010</t>
  </si>
  <si>
    <t>Jack White</t>
  </si>
  <si>
    <t>Phoenix</t>
  </si>
  <si>
    <t>303-404-5050</t>
  </si>
  <si>
    <t>jack@email.com</t>
  </si>
  <si>
    <t>Session ID</t>
  </si>
  <si>
    <t>Dish Name</t>
  </si>
  <si>
    <t>Meal Type</t>
  </si>
  <si>
    <t>Session Start</t>
  </si>
  <si>
    <t>Session End</t>
  </si>
  <si>
    <t>Duration (mins)</t>
  </si>
  <si>
    <t>Session Rating</t>
  </si>
  <si>
    <t>S001</t>
  </si>
  <si>
    <t>Spaghetti</t>
  </si>
  <si>
    <t>S002</t>
  </si>
  <si>
    <t>Caesar Salad</t>
  </si>
  <si>
    <t>S003</t>
  </si>
  <si>
    <t>Grilled Chicken</t>
  </si>
  <si>
    <t>S004</t>
  </si>
  <si>
    <t>Pancakes</t>
  </si>
  <si>
    <t>S005</t>
  </si>
  <si>
    <t>S006</t>
  </si>
  <si>
    <t>S007</t>
  </si>
  <si>
    <t>S008</t>
  </si>
  <si>
    <t>Veggie Burger</t>
  </si>
  <si>
    <t>S009</t>
  </si>
  <si>
    <t>S010</t>
  </si>
  <si>
    <t>Oatmeal</t>
  </si>
  <si>
    <t>S011</t>
  </si>
  <si>
    <t>S012</t>
  </si>
  <si>
    <t>S013</t>
  </si>
  <si>
    <t>S014</t>
  </si>
  <si>
    <t>S015</t>
  </si>
  <si>
    <t>S016</t>
  </si>
  <si>
    <t>Order ID</t>
  </si>
  <si>
    <t>Order Date</t>
  </si>
  <si>
    <t>Order Status</t>
  </si>
  <si>
    <t>Amount (USD)</t>
  </si>
  <si>
    <t>Time of Day</t>
  </si>
  <si>
    <t>Rating</t>
  </si>
  <si>
    <t>Completed</t>
  </si>
  <si>
    <t>Night</t>
  </si>
  <si>
    <t>Day</t>
  </si>
  <si>
    <t>Canceled</t>
  </si>
  <si>
    <t>N/A</t>
  </si>
  <si>
    <t>Morning</t>
  </si>
  <si>
    <t>Duration Mins</t>
  </si>
  <si>
    <t>Row Labels</t>
  </si>
  <si>
    <t>Grand Total</t>
  </si>
  <si>
    <t>Count of Order ID</t>
  </si>
  <si>
    <t>Sum of Duration Mins</t>
  </si>
  <si>
    <t>Average of Session Rating</t>
  </si>
  <si>
    <t>Age Group</t>
  </si>
  <si>
    <t>Column Labels</t>
  </si>
  <si>
    <t>&lt;30</t>
  </si>
  <si>
    <t>&gt;40</t>
  </si>
  <si>
    <t>30–40</t>
  </si>
  <si>
    <t>Sum of Amount (USD)</t>
  </si>
  <si>
    <t>Sum of Total Orders</t>
  </si>
  <si>
    <t xml:space="preserve"> </t>
  </si>
  <si>
    <t>BEST DISH PERFORMERS</t>
  </si>
  <si>
    <t>Average of Amount (USD)</t>
  </si>
  <si>
    <t>No. of Orders</t>
  </si>
  <si>
    <t>Average Spend</t>
  </si>
  <si>
    <t>Count of User ID</t>
  </si>
  <si>
    <t>Favorite Meal Analysis</t>
  </si>
  <si>
    <t> Location-Based Trends</t>
  </si>
  <si>
    <t>Age Group Preferences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</si>
</sst>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"/>
    <numFmt numFmtId="168" formatCode="_([$$-409]* #,##0.00_);_([$$-409]* \(#,##0.00\);_([$$-409]* &quot;-&quot;??_);_(@_)"/>
  </numFmts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  <fill>
      <patternFill patternType="solid">
        <fgColor theme="3" tint="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8CB5F9"/>
      </bottom>
      <diagonal/>
    </border>
    <border>
      <left/>
      <right/>
      <top style="thin">
        <color rgb="FF8CB5F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2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/>
    <xf numFmtId="0" fontId="6" fillId="0" borderId="0" xfId="0" applyFont="1"/>
    <xf numFmtId="0" fontId="7" fillId="0" borderId="0" xfId="0" applyFont="1"/>
    <xf numFmtId="0" fontId="5" fillId="0" borderId="0" xfId="0" applyFont="1" applyAlignment="1"/>
    <xf numFmtId="0" fontId="7" fillId="0" borderId="0" xfId="0" applyFont="1" applyAlignment="1"/>
    <xf numFmtId="2" fontId="5" fillId="2" borderId="0" xfId="0" applyNumberFormat="1" applyFont="1" applyFill="1"/>
    <xf numFmtId="2" fontId="5" fillId="2" borderId="1" xfId="0" applyNumberFormat="1" applyFont="1" applyFill="1" applyBorder="1"/>
    <xf numFmtId="2" fontId="3" fillId="0" borderId="0" xfId="0" applyNumberFormat="1" applyFont="1" applyAlignment="1">
      <alignment horizontal="left"/>
    </xf>
    <xf numFmtId="1" fontId="3" fillId="0" borderId="0" xfId="0" applyNumberFormat="1" applyFont="1"/>
    <xf numFmtId="2" fontId="5" fillId="2" borderId="2" xfId="0" applyNumberFormat="1" applyFont="1" applyFill="1" applyBorder="1" applyAlignment="1">
      <alignment horizontal="left"/>
    </xf>
    <xf numFmtId="1" fontId="5" fillId="2" borderId="2" xfId="0" applyNumberFormat="1" applyFont="1" applyFill="1" applyBorder="1"/>
    <xf numFmtId="0" fontId="8" fillId="3" borderId="0" xfId="0" applyFont="1" applyFill="1" applyAlignment="1">
      <alignment horizontal="center"/>
    </xf>
    <xf numFmtId="165" fontId="2" fillId="0" borderId="0" xfId="0" applyNumberFormat="1" applyFont="1" applyAlignment="1">
      <alignment horizontal="right"/>
    </xf>
    <xf numFmtId="0" fontId="8" fillId="3" borderId="0" xfId="0" applyFont="1" applyFill="1" applyAlignment="1">
      <alignment horizontal="right"/>
    </xf>
    <xf numFmtId="168" fontId="2" fillId="0" borderId="0" xfId="0" applyNumberFormat="1" applyFont="1" applyAlignmen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9" fillId="3" borderId="0" xfId="0" applyNumberFormat="1" applyFont="1" applyFill="1"/>
    <xf numFmtId="2" fontId="9" fillId="3" borderId="0" xfId="0" applyNumberFormat="1" applyFont="1" applyFill="1"/>
    <xf numFmtId="1" fontId="9" fillId="3" borderId="0" xfId="0" applyNumberFormat="1" applyFont="1" applyFill="1"/>
    <xf numFmtId="2" fontId="9" fillId="3" borderId="0" xfId="0" applyNumberFormat="1" applyFont="1" applyFill="1" applyAlignment="1">
      <alignment horizontal="left"/>
    </xf>
  </cellXfs>
  <cellStyles count="1">
    <cellStyle name="Normal" xfId="0" builtinId="0"/>
  </cellStyles>
  <dxfs count="104"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3" tint="4.9989318521683403E-2"/>
        </patternFill>
      </fill>
    </dxf>
    <dxf>
      <fill>
        <patternFill patternType="solid">
          <bgColor theme="3" tint="4.9989318521683403E-2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Intern Assignment - Excel.xlsx]Session v Orders!PivotTable5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Best Dishes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'Session v Orders'!$C$28</c:f>
              <c:strCache>
                <c:ptCount val="1"/>
                <c:pt idx="0">
                  <c:v>Sum of 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'Session v Orders'!$B$29:$B$35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  <c:pt idx="5">
                  <c:v>Oatmeal</c:v>
                </c:pt>
              </c:strCache>
            </c:strRef>
          </c:cat>
          <c:val>
            <c:numRef>
              <c:f>'Session v Orders'!$C$29:$C$35</c:f>
              <c:numCache>
                <c:formatCode>General</c:formatCode>
                <c:ptCount val="6"/>
                <c:pt idx="0">
                  <c:v>43</c:v>
                </c:pt>
                <c:pt idx="1">
                  <c:v>44</c:v>
                </c:pt>
                <c:pt idx="2">
                  <c:v>27</c:v>
                </c:pt>
                <c:pt idx="3">
                  <c:v>20</c:v>
                </c:pt>
                <c:pt idx="4">
                  <c:v>27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5-EE44-82E4-A73A9819CF19}"/>
            </c:ext>
          </c:extLst>
        </c:ser>
        <c:ser>
          <c:idx val="1"/>
          <c:order val="1"/>
          <c:tx>
            <c:strRef>
              <c:f>'Session v Orders'!$D$28</c:f>
              <c:strCache>
                <c:ptCount val="1"/>
                <c:pt idx="0">
                  <c:v>Count of Order 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'Session v Orders'!$B$29:$B$35</c:f>
              <c:strCache>
                <c:ptCount val="6"/>
                <c:pt idx="0">
                  <c:v>Grilled Chicken</c:v>
                </c:pt>
                <c:pt idx="1">
                  <c:v>Spaghetti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  <c:pt idx="5">
                  <c:v>Oatmeal</c:v>
                </c:pt>
              </c:strCache>
            </c:strRef>
          </c:cat>
          <c:val>
            <c:numRef>
              <c:f>'Session v Orders'!$D$29:$D$35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5-EE44-82E4-A73A9819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78864"/>
        <c:axId val="395539488"/>
      </c:lineChart>
      <c:catAx>
        <c:axId val="76487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Dish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39488"/>
        <c:crosses val="autoZero"/>
        <c:auto val="1"/>
        <c:lblAlgn val="ctr"/>
        <c:lblOffset val="100"/>
        <c:noMultiLvlLbl val="0"/>
      </c:catAx>
      <c:valAx>
        <c:axId val="395539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Order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 Intern Assignment - Excel.xlsx]Session v Orders!PivotTable4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'Session v Orders'!$C$41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'Session v Orders'!$B$42:$B$50</c:f>
              <c:strCache>
                <c:ptCount val="8"/>
                <c:pt idx="0">
                  <c:v>New York</c:v>
                </c:pt>
                <c:pt idx="1">
                  <c:v>Chicago</c:v>
                </c:pt>
                <c:pt idx="2">
                  <c:v>Los Angeles</c:v>
                </c:pt>
                <c:pt idx="3">
                  <c:v>Seattle</c:v>
                </c:pt>
                <c:pt idx="4">
                  <c:v>San Francisco</c:v>
                </c:pt>
                <c:pt idx="5">
                  <c:v>Boston</c:v>
                </c:pt>
                <c:pt idx="6">
                  <c:v>Austin</c:v>
                </c:pt>
                <c:pt idx="7">
                  <c:v>Miami</c:v>
                </c:pt>
              </c:strCache>
            </c:strRef>
          </c:cat>
          <c:val>
            <c:numRef>
              <c:f>'Session v Orders'!$C$42:$C$50</c:f>
              <c:numCache>
                <c:formatCode>General</c:formatCode>
                <c:ptCount val="8"/>
                <c:pt idx="0">
                  <c:v>35</c:v>
                </c:pt>
                <c:pt idx="1">
                  <c:v>32</c:v>
                </c:pt>
                <c:pt idx="2">
                  <c:v>31</c:v>
                </c:pt>
                <c:pt idx="3">
                  <c:v>22.5</c:v>
                </c:pt>
                <c:pt idx="4">
                  <c:v>21.5</c:v>
                </c:pt>
                <c:pt idx="5">
                  <c:v>14</c:v>
                </c:pt>
                <c:pt idx="6">
                  <c:v>13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B-714F-BF75-AB0C0318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327344"/>
        <c:axId val="191703200"/>
      </c:barChart>
      <c:catAx>
        <c:axId val="10633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3200"/>
        <c:crosses val="autoZero"/>
        <c:auto val="1"/>
        <c:lblAlgn val="ctr"/>
        <c:lblOffset val="100"/>
        <c:noMultiLvlLbl val="0"/>
      </c:catAx>
      <c:valAx>
        <c:axId val="19170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3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23283</xdr:colOff>
      <xdr:row>24</xdr:row>
      <xdr:rowOff>21166</xdr:rowOff>
    </xdr:from>
    <xdr:to>
      <xdr:col>12</xdr:col>
      <xdr:colOff>95250</xdr:colOff>
      <xdr:row>42</xdr:row>
      <xdr:rowOff>46566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169A2-2043-DF5F-B209-DC4C9AE76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8466</xdr:colOff>
      <xdr:row>4</xdr:row>
      <xdr:rowOff>0</xdr:rowOff>
    </xdr:from>
    <xdr:to>
      <xdr:col>12</xdr:col>
      <xdr:colOff>74083</xdr:colOff>
      <xdr:row>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8B0FF2-A2C8-B80C-DB97-828B9CF09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10582</xdr:colOff>
      <xdr:row>5</xdr:row>
      <xdr:rowOff>17532</xdr:rowOff>
    </xdr:from>
    <xdr:to>
      <xdr:col>16</xdr:col>
      <xdr:colOff>306917</xdr:colOff>
      <xdr:row>19</xdr:row>
      <xdr:rowOff>115322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5BC0796-32D0-048B-D011-5D9ACDFD8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88499" y="927699"/>
          <a:ext cx="4847168" cy="253195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houdhari" refreshedDate="45649.684731250003" createdVersion="8" refreshedVersion="8" minRefreshableVersion="3" recordCount="16" xr:uid="{54CF09C2-0385-0449-ADC6-0E994280CB42}">
  <cacheSource type="worksheet">
    <worksheetSource ref="B3:W19" sheet="Joined Frames"/>
  </cacheSource>
  <cacheFields count="22">
    <cacheField name="Order ID" numFmtId="0">
      <sharedItems containsSemiMixedTypes="0" containsString="0" containsNumber="1" containsInteger="1" minValue="1001" maxValue="1016"/>
    </cacheField>
    <cacheField name="User ID" numFmtId="0">
      <sharedItems/>
    </cacheField>
    <cacheField name="Order Date" numFmtId="164">
      <sharedItems containsSemiMixedTypes="0" containsNonDate="0" containsDate="1" containsString="0" minDate="2024-12-01T00:00:00" maxDate="2024-12-09T00:00:00"/>
    </cacheField>
    <cacheField name="Meal Type" numFmtId="0">
      <sharedItems/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 count="2">
        <s v="Completed"/>
        <s v="Canceled"/>
      </sharedItems>
    </cacheField>
    <cacheField name="Amount (USD)" numFmtId="168">
      <sharedItems containsSemiMixedTypes="0" containsString="0" containsNumber="1" minValue="7" maxValue="15"/>
    </cacheField>
    <cacheField name="Time of Day" numFmtId="0">
      <sharedItems/>
    </cacheField>
    <cacheField name="Rating" numFmtId="0">
      <sharedItems containsMixedTypes="1" containsNumber="1" containsInteger="1" minValue="4" maxValue="5"/>
    </cacheField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Duration Mins" numFmtId="2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User Name" numFmtId="0">
      <sharedItems/>
    </cacheField>
    <cacheField name="Age" numFmtId="0">
      <sharedItems containsSemiMixedTypes="0" containsString="0" containsNumber="1" containsInteger="1" minValue="25" maxValue="42"/>
    </cacheField>
    <cacheField name="Location" numFmtId="0">
      <sharedItems/>
    </cacheField>
    <cacheField name="Registration Date" numFmtId="14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/>
    </cacheField>
    <cacheField name="Total Order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Choudhari" refreshedDate="45649.713217824072" createdVersion="8" refreshedVersion="8" minRefreshableVersion="3" recordCount="16" xr:uid="{025DC152-5883-8244-B502-23B979DEE681}">
  <cacheSource type="worksheet">
    <worksheetSource ref="B3:X19" sheet="Joined Frames"/>
  </cacheSource>
  <cacheFields count="23"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Date" numFmtId="164">
      <sharedItems containsSemiMixedTypes="0" containsNonDate="0" containsDate="1" containsString="0" minDate="2024-12-01T00:00:00" maxDate="2024-12-09T00:00:00" count="8"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</sharedItems>
    </cacheField>
    <cacheField name="Meal Type" numFmtId="0">
      <sharedItems count="3">
        <s v="Dinner"/>
        <s v="Lunch"/>
        <s v="Breakfast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Order Status" numFmtId="0">
      <sharedItems/>
    </cacheField>
    <cacheField name="Amount (USD)" numFmtId="168">
      <sharedItems containsSemiMixedTypes="0" containsString="0" containsNumber="1" minValue="7" maxValue="15"/>
    </cacheField>
    <cacheField name="Time of Day" numFmtId="0">
      <sharedItems count="3">
        <s v="Night"/>
        <s v="Day"/>
        <s v="Morning"/>
      </sharedItems>
    </cacheField>
    <cacheField name="Rating" numFmtId="0">
      <sharedItems containsMixedTypes="1" containsNumber="1" containsInteger="1" minValue="4" maxValue="5"/>
    </cacheField>
    <cacheField name="Session ID" numFmtId="0">
      <sharedItems/>
    </cacheField>
    <cacheField name="Duration Mins" numFmtId="2">
      <sharedItems containsSemiMixedTypes="0" containsString="0" containsNumber="1" containsInteger="1" minValue="10" maxValue="45"/>
    </cacheField>
    <cacheField name="Session Rating" numFmtId="0">
      <sharedItems containsSemiMixedTypes="0" containsString="0" containsNumber="1" minValue="4" maxValue="5"/>
    </cacheField>
    <cacheField name="Session Start" numFmtId="22">
      <sharedItems containsSemiMixedTypes="0" containsNonDate="0" containsDate="1" containsString="0" minDate="2024-12-01T12:00:00" maxDate="2024-12-08T19:30:00"/>
    </cacheField>
    <cacheField name="Session End" numFmtId="22">
      <sharedItems containsSemiMixedTypes="0" containsNonDate="0" containsDate="1" containsString="0" minDate="2024-12-01T12:20:00" maxDate="2024-12-08T20:10:00"/>
    </cacheField>
    <cacheField name="User Name" numFmtId="0">
      <sharedItems/>
    </cacheField>
    <cacheField name="Age" numFmtId="0">
      <sharedItems containsSemiMixedTypes="0" containsString="0" containsNumber="1" containsInteger="1" minValue="25" maxValue="42"/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  <cacheField name="Registration Date" numFmtId="14">
      <sharedItems containsSemiMixedTypes="0" containsNonDate="0" containsDate="1" containsString="0" minDate="2023-01-15T00:00:00" maxDate="2023-08-12T00:00:00"/>
    </cacheField>
    <cacheField name="Phone" numFmtId="0">
      <sharedItems/>
    </cacheField>
    <cacheField name="Email" numFmtId="0">
      <sharedItems/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/>
    </cacheField>
    <cacheField name="Age Group" numFmtId="0">
      <sharedItems count="3">
        <s v="&lt;30"/>
        <s v="30–40"/>
        <s v="&gt;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1001"/>
    <s v="U001"/>
    <d v="2024-12-01T00:00:00"/>
    <s v="Dinner"/>
    <x v="0"/>
    <x v="0"/>
    <n v="15"/>
    <s v="Night"/>
    <n v="5"/>
    <x v="0"/>
    <n v="30"/>
    <n v="4.5"/>
    <d v="2024-12-01T19:00:00"/>
    <d v="2024-12-01T19:30:00"/>
    <s v="Alice Johnson"/>
    <n v="28"/>
    <s v="New York"/>
    <d v="2023-01-15T00:00:00"/>
    <s v="123-456-7890"/>
    <s v="alice@email.com"/>
    <s v="Dinner"/>
    <n v="12"/>
  </r>
  <r>
    <n v="1002"/>
    <s v="U002"/>
    <d v="2024-12-01T00:00:00"/>
    <s v="Lunch"/>
    <x v="1"/>
    <x v="0"/>
    <n v="10"/>
    <s v="Day"/>
    <n v="4"/>
    <x v="1"/>
    <n v="20"/>
    <n v="4"/>
    <d v="2024-12-01T12:00:00"/>
    <d v="2024-12-01T12:20:00"/>
    <s v="Bob Smith"/>
    <n v="35"/>
    <s v="Los Angeles"/>
    <d v="2023-02-20T00:00:00"/>
    <s v="987-654-3210"/>
    <s v="bob@email.com"/>
    <s v="Lunch"/>
    <n v="8"/>
  </r>
  <r>
    <n v="1003"/>
    <s v="U003"/>
    <d v="2024-12-02T00:00:00"/>
    <s v="Dinner"/>
    <x v="2"/>
    <x v="1"/>
    <n v="12.5"/>
    <s v="Night"/>
    <s v="N/A"/>
    <x v="2"/>
    <n v="40"/>
    <n v="4.8"/>
    <d v="2024-12-02T19:30:00"/>
    <d v="2024-12-02T20:10:00"/>
    <s v="Charlie Lee"/>
    <n v="42"/>
    <s v="Chicago"/>
    <d v="2023-03-10T00:00:00"/>
    <s v="555-123-4567"/>
    <s v="charlie@email.com"/>
    <s v="Breakfast"/>
    <n v="15"/>
  </r>
  <r>
    <n v="1004"/>
    <s v="U001"/>
    <d v="2024-12-02T00:00:00"/>
    <s v="Breakfast"/>
    <x v="3"/>
    <x v="0"/>
    <n v="8"/>
    <s v="Morning"/>
    <n v="4"/>
    <x v="3"/>
    <n v="30"/>
    <n v="4.2"/>
    <d v="2024-12-02T07:30:00"/>
    <d v="2024-12-02T08:00:00"/>
    <s v="Alice Johnson"/>
    <n v="28"/>
    <s v="New York"/>
    <d v="2023-01-15T00:00:00"/>
    <s v="123-456-7890"/>
    <s v="alice@email.com"/>
    <s v="Dinner"/>
    <n v="12"/>
  </r>
  <r>
    <n v="1005"/>
    <s v="U004"/>
    <d v="2024-12-03T00:00:00"/>
    <s v="Lunch"/>
    <x v="1"/>
    <x v="0"/>
    <n v="9"/>
    <s v="Day"/>
    <n v="4"/>
    <x v="4"/>
    <n v="15"/>
    <n v="4.7"/>
    <d v="2024-12-03T13:00:00"/>
    <d v="2024-12-03T13:15:00"/>
    <s v="David Brown"/>
    <n v="27"/>
    <s v="San Francisco"/>
    <d v="2023-04-05T00:00:00"/>
    <s v="444-333-2222"/>
    <s v="david@email.com"/>
    <s v="Dinner"/>
    <n v="10"/>
  </r>
  <r>
    <n v="1006"/>
    <s v="U002"/>
    <d v="2024-12-03T00:00:00"/>
    <s v="Dinner"/>
    <x v="0"/>
    <x v="0"/>
    <n v="14"/>
    <s v="Night"/>
    <n v="4"/>
    <x v="5"/>
    <n v="30"/>
    <n v="4.3"/>
    <d v="2024-12-03T18:30:00"/>
    <d v="2024-12-03T19:00:00"/>
    <s v="Bob Smith"/>
    <n v="35"/>
    <s v="Los Angeles"/>
    <d v="2023-02-20T00:00:00"/>
    <s v="987-654-3210"/>
    <s v="bob@email.com"/>
    <s v="Lunch"/>
    <n v="8"/>
  </r>
  <r>
    <n v="1007"/>
    <s v="U005"/>
    <d v="2024-12-04T00:00:00"/>
    <s v="Dinner"/>
    <x v="2"/>
    <x v="0"/>
    <n v="13.5"/>
    <s v="Night"/>
    <n v="4"/>
    <x v="6"/>
    <n v="45"/>
    <n v="4.5999999999999996"/>
    <d v="2024-12-04T18:00:00"/>
    <d v="2024-12-04T18:45:00"/>
    <s v="Emma White"/>
    <n v="30"/>
    <s v="Seattle"/>
    <d v="2023-05-22T00:00:00"/>
    <s v="777-888-9999"/>
    <s v="emma@email.com"/>
    <s v="Lunch"/>
    <n v="9"/>
  </r>
  <r>
    <n v="1008"/>
    <s v="U003"/>
    <d v="2024-12-04T00:00:00"/>
    <s v="Lunch"/>
    <x v="4"/>
    <x v="1"/>
    <n v="11"/>
    <s v="Day"/>
    <s v="N/A"/>
    <x v="7"/>
    <n v="20"/>
    <n v="4.4000000000000004"/>
    <d v="2024-12-04T13:30:00"/>
    <d v="2024-12-04T13:50:00"/>
    <s v="Charlie Lee"/>
    <n v="42"/>
    <s v="Chicago"/>
    <d v="2023-03-10T00:00:00"/>
    <s v="555-123-4567"/>
    <s v="charlie@email.com"/>
    <s v="Breakfast"/>
    <n v="15"/>
  </r>
  <r>
    <n v="1009"/>
    <s v="U001"/>
    <d v="2024-12-05T00:00:00"/>
    <s v="Dinner"/>
    <x v="2"/>
    <x v="0"/>
    <n v="12"/>
    <s v="Night"/>
    <n v="5"/>
    <x v="8"/>
    <n v="40"/>
    <n v="4.9000000000000004"/>
    <d v="2024-12-05T19:00:00"/>
    <d v="2024-12-05T19:40:00"/>
    <s v="Alice Johnson"/>
    <n v="28"/>
    <s v="New York"/>
    <d v="2023-01-15T00:00:00"/>
    <s v="123-456-7890"/>
    <s v="alice@email.com"/>
    <s v="Dinner"/>
    <n v="12"/>
  </r>
  <r>
    <n v="1010"/>
    <s v="U002"/>
    <d v="2024-12-05T00:00:00"/>
    <s v="Breakfast"/>
    <x v="5"/>
    <x v="0"/>
    <n v="7"/>
    <s v="Morning"/>
    <n v="4"/>
    <x v="9"/>
    <n v="10"/>
    <n v="4.0999999999999996"/>
    <d v="2024-12-05T07:00:00"/>
    <d v="2024-12-05T07:10:00"/>
    <s v="Bob Smith"/>
    <n v="35"/>
    <s v="Los Angeles"/>
    <d v="2023-02-20T00:00:00"/>
    <s v="987-654-3210"/>
    <s v="bob@email.com"/>
    <s v="Lunch"/>
    <n v="8"/>
  </r>
  <r>
    <n v="1011"/>
    <s v="U003"/>
    <d v="2024-12-06T00:00:00"/>
    <s v="Breakfast"/>
    <x v="3"/>
    <x v="0"/>
    <n v="8.5"/>
    <s v="Morning"/>
    <n v="4"/>
    <x v="10"/>
    <n v="30"/>
    <n v="4.5999999999999996"/>
    <d v="2024-12-06T08:00:00"/>
    <d v="2024-12-06T08:30:00"/>
    <s v="Charlie Lee"/>
    <n v="42"/>
    <s v="Chicago"/>
    <d v="2023-03-10T00:00:00"/>
    <s v="555-123-4567"/>
    <s v="charlie@email.com"/>
    <s v="Breakfast"/>
    <n v="15"/>
  </r>
  <r>
    <n v="1012"/>
    <s v="U004"/>
    <d v="2024-12-06T00:00:00"/>
    <s v="Dinner"/>
    <x v="0"/>
    <x v="0"/>
    <n v="12.5"/>
    <s v="Night"/>
    <n v="4"/>
    <x v="11"/>
    <n v="40"/>
    <n v="4.7"/>
    <d v="2024-12-06T19:00:00"/>
    <d v="2024-12-06T19:40:00"/>
    <s v="David Brown"/>
    <n v="27"/>
    <s v="San Francisco"/>
    <d v="2023-04-05T00:00:00"/>
    <s v="444-333-2222"/>
    <s v="david@email.com"/>
    <s v="Dinner"/>
    <n v="10"/>
  </r>
  <r>
    <n v="1013"/>
    <s v="U005"/>
    <d v="2024-12-07T00:00:00"/>
    <s v="Lunch"/>
    <x v="1"/>
    <x v="0"/>
    <n v="9"/>
    <s v="Day"/>
    <n v="4"/>
    <x v="12"/>
    <n v="30"/>
    <n v="4.4000000000000004"/>
    <d v="2024-12-07T12:30:00"/>
    <d v="2024-12-07T13:00:00"/>
    <s v="Emma White"/>
    <n v="30"/>
    <s v="Seattle"/>
    <d v="2023-05-22T00:00:00"/>
    <s v="777-888-9999"/>
    <s v="emma@email.com"/>
    <s v="Lunch"/>
    <n v="9"/>
  </r>
  <r>
    <n v="1014"/>
    <s v="U006"/>
    <d v="2024-12-07T00:00:00"/>
    <s v="Dinner"/>
    <x v="2"/>
    <x v="0"/>
    <n v="13"/>
    <s v="Night"/>
    <n v="5"/>
    <x v="13"/>
    <n v="45"/>
    <n v="4.8"/>
    <d v="2024-12-07T18:00:00"/>
    <d v="2024-12-07T18:45:00"/>
    <s v="Frank Green"/>
    <n v="25"/>
    <s v="Austin"/>
    <d v="2023-06-15T00:00:00"/>
    <s v="888-777-6666"/>
    <s v="frank@email.com"/>
    <s v="Dinner"/>
    <n v="7"/>
  </r>
  <r>
    <n v="1015"/>
    <s v="U007"/>
    <d v="2024-12-08T00:00:00"/>
    <s v="Dinner"/>
    <x v="0"/>
    <x v="0"/>
    <n v="14"/>
    <s v="Night"/>
    <n v="5"/>
    <x v="14"/>
    <n v="40"/>
    <n v="5"/>
    <d v="2024-12-08T19:30:00"/>
    <d v="2024-12-08T20:10:00"/>
    <s v="Grace King"/>
    <n v="38"/>
    <s v="Boston"/>
    <d v="2023-07-02T00:00:00"/>
    <s v="999-888-7777"/>
    <s v="grace@email.com"/>
    <s v="Breakfast"/>
    <n v="14"/>
  </r>
  <r>
    <n v="1016"/>
    <s v="U008"/>
    <d v="2024-12-08T00:00:00"/>
    <s v="Lunch"/>
    <x v="4"/>
    <x v="0"/>
    <n v="11"/>
    <s v="Day"/>
    <n v="4"/>
    <x v="15"/>
    <n v="20"/>
    <n v="4.3"/>
    <d v="2024-12-08T13:30:00"/>
    <d v="2024-12-08T13:50:00"/>
    <s v="Henry Lee"/>
    <n v="31"/>
    <s v="Miami"/>
    <d v="2023-08-11T00:00:00"/>
    <s v="101-202-3030"/>
    <s v="henry@email.com"/>
    <s v="Dinner"/>
    <n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s v="Completed"/>
    <n v="15"/>
    <x v="0"/>
    <n v="5"/>
    <s v="S001"/>
    <n v="30"/>
    <n v="4.5"/>
    <d v="2024-12-01T19:00:00"/>
    <d v="2024-12-01T19:30:00"/>
    <s v="Alice Johnson"/>
    <n v="28"/>
    <x v="0"/>
    <d v="2023-01-15T00:00:00"/>
    <s v="123-456-7890"/>
    <s v="alice@email.com"/>
    <x v="0"/>
    <n v="12"/>
    <x v="0"/>
  </r>
  <r>
    <x v="1"/>
    <x v="1"/>
    <x v="0"/>
    <x v="1"/>
    <x v="1"/>
    <s v="Completed"/>
    <n v="10"/>
    <x v="1"/>
    <n v="4"/>
    <s v="S002"/>
    <n v="20"/>
    <n v="4"/>
    <d v="2024-12-01T12:00:00"/>
    <d v="2024-12-01T12:20:00"/>
    <s v="Bob Smith"/>
    <n v="35"/>
    <x v="1"/>
    <d v="2023-02-20T00:00:00"/>
    <s v="987-654-3210"/>
    <s v="bob@email.com"/>
    <x v="1"/>
    <n v="8"/>
    <x v="1"/>
  </r>
  <r>
    <x v="2"/>
    <x v="2"/>
    <x v="1"/>
    <x v="0"/>
    <x v="2"/>
    <s v="Canceled"/>
    <n v="12.5"/>
    <x v="0"/>
    <s v="N/A"/>
    <s v="S003"/>
    <n v="40"/>
    <n v="4.8"/>
    <d v="2024-12-02T19:30:00"/>
    <d v="2024-12-02T20:10:00"/>
    <s v="Charlie Lee"/>
    <n v="42"/>
    <x v="2"/>
    <d v="2023-03-10T00:00:00"/>
    <s v="555-123-4567"/>
    <s v="charlie@email.com"/>
    <x v="2"/>
    <n v="15"/>
    <x v="2"/>
  </r>
  <r>
    <x v="3"/>
    <x v="0"/>
    <x v="1"/>
    <x v="2"/>
    <x v="3"/>
    <s v="Completed"/>
    <n v="8"/>
    <x v="2"/>
    <n v="4"/>
    <s v="S004"/>
    <n v="30"/>
    <n v="4.2"/>
    <d v="2024-12-02T07:30:00"/>
    <d v="2024-12-02T08:00:00"/>
    <s v="Alice Johnson"/>
    <n v="28"/>
    <x v="0"/>
    <d v="2023-01-15T00:00:00"/>
    <s v="123-456-7890"/>
    <s v="alice@email.com"/>
    <x v="0"/>
    <n v="12"/>
    <x v="0"/>
  </r>
  <r>
    <x v="4"/>
    <x v="3"/>
    <x v="2"/>
    <x v="1"/>
    <x v="1"/>
    <s v="Completed"/>
    <n v="9"/>
    <x v="1"/>
    <n v="4"/>
    <s v="S005"/>
    <n v="15"/>
    <n v="4.7"/>
    <d v="2024-12-03T13:00:00"/>
    <d v="2024-12-03T13:15:00"/>
    <s v="David Brown"/>
    <n v="27"/>
    <x v="3"/>
    <d v="2023-04-05T00:00:00"/>
    <s v="444-333-2222"/>
    <s v="david@email.com"/>
    <x v="0"/>
    <n v="10"/>
    <x v="0"/>
  </r>
  <r>
    <x v="5"/>
    <x v="1"/>
    <x v="2"/>
    <x v="0"/>
    <x v="0"/>
    <s v="Completed"/>
    <n v="14"/>
    <x v="0"/>
    <n v="4"/>
    <s v="S006"/>
    <n v="30"/>
    <n v="4.3"/>
    <d v="2024-12-03T18:30:00"/>
    <d v="2024-12-03T19:00:00"/>
    <s v="Bob Smith"/>
    <n v="35"/>
    <x v="1"/>
    <d v="2023-02-20T00:00:00"/>
    <s v="987-654-3210"/>
    <s v="bob@email.com"/>
    <x v="1"/>
    <n v="8"/>
    <x v="1"/>
  </r>
  <r>
    <x v="6"/>
    <x v="4"/>
    <x v="3"/>
    <x v="0"/>
    <x v="2"/>
    <s v="Completed"/>
    <n v="13.5"/>
    <x v="0"/>
    <n v="4"/>
    <s v="S007"/>
    <n v="45"/>
    <n v="4.5999999999999996"/>
    <d v="2024-12-04T18:00:00"/>
    <d v="2024-12-04T18:45:00"/>
    <s v="Emma White"/>
    <n v="30"/>
    <x v="4"/>
    <d v="2023-05-22T00:00:00"/>
    <s v="777-888-9999"/>
    <s v="emma@email.com"/>
    <x v="1"/>
    <n v="9"/>
    <x v="1"/>
  </r>
  <r>
    <x v="7"/>
    <x v="2"/>
    <x v="3"/>
    <x v="1"/>
    <x v="4"/>
    <s v="Canceled"/>
    <n v="11"/>
    <x v="1"/>
    <s v="N/A"/>
    <s v="S008"/>
    <n v="20"/>
    <n v="4.4000000000000004"/>
    <d v="2024-12-04T13:30:00"/>
    <d v="2024-12-04T13:50:00"/>
    <s v="Charlie Lee"/>
    <n v="42"/>
    <x v="2"/>
    <d v="2023-03-10T00:00:00"/>
    <s v="555-123-4567"/>
    <s v="charlie@email.com"/>
    <x v="2"/>
    <n v="15"/>
    <x v="2"/>
  </r>
  <r>
    <x v="8"/>
    <x v="0"/>
    <x v="4"/>
    <x v="0"/>
    <x v="2"/>
    <s v="Completed"/>
    <n v="12"/>
    <x v="0"/>
    <n v="5"/>
    <s v="S009"/>
    <n v="40"/>
    <n v="4.9000000000000004"/>
    <d v="2024-12-05T19:00:00"/>
    <d v="2024-12-05T19:40:00"/>
    <s v="Alice Johnson"/>
    <n v="28"/>
    <x v="0"/>
    <d v="2023-01-15T00:00:00"/>
    <s v="123-456-7890"/>
    <s v="alice@email.com"/>
    <x v="0"/>
    <n v="12"/>
    <x v="0"/>
  </r>
  <r>
    <x v="9"/>
    <x v="1"/>
    <x v="4"/>
    <x v="2"/>
    <x v="5"/>
    <s v="Completed"/>
    <n v="7"/>
    <x v="2"/>
    <n v="4"/>
    <s v="S010"/>
    <n v="10"/>
    <n v="4.0999999999999996"/>
    <d v="2024-12-05T07:00:00"/>
    <d v="2024-12-05T07:10:00"/>
    <s v="Bob Smith"/>
    <n v="35"/>
    <x v="1"/>
    <d v="2023-02-20T00:00:00"/>
    <s v="987-654-3210"/>
    <s v="bob@email.com"/>
    <x v="1"/>
    <n v="8"/>
    <x v="1"/>
  </r>
  <r>
    <x v="10"/>
    <x v="2"/>
    <x v="5"/>
    <x v="2"/>
    <x v="3"/>
    <s v="Completed"/>
    <n v="8.5"/>
    <x v="2"/>
    <n v="4"/>
    <s v="S011"/>
    <n v="30"/>
    <n v="4.5999999999999996"/>
    <d v="2024-12-06T08:00:00"/>
    <d v="2024-12-06T08:30:00"/>
    <s v="Charlie Lee"/>
    <n v="42"/>
    <x v="2"/>
    <d v="2023-03-10T00:00:00"/>
    <s v="555-123-4567"/>
    <s v="charlie@email.com"/>
    <x v="2"/>
    <n v="15"/>
    <x v="2"/>
  </r>
  <r>
    <x v="11"/>
    <x v="3"/>
    <x v="5"/>
    <x v="0"/>
    <x v="0"/>
    <s v="Completed"/>
    <n v="12.5"/>
    <x v="0"/>
    <n v="4"/>
    <s v="S012"/>
    <n v="40"/>
    <n v="4.7"/>
    <d v="2024-12-06T19:00:00"/>
    <d v="2024-12-06T19:40:00"/>
    <s v="David Brown"/>
    <n v="27"/>
    <x v="3"/>
    <d v="2023-04-05T00:00:00"/>
    <s v="444-333-2222"/>
    <s v="david@email.com"/>
    <x v="0"/>
    <n v="10"/>
    <x v="0"/>
  </r>
  <r>
    <x v="12"/>
    <x v="4"/>
    <x v="6"/>
    <x v="1"/>
    <x v="1"/>
    <s v="Completed"/>
    <n v="9"/>
    <x v="1"/>
    <n v="4"/>
    <s v="S013"/>
    <n v="30"/>
    <n v="4.4000000000000004"/>
    <d v="2024-12-07T12:30:00"/>
    <d v="2024-12-07T13:00:00"/>
    <s v="Emma White"/>
    <n v="30"/>
    <x v="4"/>
    <d v="2023-05-22T00:00:00"/>
    <s v="777-888-9999"/>
    <s v="emma@email.com"/>
    <x v="1"/>
    <n v="9"/>
    <x v="1"/>
  </r>
  <r>
    <x v="13"/>
    <x v="5"/>
    <x v="6"/>
    <x v="0"/>
    <x v="2"/>
    <s v="Completed"/>
    <n v="13"/>
    <x v="0"/>
    <n v="5"/>
    <s v="S014"/>
    <n v="45"/>
    <n v="4.8"/>
    <d v="2024-12-07T18:00:00"/>
    <d v="2024-12-07T18:45:00"/>
    <s v="Frank Green"/>
    <n v="25"/>
    <x v="5"/>
    <d v="2023-06-15T00:00:00"/>
    <s v="888-777-6666"/>
    <s v="frank@email.com"/>
    <x v="0"/>
    <n v="7"/>
    <x v="0"/>
  </r>
  <r>
    <x v="14"/>
    <x v="6"/>
    <x v="7"/>
    <x v="0"/>
    <x v="0"/>
    <s v="Completed"/>
    <n v="14"/>
    <x v="0"/>
    <n v="5"/>
    <s v="S015"/>
    <n v="40"/>
    <n v="5"/>
    <d v="2024-12-08T19:30:00"/>
    <d v="2024-12-08T20:10:00"/>
    <s v="Grace King"/>
    <n v="38"/>
    <x v="6"/>
    <d v="2023-07-02T00:00:00"/>
    <s v="999-888-7777"/>
    <s v="grace@email.com"/>
    <x v="2"/>
    <n v="14"/>
    <x v="1"/>
  </r>
  <r>
    <x v="15"/>
    <x v="7"/>
    <x v="7"/>
    <x v="1"/>
    <x v="4"/>
    <s v="Completed"/>
    <n v="11"/>
    <x v="1"/>
    <n v="4"/>
    <s v="S016"/>
    <n v="20"/>
    <n v="4.3"/>
    <d v="2024-12-08T13:30:00"/>
    <d v="2024-12-08T13:50:00"/>
    <s v="Henry Lee"/>
    <n v="31"/>
    <x v="7"/>
    <d v="2023-08-11T00:00:00"/>
    <s v="101-202-3030"/>
    <s v="henry@email.com"/>
    <x v="0"/>
    <n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44C3A0-29AC-4E47-8DDE-63BF3A95CA7E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8:D35" firstHeaderRow="0" firstDataRow="1" firstDataCol="1"/>
  <pivotFields count="23">
    <pivotField dataField="1" showAll="0"/>
    <pivotField showAll="0"/>
    <pivotField numFmtId="164" showAll="0"/>
    <pivotField showAll="0"/>
    <pivotField axis="axisRow" showAll="0" sortType="descending">
      <items count="7">
        <item x="1"/>
        <item x="2"/>
        <item x="5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numFmtId="168" showAll="0"/>
    <pivotField showAll="0"/>
    <pivotField showAll="0"/>
    <pivotField showAll="0"/>
    <pivotField numFmtId="2" showAll="0"/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dataField="1" showAll="0"/>
    <pivotField showAll="0"/>
  </pivotFields>
  <rowFields count="1">
    <field x="4"/>
  </rowFields>
  <rowItems count="7">
    <i>
      <x v="1"/>
    </i>
    <i>
      <x v="4"/>
    </i>
    <i>
      <x/>
    </i>
    <i>
      <x v="5"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Orders" fld="21" baseField="0" baseItem="0"/>
    <dataField name="Count of Order ID" fld="0" subtotal="count" baseField="0" baseItem="0"/>
  </dataFields>
  <formats count="8">
    <format dxfId="71">
      <pivotArea field="4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9">
      <pivotArea field="4" type="button" dataOnly="0" labelOnly="1" outline="0" axis="axisRow" fieldPosition="0"/>
    </format>
    <format dxfId="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grandRow="1" outline="0" collapsedLevelsAreSubtotals="1" fieldPosition="0"/>
    </format>
    <format dxfId="64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BCB2B-5C7F-974B-BD7D-9EDC1156C903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41:C50" firstHeaderRow="1" firstDataRow="1" firstDataCol="1"/>
  <pivotFields count="23">
    <pivotField showAll="0"/>
    <pivotField showAll="0"/>
    <pivotField numFmtId="164" showAll="0"/>
    <pivotField showAll="0"/>
    <pivotField showAll="0"/>
    <pivotField showAll="0"/>
    <pivotField dataField="1" numFmtId="168" showAll="0"/>
    <pivotField showAll="0"/>
    <pivotField showAll="0"/>
    <pivotField showAll="0"/>
    <pivotField numFmtId="2" showAll="0"/>
    <pivotField showAll="0"/>
    <pivotField numFmtId="22" showAll="0"/>
    <pivotField numFmtId="22" showAll="0"/>
    <pivotField showAll="0"/>
    <pivotField showAll="0"/>
    <pivotField axis="axisRow" showAll="0" sortType="descending">
      <items count="9">
        <item x="5"/>
        <item x="6"/>
        <item x="2"/>
        <item x="1"/>
        <item x="7"/>
        <item x="0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 v="5"/>
    </i>
    <i>
      <x v="2"/>
    </i>
    <i>
      <x v="3"/>
    </i>
    <i>
      <x v="7"/>
    </i>
    <i>
      <x v="6"/>
    </i>
    <i>
      <x v="1"/>
    </i>
    <i>
      <x/>
    </i>
    <i>
      <x v="4"/>
    </i>
    <i t="grand">
      <x/>
    </i>
  </rowItems>
  <colItems count="1">
    <i/>
  </colItems>
  <dataFields count="1">
    <dataField name="Sum of Amount (USD)" fld="6" baseField="0" baseItem="0"/>
  </dataFields>
  <formats count="8">
    <format dxfId="63">
      <pivotArea field="16" type="button" dataOnly="0" labelOnly="1" outline="0" axis="axisRow" fieldPosition="0"/>
    </format>
    <format dxfId="62">
      <pivotArea dataOnly="0" labelOnly="1" outline="0" axis="axisValues" fieldPosition="0"/>
    </format>
    <format dxfId="60">
      <pivotArea field="16" type="button" dataOnly="0" labelOnly="1" outline="0" axis="axisRow" fieldPosition="0"/>
    </format>
    <format dxfId="59">
      <pivotArea dataOnly="0" labelOnly="1" outline="0" axis="axisValues" fieldPosition="0"/>
    </format>
    <format dxfId="57">
      <pivotArea grandRow="1" outline="0" collapsedLevelsAreSubtotals="1" fieldPosition="0"/>
    </format>
    <format dxfId="56">
      <pivotArea dataOnly="0" labelOnly="1" grandRow="1" outline="0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51ECA-489B-4C43-8A47-0411DC4DB51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E20" firstHeaderRow="0" firstDataRow="1" firstDataCol="1" rowPageCount="1" colPageCount="1"/>
  <pivotFields count="22">
    <pivotField dataField="1" showAll="0"/>
    <pivotField showAll="0"/>
    <pivotField numFmtId="164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numFmtId="168" showAll="0"/>
    <pivotField showAll="0"/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numFmtId="2" showAll="0"/>
    <pivotField dataField="1"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9"/>
  </rowFields>
  <rowItems count="15">
    <i>
      <x/>
    </i>
    <i>
      <x v="1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Count of Order ID" fld="0" subtotal="count" baseField="0" baseItem="0"/>
    <dataField name="Sum of Duration Mins" fld="10" baseField="0" baseItem="0"/>
    <dataField name="Average of Session Rating" fld="11" subtotal="average" baseField="0" baseItem="0"/>
  </dataFields>
  <formats count="9">
    <format dxfId="103">
      <pivotArea field="9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79">
      <pivotArea field="9" type="button" dataOnly="0" labelOnly="1" outline="0" axis="axisRow" fieldPosition="0"/>
    </format>
    <format dxfId="7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7">
      <pivotArea field="9" type="button" dataOnly="0" labelOnly="1" outline="0" axis="axisRow" fieldPosition="0"/>
    </format>
    <format dxfId="7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grandRow="1" outline="0" collapsedLevelsAreSubtotals="1" fieldPosition="0"/>
    </format>
    <format dxfId="7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AA35FD-B1C1-874A-B7F6-4C853F12F0FA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4:D38" firstHeaderRow="0" firstDataRow="1" firstDataCol="1"/>
  <pivotFields count="23">
    <pivotField showAll="0"/>
    <pivotField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showAll="0"/>
    <pivotField showAll="0"/>
    <pivotField numFmtId="168" showAll="0"/>
    <pivotField showAll="0"/>
    <pivotField showAll="0"/>
    <pivotField showAll="0"/>
    <pivotField numFmtId="2" showAll="0"/>
    <pivotField showAll="0"/>
    <pivotField numFmtId="22" showAll="0"/>
    <pivotField numFmtId="22" showAll="0"/>
    <pivotField showAll="0"/>
    <pivotField showAll="0"/>
    <pivotField showAll="0"/>
    <pivotField numFmtId="14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Orders" fld="21" baseField="0" baseItem="0" numFmtId="1"/>
    <dataField name="Count of User ID" fld="1" subtotal="count" baseField="0" baseItem="0"/>
  </dataFields>
  <formats count="9">
    <format dxfId="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5">
      <pivotArea field="2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9">
      <pivotArea field="2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grandRow="1" outline="0" collapsedLevelsAreSubtotals="1" fieldPosition="0"/>
    </format>
    <format dxfId="6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22954C-2EF4-DC4F-BE95-56BBF99B9D1B}" name="PivotTable8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Location">
  <location ref="B18:F28" firstHeaderRow="1" firstDataRow="2" firstDataCol="1"/>
  <pivotFields count="23">
    <pivotField showAll="0"/>
    <pivotField showAll="0"/>
    <pivotField numFmtId="164" showAll="0"/>
    <pivotField showAll="0"/>
    <pivotField showAll="0"/>
    <pivotField showAll="0"/>
    <pivotField dataField="1" numFmtId="168"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numFmtId="2" showAll="0"/>
    <pivotField showAll="0"/>
    <pivotField numFmtId="22" showAll="0"/>
    <pivotField numFmtId="22" showAll="0"/>
    <pivotField showAll="0"/>
    <pivotField showAll="0"/>
    <pivotField axis="axisRow" showAll="0">
      <items count="9">
        <item x="5"/>
        <item x="6"/>
        <item x="2"/>
        <item x="1"/>
        <item x="7"/>
        <item x="0"/>
        <item x="3"/>
        <item x="4"/>
        <item t="default"/>
      </items>
    </pivotField>
    <pivotField numFmtId="14"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Amount (USD)" fld="6" subtotal="average" baseField="0" baseItem="0"/>
  </dataFields>
  <formats count="22">
    <format dxfId="102">
      <pivotArea field="7" grandRow="1" outline="0" collapsedLevelsAreSubtotals="1" axis="axisCol" fieldPosition="0">
        <references count="1">
          <reference field="7" count="1" selected="0">
            <x v="1"/>
          </reference>
        </references>
      </pivotArea>
    </format>
    <format dxfId="101">
      <pivotArea field="16" grandCol="1" collapsedLevelsAreSubtotals="1" axis="axisRow" fieldPosition="0">
        <references count="1">
          <reference field="16" count="2">
            <x v="2"/>
            <x v="3"/>
          </reference>
        </references>
      </pivotArea>
    </format>
    <format dxfId="100">
      <pivotArea field="16" grandCol="1" collapsedLevelsAreSubtotals="1" axis="axisRow" fieldPosition="0">
        <references count="1">
          <reference field="16" count="1">
            <x v="5"/>
          </reference>
        </references>
      </pivotArea>
    </format>
    <format dxfId="99">
      <pivotArea field="7" grandRow="1" outline="0" collapsedLevelsAreSubtotals="1" axis="axisCol" fieldPosition="0">
        <references count="1">
          <reference field="7" count="1" selected="0">
            <x v="2"/>
          </reference>
        </references>
      </pivotArea>
    </format>
    <format dxfId="98">
      <pivotArea collapsedLevelsAreSubtotals="1" fieldPosition="0">
        <references count="2">
          <reference field="7" count="1" selected="0">
            <x v="2"/>
          </reference>
          <reference field="16" count="1">
            <x v="2"/>
          </reference>
        </references>
      </pivotArea>
    </format>
    <format dxfId="97">
      <pivotArea collapsedLevelsAreSubtotals="1" fieldPosition="0">
        <references count="2">
          <reference field="7" count="1" selected="0">
            <x v="2"/>
          </reference>
          <reference field="16" count="3">
            <x v="5"/>
            <x v="6"/>
            <x v="7"/>
          </reference>
        </references>
      </pivotArea>
    </format>
    <format dxfId="27">
      <pivotArea type="origin" dataOnly="0" labelOnly="1" outline="0" fieldPosition="0"/>
    </format>
    <format dxfId="26">
      <pivotArea field="7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16" type="button" dataOnly="0" labelOnly="1" outline="0" axis="axisRow" fieldPosition="0"/>
    </format>
    <format dxfId="23">
      <pivotArea dataOnly="0" labelOnly="1" fieldPosition="0">
        <references count="1">
          <reference field="7" count="0"/>
        </references>
      </pivotArea>
    </format>
    <format dxfId="22">
      <pivotArea dataOnly="0" labelOnly="1" grandCol="1" outline="0" fieldPosition="0"/>
    </format>
    <format dxfId="21">
      <pivotArea type="origin" dataOnly="0" labelOnly="1" outline="0" fieldPosition="0"/>
    </format>
    <format dxfId="20">
      <pivotArea field="7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16" type="button" dataOnly="0" labelOnly="1" outline="0" axis="axisRow" fieldPosition="0"/>
    </format>
    <format dxfId="17">
      <pivotArea dataOnly="0" labelOnly="1" fieldPosition="0">
        <references count="1">
          <reference field="7" count="0"/>
        </references>
      </pivotArea>
    </format>
    <format dxfId="16">
      <pivotArea dataOnly="0" labelOnly="1" grandCol="1" outline="0" fieldPosition="0"/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5">
      <pivotArea grandRow="1" outline="0" collapsedLevelsAreSubtotals="1" fieldPosition="0"/>
    </format>
    <format dxfId="4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911265-9F5B-6F4D-B284-52F637DB79FA}" name="PivotTable7" cacheId="2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 rowHeaderCaption="Age Group">
  <location ref="B6:H12" firstHeaderRow="1" firstDataRow="3" firstDataCol="1"/>
  <pivotFields count="23">
    <pivotField dataField="1" showAll="0" defaultSubtotal="0"/>
    <pivotField showAll="0" defaultSubtotal="0"/>
    <pivotField numFmtId="164" showAll="0" defaultSubtotal="0"/>
    <pivotField axis="axisCol" showAll="0" defaultSubtotal="0">
      <items count="3">
        <item x="2"/>
        <item x="0"/>
        <item x="1"/>
      </items>
    </pivotField>
    <pivotField showAll="0" defaultSubtotal="0">
      <items count="6">
        <item x="1"/>
        <item x="2"/>
        <item x="5"/>
        <item x="3"/>
        <item x="0"/>
        <item x="4"/>
      </items>
    </pivotField>
    <pivotField showAll="0" defaultSubtotal="0"/>
    <pivotField dataField="1" numFmtId="168" showAll="0" defaultSubtotal="0"/>
    <pivotField showAll="0" defaultSubtotal="0"/>
    <pivotField showAll="0" defaultSubtotal="0"/>
    <pivotField showAll="0" defaultSubtotal="0"/>
    <pivotField numFmtId="2" showAll="0" defaultSubtotal="0"/>
    <pivotField showAll="0" defaultSubtotal="0"/>
    <pivotField numFmtId="22" showAll="0" defaultSubtotal="0"/>
    <pivotField numFmtId="22" showAll="0" defaultSubtotal="0"/>
    <pivotField showAll="0" defaultSubtotal="0"/>
    <pivotField showAll="0" defaultSubtotal="0"/>
    <pivotField showAll="0" defaultSubtotal="0"/>
    <pivotField numFmtId="14" showAll="0" defaultSubtotal="0"/>
    <pivotField showAll="0" defaultSubtotal="0"/>
    <pivotField showAll="0" defaultSubtotal="0"/>
    <pivotField showAll="0" defaultSubtotal="0">
      <items count="3">
        <item x="2"/>
        <item x="0"/>
        <item x="1"/>
      </items>
    </pivotField>
    <pivotField showAll="0" defaultSubtotal="0"/>
    <pivotField axis="axisRow" showAll="0" defaultSubtotal="0">
      <items count="3">
        <item x="0"/>
        <item x="2"/>
        <item x="1"/>
      </items>
    </pivotField>
  </pivotFields>
  <rowFields count="1">
    <field x="22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No. of Orders" fld="0" subtotal="count" baseField="0" baseItem="0"/>
    <dataField name="Average Spend" fld="6" subtotal="average" baseField="0" baseItem="0"/>
  </dataFields>
  <formats count="38">
    <format dxfId="80">
      <pivotArea type="all" dataOnly="0" outline="0" fieldPosition="0"/>
    </format>
    <format dxfId="81">
      <pivotArea outline="0" collapsedLevelsAreSubtotals="1" fieldPosition="0"/>
    </format>
    <format dxfId="82">
      <pivotArea type="origin" dataOnly="0" labelOnly="1" outline="0" fieldPosition="0"/>
    </format>
    <format dxfId="83">
      <pivotArea field="3" type="button" dataOnly="0" labelOnly="1" outline="0" axis="axisCol" fieldPosition="0"/>
    </format>
    <format dxfId="84">
      <pivotArea field="-2" type="button" dataOnly="0" labelOnly="1" outline="0" axis="axisCol" fieldPosition="1"/>
    </format>
    <format dxfId="85">
      <pivotArea type="topRight" dataOnly="0" labelOnly="1" outline="0" fieldPosition="0"/>
    </format>
    <format dxfId="86">
      <pivotArea field="22" type="button" dataOnly="0" labelOnly="1" outline="0" axis="axisRow" fieldPosition="0"/>
    </format>
    <format dxfId="87">
      <pivotArea dataOnly="0" labelOnly="1" fieldPosition="0">
        <references count="1">
          <reference field="22" count="0"/>
        </references>
      </pivotArea>
    </format>
    <format dxfId="88">
      <pivotArea dataOnly="0" labelOnly="1" grandRow="1" outline="0" fieldPosition="0"/>
    </format>
    <format dxfId="89">
      <pivotArea dataOnly="0" labelOnly="1" fieldPosition="0">
        <references count="1">
          <reference field="3" count="0"/>
        </references>
      </pivotArea>
    </format>
    <format dxfId="9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9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9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93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94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5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format>
    <format dxfId="45">
      <pivotArea type="origin" dataOnly="0" labelOnly="1" outline="0" fieldPosition="0"/>
    </format>
    <format dxfId="44">
      <pivotArea field="3" type="button" dataOnly="0" labelOnly="1" outline="0" axis="axisCol" fieldPosition="0"/>
    </format>
    <format dxfId="43">
      <pivotArea field="-2" type="button" dataOnly="0" labelOnly="1" outline="0" axis="axisCol" fieldPosition="1"/>
    </format>
    <format dxfId="42">
      <pivotArea type="topRight" dataOnly="0" labelOnly="1" outline="0" fieldPosition="0"/>
    </format>
    <format dxfId="41">
      <pivotArea field="22" type="button" dataOnly="0" labelOnly="1" outline="0" axis="axisRow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36">
      <pivotArea type="origin" dataOnly="0" labelOnly="1" outline="0" fieldPosition="0"/>
    </format>
    <format dxfId="35">
      <pivotArea field="3" type="button" dataOnly="0" labelOnly="1" outline="0" axis="axisCol" fieldPosition="0"/>
    </format>
    <format dxfId="34">
      <pivotArea field="-2" type="button" dataOnly="0" labelOnly="1" outline="0" axis="axisCol" fieldPosition="1"/>
    </format>
    <format dxfId="33">
      <pivotArea type="topRight" dataOnly="0" labelOnly="1" outline="0" fieldPosition="0"/>
    </format>
    <format dxfId="32">
      <pivotArea field="22" type="button" dataOnly="0" labelOnly="1" outline="0" axis="axisRow" fieldPosition="0"/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3"/>
  <sheetViews>
    <sheetView showGridLines="0" workbookViewId="0">
      <selection activeCell="G23" sqref="G23"/>
    </sheetView>
  </sheetViews>
  <sheetFormatPr baseColWidth="10" defaultColWidth="12.6640625" defaultRowHeight="15.75" customHeight="1" x14ac:dyDescent="0.15"/>
  <cols>
    <col min="1" max="2" width="7.1640625" bestFit="1" customWidth="1"/>
    <col min="3" max="3" width="12" bestFit="1" customWidth="1"/>
    <col min="4" max="4" width="4.33203125" bestFit="1" customWidth="1"/>
    <col min="5" max="5" width="12.1640625" bestFit="1" customWidth="1"/>
    <col min="6" max="6" width="15.1640625" bestFit="1" customWidth="1"/>
    <col min="7" max="7" width="12.1640625" bestFit="1" customWidth="1"/>
    <col min="8" max="8" width="15.5" bestFit="1" customWidth="1"/>
    <col min="9" max="9" width="12.1640625" bestFit="1" customWidth="1"/>
    <col min="10" max="10" width="11.33203125" bestFit="1" customWidth="1"/>
  </cols>
  <sheetData>
    <row r="1" spans="2:10" ht="13" x14ac:dyDescent="0.15"/>
    <row r="2" spans="2:10" ht="13" x14ac:dyDescent="0.15"/>
    <row r="3" spans="2:10" ht="13" x14ac:dyDescent="0.15"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</row>
    <row r="4" spans="2:10" ht="13" x14ac:dyDescent="0.15">
      <c r="B4" s="4" t="s">
        <v>9</v>
      </c>
      <c r="C4" s="4" t="s">
        <v>10</v>
      </c>
      <c r="D4" s="4">
        <v>28</v>
      </c>
      <c r="E4" s="4" t="s">
        <v>11</v>
      </c>
      <c r="F4" s="5">
        <v>44941</v>
      </c>
      <c r="G4" s="4" t="s">
        <v>12</v>
      </c>
      <c r="H4" s="4" t="s">
        <v>13</v>
      </c>
      <c r="I4" s="4" t="s">
        <v>14</v>
      </c>
      <c r="J4" s="4">
        <v>12</v>
      </c>
    </row>
    <row r="5" spans="2:10" ht="13" x14ac:dyDescent="0.15">
      <c r="B5" s="4" t="s">
        <v>15</v>
      </c>
      <c r="C5" s="4" t="s">
        <v>16</v>
      </c>
      <c r="D5" s="4">
        <v>35</v>
      </c>
      <c r="E5" s="4" t="s">
        <v>17</v>
      </c>
      <c r="F5" s="5">
        <v>44977</v>
      </c>
      <c r="G5" s="4" t="s">
        <v>18</v>
      </c>
      <c r="H5" s="4" t="s">
        <v>19</v>
      </c>
      <c r="I5" s="4" t="s">
        <v>20</v>
      </c>
      <c r="J5" s="4">
        <v>8</v>
      </c>
    </row>
    <row r="6" spans="2:10" ht="13" x14ac:dyDescent="0.15">
      <c r="B6" s="4" t="s">
        <v>21</v>
      </c>
      <c r="C6" s="4" t="s">
        <v>22</v>
      </c>
      <c r="D6" s="4">
        <v>42</v>
      </c>
      <c r="E6" s="4" t="s">
        <v>23</v>
      </c>
      <c r="F6" s="5">
        <v>44995</v>
      </c>
      <c r="G6" s="4" t="s">
        <v>24</v>
      </c>
      <c r="H6" s="4" t="s">
        <v>25</v>
      </c>
      <c r="I6" s="4" t="s">
        <v>26</v>
      </c>
      <c r="J6" s="4">
        <v>15</v>
      </c>
    </row>
    <row r="7" spans="2:10" ht="13" x14ac:dyDescent="0.15">
      <c r="B7" s="4" t="s">
        <v>27</v>
      </c>
      <c r="C7" s="4" t="s">
        <v>28</v>
      </c>
      <c r="D7" s="4">
        <v>27</v>
      </c>
      <c r="E7" s="4" t="s">
        <v>29</v>
      </c>
      <c r="F7" s="5">
        <v>45021</v>
      </c>
      <c r="G7" s="4" t="s">
        <v>30</v>
      </c>
      <c r="H7" s="4" t="s">
        <v>31</v>
      </c>
      <c r="I7" s="4" t="s">
        <v>14</v>
      </c>
      <c r="J7" s="4">
        <v>10</v>
      </c>
    </row>
    <row r="8" spans="2:10" ht="13" x14ac:dyDescent="0.15">
      <c r="B8" s="4" t="s">
        <v>32</v>
      </c>
      <c r="C8" s="4" t="s">
        <v>33</v>
      </c>
      <c r="D8" s="4">
        <v>30</v>
      </c>
      <c r="E8" s="4" t="s">
        <v>34</v>
      </c>
      <c r="F8" s="5">
        <v>45068</v>
      </c>
      <c r="G8" s="4" t="s">
        <v>35</v>
      </c>
      <c r="H8" s="4" t="s">
        <v>36</v>
      </c>
      <c r="I8" s="4" t="s">
        <v>20</v>
      </c>
      <c r="J8" s="4">
        <v>9</v>
      </c>
    </row>
    <row r="9" spans="2:10" ht="13" x14ac:dyDescent="0.15">
      <c r="B9" s="4" t="s">
        <v>37</v>
      </c>
      <c r="C9" s="4" t="s">
        <v>38</v>
      </c>
      <c r="D9" s="4">
        <v>25</v>
      </c>
      <c r="E9" s="4" t="s">
        <v>39</v>
      </c>
      <c r="F9" s="5">
        <v>45092</v>
      </c>
      <c r="G9" s="4" t="s">
        <v>40</v>
      </c>
      <c r="H9" s="4" t="s">
        <v>41</v>
      </c>
      <c r="I9" s="4" t="s">
        <v>14</v>
      </c>
      <c r="J9" s="4">
        <v>7</v>
      </c>
    </row>
    <row r="10" spans="2:10" ht="13" x14ac:dyDescent="0.15">
      <c r="B10" s="4" t="s">
        <v>42</v>
      </c>
      <c r="C10" s="4" t="s">
        <v>43</v>
      </c>
      <c r="D10" s="4">
        <v>38</v>
      </c>
      <c r="E10" s="4" t="s">
        <v>44</v>
      </c>
      <c r="F10" s="5">
        <v>45109</v>
      </c>
      <c r="G10" s="4" t="s">
        <v>45</v>
      </c>
      <c r="H10" s="4" t="s">
        <v>46</v>
      </c>
      <c r="I10" s="4" t="s">
        <v>26</v>
      </c>
      <c r="J10" s="4">
        <v>14</v>
      </c>
    </row>
    <row r="11" spans="2:10" ht="13" x14ac:dyDescent="0.15">
      <c r="B11" s="4" t="s">
        <v>47</v>
      </c>
      <c r="C11" s="4" t="s">
        <v>48</v>
      </c>
      <c r="D11" s="4">
        <v>31</v>
      </c>
      <c r="E11" s="4" t="s">
        <v>49</v>
      </c>
      <c r="F11" s="5">
        <v>45149</v>
      </c>
      <c r="G11" s="4" t="s">
        <v>50</v>
      </c>
      <c r="H11" s="4" t="s">
        <v>51</v>
      </c>
      <c r="I11" s="4" t="s">
        <v>14</v>
      </c>
      <c r="J11" s="4">
        <v>5</v>
      </c>
    </row>
    <row r="12" spans="2:10" ht="15.75" customHeight="1" x14ac:dyDescent="0.15">
      <c r="B12" s="4" t="s">
        <v>52</v>
      </c>
      <c r="C12" s="4" t="s">
        <v>53</v>
      </c>
      <c r="D12" s="4">
        <v>33</v>
      </c>
      <c r="E12" s="4" t="s">
        <v>54</v>
      </c>
      <c r="F12" s="5">
        <v>45170</v>
      </c>
      <c r="G12" s="4" t="s">
        <v>55</v>
      </c>
      <c r="H12" s="4" t="s">
        <v>56</v>
      </c>
      <c r="I12" s="4" t="s">
        <v>20</v>
      </c>
      <c r="J12" s="4">
        <v>6</v>
      </c>
    </row>
    <row r="13" spans="2:10" ht="15.75" customHeight="1" x14ac:dyDescent="0.15">
      <c r="B13" s="4" t="s">
        <v>57</v>
      </c>
      <c r="C13" s="4" t="s">
        <v>58</v>
      </c>
      <c r="D13" s="4">
        <v>29</v>
      </c>
      <c r="E13" s="4" t="s">
        <v>59</v>
      </c>
      <c r="F13" s="5">
        <v>45209</v>
      </c>
      <c r="G13" s="4" t="s">
        <v>60</v>
      </c>
      <c r="H13" s="4" t="s">
        <v>61</v>
      </c>
      <c r="I13" s="4" t="s">
        <v>14</v>
      </c>
      <c r="J13" s="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9"/>
  <sheetViews>
    <sheetView showGridLines="0" workbookViewId="0">
      <selection activeCell="H4" sqref="H4"/>
    </sheetView>
  </sheetViews>
  <sheetFormatPr baseColWidth="10" defaultColWidth="12.6640625" defaultRowHeight="15.75" customHeight="1" x14ac:dyDescent="0.15"/>
  <cols>
    <col min="1" max="1" width="3.83203125" customWidth="1"/>
    <col min="5" max="7" width="15.1640625" bestFit="1" customWidth="1"/>
  </cols>
  <sheetData>
    <row r="3" spans="2:9" ht="15.75" customHeight="1" x14ac:dyDescent="0.15">
      <c r="B3" s="24" t="s">
        <v>62</v>
      </c>
      <c r="C3" s="24" t="s">
        <v>0</v>
      </c>
      <c r="D3" s="24" t="s">
        <v>63</v>
      </c>
      <c r="E3" s="24" t="s">
        <v>64</v>
      </c>
      <c r="F3" s="24" t="s">
        <v>65</v>
      </c>
      <c r="G3" s="24" t="s">
        <v>66</v>
      </c>
      <c r="H3" s="24" t="s">
        <v>67</v>
      </c>
      <c r="I3" s="24" t="s">
        <v>68</v>
      </c>
    </row>
    <row r="4" spans="2:9" ht="15.75" customHeight="1" x14ac:dyDescent="0.15">
      <c r="B4" s="4" t="s">
        <v>69</v>
      </c>
      <c r="C4" s="4" t="s">
        <v>9</v>
      </c>
      <c r="D4" s="4" t="s">
        <v>70</v>
      </c>
      <c r="E4" s="4" t="s">
        <v>14</v>
      </c>
      <c r="F4" s="25">
        <v>45627.791666666664</v>
      </c>
      <c r="G4" s="25">
        <v>45627.8125</v>
      </c>
      <c r="H4" s="4">
        <v>30</v>
      </c>
      <c r="I4" s="4">
        <v>4.5</v>
      </c>
    </row>
    <row r="5" spans="2:9" ht="15.75" customHeight="1" x14ac:dyDescent="0.15">
      <c r="B5" s="4" t="s">
        <v>71</v>
      </c>
      <c r="C5" s="4" t="s">
        <v>15</v>
      </c>
      <c r="D5" s="4" t="s">
        <v>72</v>
      </c>
      <c r="E5" s="4" t="s">
        <v>20</v>
      </c>
      <c r="F5" s="25">
        <v>45627.5</v>
      </c>
      <c r="G5" s="25">
        <v>45627.513888888891</v>
      </c>
      <c r="H5" s="4">
        <v>20</v>
      </c>
      <c r="I5" s="4">
        <v>4</v>
      </c>
    </row>
    <row r="6" spans="2:9" ht="15.75" customHeight="1" x14ac:dyDescent="0.15">
      <c r="B6" s="4" t="s">
        <v>73</v>
      </c>
      <c r="C6" s="4" t="s">
        <v>21</v>
      </c>
      <c r="D6" s="4" t="s">
        <v>74</v>
      </c>
      <c r="E6" s="4" t="s">
        <v>14</v>
      </c>
      <c r="F6" s="25">
        <v>45628.8125</v>
      </c>
      <c r="G6" s="25">
        <v>45628.840277777781</v>
      </c>
      <c r="H6" s="4">
        <v>40</v>
      </c>
      <c r="I6" s="4">
        <v>4.8</v>
      </c>
    </row>
    <row r="7" spans="2:9" ht="15.75" customHeight="1" x14ac:dyDescent="0.15">
      <c r="B7" s="4" t="s">
        <v>75</v>
      </c>
      <c r="C7" s="4" t="s">
        <v>9</v>
      </c>
      <c r="D7" s="4" t="s">
        <v>76</v>
      </c>
      <c r="E7" s="4" t="s">
        <v>26</v>
      </c>
      <c r="F7" s="25">
        <v>45628.3125</v>
      </c>
      <c r="G7" s="25">
        <v>45628.333333333336</v>
      </c>
      <c r="H7" s="4">
        <v>30</v>
      </c>
      <c r="I7" s="4">
        <v>4.2</v>
      </c>
    </row>
    <row r="8" spans="2:9" ht="15.75" customHeight="1" x14ac:dyDescent="0.15">
      <c r="B8" s="4" t="s">
        <v>77</v>
      </c>
      <c r="C8" s="4" t="s">
        <v>27</v>
      </c>
      <c r="D8" s="4" t="s">
        <v>72</v>
      </c>
      <c r="E8" s="4" t="s">
        <v>20</v>
      </c>
      <c r="F8" s="25">
        <v>45629.541666666664</v>
      </c>
      <c r="G8" s="25">
        <v>45629.552083333336</v>
      </c>
      <c r="H8" s="4">
        <v>15</v>
      </c>
      <c r="I8" s="4">
        <v>4.7</v>
      </c>
    </row>
    <row r="9" spans="2:9" ht="15.75" customHeight="1" x14ac:dyDescent="0.15">
      <c r="B9" s="4" t="s">
        <v>78</v>
      </c>
      <c r="C9" s="4" t="s">
        <v>15</v>
      </c>
      <c r="D9" s="4" t="s">
        <v>70</v>
      </c>
      <c r="E9" s="4" t="s">
        <v>14</v>
      </c>
      <c r="F9" s="25">
        <v>45629.770833333336</v>
      </c>
      <c r="G9" s="25">
        <v>45629.791666666664</v>
      </c>
      <c r="H9" s="4">
        <v>30</v>
      </c>
      <c r="I9" s="4">
        <v>4.3</v>
      </c>
    </row>
    <row r="10" spans="2:9" ht="15.75" customHeight="1" x14ac:dyDescent="0.15">
      <c r="B10" s="4" t="s">
        <v>79</v>
      </c>
      <c r="C10" s="4" t="s">
        <v>32</v>
      </c>
      <c r="D10" s="4" t="s">
        <v>74</v>
      </c>
      <c r="E10" s="4" t="s">
        <v>14</v>
      </c>
      <c r="F10" s="25">
        <v>45630.75</v>
      </c>
      <c r="G10" s="25">
        <v>45630.78125</v>
      </c>
      <c r="H10" s="4">
        <v>45</v>
      </c>
      <c r="I10" s="4">
        <v>4.5999999999999996</v>
      </c>
    </row>
    <row r="11" spans="2:9" ht="15.75" customHeight="1" x14ac:dyDescent="0.15">
      <c r="B11" s="4" t="s">
        <v>80</v>
      </c>
      <c r="C11" s="4" t="s">
        <v>21</v>
      </c>
      <c r="D11" s="4" t="s">
        <v>81</v>
      </c>
      <c r="E11" s="4" t="s">
        <v>20</v>
      </c>
      <c r="F11" s="25">
        <v>45630.5625</v>
      </c>
      <c r="G11" s="25">
        <v>45630.576388888891</v>
      </c>
      <c r="H11" s="4">
        <v>20</v>
      </c>
      <c r="I11" s="4">
        <v>4.4000000000000004</v>
      </c>
    </row>
    <row r="12" spans="2:9" ht="15.75" customHeight="1" x14ac:dyDescent="0.15">
      <c r="B12" s="4" t="s">
        <v>82</v>
      </c>
      <c r="C12" s="4" t="s">
        <v>9</v>
      </c>
      <c r="D12" s="4" t="s">
        <v>74</v>
      </c>
      <c r="E12" s="4" t="s">
        <v>14</v>
      </c>
      <c r="F12" s="25">
        <v>45631.791666666664</v>
      </c>
      <c r="G12" s="25">
        <v>45631.819444444445</v>
      </c>
      <c r="H12" s="4">
        <v>40</v>
      </c>
      <c r="I12" s="4">
        <v>4.9000000000000004</v>
      </c>
    </row>
    <row r="13" spans="2:9" ht="15.75" customHeight="1" x14ac:dyDescent="0.15">
      <c r="B13" s="4" t="s">
        <v>83</v>
      </c>
      <c r="C13" s="4" t="s">
        <v>15</v>
      </c>
      <c r="D13" s="4" t="s">
        <v>84</v>
      </c>
      <c r="E13" s="4" t="s">
        <v>26</v>
      </c>
      <c r="F13" s="25">
        <v>45631.291666666664</v>
      </c>
      <c r="G13" s="25">
        <v>45631.298611111109</v>
      </c>
      <c r="H13" s="4">
        <v>10</v>
      </c>
      <c r="I13" s="4">
        <v>4.0999999999999996</v>
      </c>
    </row>
    <row r="14" spans="2:9" ht="15.75" customHeight="1" x14ac:dyDescent="0.15">
      <c r="B14" s="4" t="s">
        <v>85</v>
      </c>
      <c r="C14" s="4" t="s">
        <v>21</v>
      </c>
      <c r="D14" s="4" t="s">
        <v>76</v>
      </c>
      <c r="E14" s="4" t="s">
        <v>26</v>
      </c>
      <c r="F14" s="25">
        <v>45632.333333333336</v>
      </c>
      <c r="G14" s="25">
        <v>45632.354166666664</v>
      </c>
      <c r="H14" s="4">
        <v>30</v>
      </c>
      <c r="I14" s="4">
        <v>4.5999999999999996</v>
      </c>
    </row>
    <row r="15" spans="2:9" ht="15.75" customHeight="1" x14ac:dyDescent="0.15">
      <c r="B15" s="4" t="s">
        <v>86</v>
      </c>
      <c r="C15" s="4" t="s">
        <v>27</v>
      </c>
      <c r="D15" s="4" t="s">
        <v>70</v>
      </c>
      <c r="E15" s="4" t="s">
        <v>14</v>
      </c>
      <c r="F15" s="25">
        <v>45632.791666666664</v>
      </c>
      <c r="G15" s="25">
        <v>45632.819444444445</v>
      </c>
      <c r="H15" s="4">
        <v>40</v>
      </c>
      <c r="I15" s="4">
        <v>4.7</v>
      </c>
    </row>
    <row r="16" spans="2:9" ht="15.75" customHeight="1" x14ac:dyDescent="0.15">
      <c r="B16" s="4" t="s">
        <v>87</v>
      </c>
      <c r="C16" s="4" t="s">
        <v>32</v>
      </c>
      <c r="D16" s="4" t="s">
        <v>72</v>
      </c>
      <c r="E16" s="4" t="s">
        <v>20</v>
      </c>
      <c r="F16" s="25">
        <v>45633.520833333336</v>
      </c>
      <c r="G16" s="25">
        <v>45633.541666666664</v>
      </c>
      <c r="H16" s="4">
        <v>30</v>
      </c>
      <c r="I16" s="4">
        <v>4.4000000000000004</v>
      </c>
    </row>
    <row r="17" spans="2:9" ht="15.75" customHeight="1" x14ac:dyDescent="0.15">
      <c r="B17" s="4" t="s">
        <v>88</v>
      </c>
      <c r="C17" s="4" t="s">
        <v>37</v>
      </c>
      <c r="D17" s="4" t="s">
        <v>74</v>
      </c>
      <c r="E17" s="4" t="s">
        <v>14</v>
      </c>
      <c r="F17" s="25">
        <v>45633.75</v>
      </c>
      <c r="G17" s="25">
        <v>45633.78125</v>
      </c>
      <c r="H17" s="4">
        <v>45</v>
      </c>
      <c r="I17" s="4">
        <v>4.8</v>
      </c>
    </row>
    <row r="18" spans="2:9" ht="15.75" customHeight="1" x14ac:dyDescent="0.15">
      <c r="B18" s="4" t="s">
        <v>89</v>
      </c>
      <c r="C18" s="4" t="s">
        <v>42</v>
      </c>
      <c r="D18" s="4" t="s">
        <v>70</v>
      </c>
      <c r="E18" s="4" t="s">
        <v>14</v>
      </c>
      <c r="F18" s="25">
        <v>45634.8125</v>
      </c>
      <c r="G18" s="25">
        <v>45634.840277777781</v>
      </c>
      <c r="H18" s="4">
        <v>40</v>
      </c>
      <c r="I18" s="4">
        <v>5</v>
      </c>
    </row>
    <row r="19" spans="2:9" ht="15.75" customHeight="1" x14ac:dyDescent="0.15">
      <c r="B19" s="4" t="s">
        <v>90</v>
      </c>
      <c r="C19" s="4" t="s">
        <v>47</v>
      </c>
      <c r="D19" s="4" t="s">
        <v>81</v>
      </c>
      <c r="E19" s="4" t="s">
        <v>20</v>
      </c>
      <c r="F19" s="25">
        <v>45634.5625</v>
      </c>
      <c r="G19" s="25">
        <v>45634.576388888891</v>
      </c>
      <c r="H19" s="4">
        <v>20</v>
      </c>
      <c r="I19" s="4">
        <v>4.3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L19"/>
  <sheetViews>
    <sheetView showGridLines="0" workbookViewId="0">
      <selection activeCell="F17" sqref="F17"/>
    </sheetView>
  </sheetViews>
  <sheetFormatPr baseColWidth="10" defaultColWidth="12.6640625" defaultRowHeight="15.75" customHeight="1" x14ac:dyDescent="0.15"/>
  <cols>
    <col min="1" max="1" width="3.83203125" customWidth="1"/>
  </cols>
  <sheetData>
    <row r="1" spans="2:12" ht="15.75" customHeight="1" x14ac:dyDescent="0.15">
      <c r="K1" s="1"/>
      <c r="L1" s="1"/>
    </row>
    <row r="3" spans="2:12" ht="15.75" customHeight="1" x14ac:dyDescent="0.15">
      <c r="B3" s="24" t="s">
        <v>91</v>
      </c>
      <c r="C3" s="24" t="s">
        <v>0</v>
      </c>
      <c r="D3" s="24" t="s">
        <v>92</v>
      </c>
      <c r="E3" s="24" t="s">
        <v>64</v>
      </c>
      <c r="F3" s="24" t="s">
        <v>63</v>
      </c>
      <c r="G3" s="24" t="s">
        <v>93</v>
      </c>
      <c r="H3" s="24" t="s">
        <v>94</v>
      </c>
      <c r="I3" s="24" t="s">
        <v>95</v>
      </c>
      <c r="J3" s="24" t="s">
        <v>96</v>
      </c>
      <c r="K3" s="24" t="s">
        <v>62</v>
      </c>
    </row>
    <row r="4" spans="2:12" ht="15.75" customHeight="1" x14ac:dyDescent="0.15">
      <c r="B4" s="4">
        <v>1001</v>
      </c>
      <c r="C4" s="4" t="s">
        <v>9</v>
      </c>
      <c r="D4" s="5">
        <v>45627</v>
      </c>
      <c r="E4" s="4" t="s">
        <v>14</v>
      </c>
      <c r="F4" s="4" t="s">
        <v>70</v>
      </c>
      <c r="G4" s="4" t="s">
        <v>97</v>
      </c>
      <c r="H4" s="4">
        <v>15</v>
      </c>
      <c r="I4" s="4" t="s">
        <v>98</v>
      </c>
      <c r="J4" s="4">
        <v>5</v>
      </c>
      <c r="K4" s="4" t="s">
        <v>69</v>
      </c>
    </row>
    <row r="5" spans="2:12" ht="15.75" customHeight="1" x14ac:dyDescent="0.15">
      <c r="B5" s="4">
        <v>1002</v>
      </c>
      <c r="C5" s="4" t="s">
        <v>15</v>
      </c>
      <c r="D5" s="5">
        <v>45627</v>
      </c>
      <c r="E5" s="4" t="s">
        <v>20</v>
      </c>
      <c r="F5" s="4" t="s">
        <v>72</v>
      </c>
      <c r="G5" s="4" t="s">
        <v>97</v>
      </c>
      <c r="H5" s="4">
        <v>10</v>
      </c>
      <c r="I5" s="4" t="s">
        <v>99</v>
      </c>
      <c r="J5" s="4">
        <v>4</v>
      </c>
      <c r="K5" s="4" t="s">
        <v>71</v>
      </c>
    </row>
    <row r="6" spans="2:12" ht="15.75" customHeight="1" x14ac:dyDescent="0.15">
      <c r="B6" s="4">
        <v>1003</v>
      </c>
      <c r="C6" s="4" t="s">
        <v>21</v>
      </c>
      <c r="D6" s="5">
        <v>45628</v>
      </c>
      <c r="E6" s="4" t="s">
        <v>14</v>
      </c>
      <c r="F6" s="4" t="s">
        <v>74</v>
      </c>
      <c r="G6" s="4" t="s">
        <v>100</v>
      </c>
      <c r="H6" s="4">
        <v>12.5</v>
      </c>
      <c r="I6" s="4" t="s">
        <v>98</v>
      </c>
      <c r="J6" s="4" t="s">
        <v>101</v>
      </c>
      <c r="K6" s="4" t="s">
        <v>73</v>
      </c>
    </row>
    <row r="7" spans="2:12" ht="15.75" customHeight="1" x14ac:dyDescent="0.15">
      <c r="B7" s="4">
        <v>1004</v>
      </c>
      <c r="C7" s="4" t="s">
        <v>9</v>
      </c>
      <c r="D7" s="5">
        <v>45628</v>
      </c>
      <c r="E7" s="4" t="s">
        <v>26</v>
      </c>
      <c r="F7" s="4" t="s">
        <v>76</v>
      </c>
      <c r="G7" s="4" t="s">
        <v>97</v>
      </c>
      <c r="H7" s="4">
        <v>8</v>
      </c>
      <c r="I7" s="4" t="s">
        <v>102</v>
      </c>
      <c r="J7" s="4">
        <v>4</v>
      </c>
      <c r="K7" s="4" t="s">
        <v>75</v>
      </c>
    </row>
    <row r="8" spans="2:12" ht="15.75" customHeight="1" x14ac:dyDescent="0.15">
      <c r="B8" s="4">
        <v>1005</v>
      </c>
      <c r="C8" s="4" t="s">
        <v>27</v>
      </c>
      <c r="D8" s="5">
        <v>45629</v>
      </c>
      <c r="E8" s="4" t="s">
        <v>20</v>
      </c>
      <c r="F8" s="4" t="s">
        <v>72</v>
      </c>
      <c r="G8" s="4" t="s">
        <v>97</v>
      </c>
      <c r="H8" s="4">
        <v>9</v>
      </c>
      <c r="I8" s="4" t="s">
        <v>99</v>
      </c>
      <c r="J8" s="4">
        <v>4</v>
      </c>
      <c r="K8" s="4" t="s">
        <v>77</v>
      </c>
    </row>
    <row r="9" spans="2:12" ht="15.75" customHeight="1" x14ac:dyDescent="0.15">
      <c r="B9" s="4">
        <v>1006</v>
      </c>
      <c r="C9" s="4" t="s">
        <v>15</v>
      </c>
      <c r="D9" s="5">
        <v>45629</v>
      </c>
      <c r="E9" s="4" t="s">
        <v>14</v>
      </c>
      <c r="F9" s="4" t="s">
        <v>70</v>
      </c>
      <c r="G9" s="4" t="s">
        <v>97</v>
      </c>
      <c r="H9" s="4">
        <v>14</v>
      </c>
      <c r="I9" s="4" t="s">
        <v>98</v>
      </c>
      <c r="J9" s="4">
        <v>4</v>
      </c>
      <c r="K9" s="4" t="s">
        <v>78</v>
      </c>
    </row>
    <row r="10" spans="2:12" ht="15.75" customHeight="1" x14ac:dyDescent="0.15">
      <c r="B10" s="4">
        <v>1007</v>
      </c>
      <c r="C10" s="4" t="s">
        <v>32</v>
      </c>
      <c r="D10" s="5">
        <v>45630</v>
      </c>
      <c r="E10" s="4" t="s">
        <v>14</v>
      </c>
      <c r="F10" s="4" t="s">
        <v>74</v>
      </c>
      <c r="G10" s="4" t="s">
        <v>97</v>
      </c>
      <c r="H10" s="4">
        <v>13.5</v>
      </c>
      <c r="I10" s="4" t="s">
        <v>98</v>
      </c>
      <c r="J10" s="4">
        <v>4</v>
      </c>
      <c r="K10" s="4" t="s">
        <v>79</v>
      </c>
    </row>
    <row r="11" spans="2:12" ht="15.75" customHeight="1" x14ac:dyDescent="0.15">
      <c r="B11" s="4">
        <v>1008</v>
      </c>
      <c r="C11" s="4" t="s">
        <v>21</v>
      </c>
      <c r="D11" s="5">
        <v>45630</v>
      </c>
      <c r="E11" s="4" t="s">
        <v>20</v>
      </c>
      <c r="F11" s="4" t="s">
        <v>81</v>
      </c>
      <c r="G11" s="4" t="s">
        <v>100</v>
      </c>
      <c r="H11" s="4">
        <v>11</v>
      </c>
      <c r="I11" s="4" t="s">
        <v>99</v>
      </c>
      <c r="J11" s="4" t="s">
        <v>101</v>
      </c>
      <c r="K11" s="4" t="s">
        <v>80</v>
      </c>
    </row>
    <row r="12" spans="2:12" ht="15.75" customHeight="1" x14ac:dyDescent="0.15">
      <c r="B12" s="4">
        <v>1009</v>
      </c>
      <c r="C12" s="4" t="s">
        <v>9</v>
      </c>
      <c r="D12" s="5">
        <v>45631</v>
      </c>
      <c r="E12" s="4" t="s">
        <v>14</v>
      </c>
      <c r="F12" s="4" t="s">
        <v>74</v>
      </c>
      <c r="G12" s="4" t="s">
        <v>97</v>
      </c>
      <c r="H12" s="4">
        <v>12</v>
      </c>
      <c r="I12" s="4" t="s">
        <v>98</v>
      </c>
      <c r="J12" s="4">
        <v>5</v>
      </c>
      <c r="K12" s="4" t="s">
        <v>82</v>
      </c>
    </row>
    <row r="13" spans="2:12" ht="15.75" customHeight="1" x14ac:dyDescent="0.15">
      <c r="B13" s="4">
        <v>1010</v>
      </c>
      <c r="C13" s="4" t="s">
        <v>15</v>
      </c>
      <c r="D13" s="5">
        <v>45631</v>
      </c>
      <c r="E13" s="4" t="s">
        <v>26</v>
      </c>
      <c r="F13" s="4" t="s">
        <v>84</v>
      </c>
      <c r="G13" s="4" t="s">
        <v>97</v>
      </c>
      <c r="H13" s="4">
        <v>7</v>
      </c>
      <c r="I13" s="4" t="s">
        <v>102</v>
      </c>
      <c r="J13" s="4">
        <v>4</v>
      </c>
      <c r="K13" s="4" t="s">
        <v>83</v>
      </c>
    </row>
    <row r="14" spans="2:12" ht="15.75" customHeight="1" x14ac:dyDescent="0.15">
      <c r="B14" s="4">
        <v>1011</v>
      </c>
      <c r="C14" s="4" t="s">
        <v>21</v>
      </c>
      <c r="D14" s="5">
        <v>45632</v>
      </c>
      <c r="E14" s="4" t="s">
        <v>26</v>
      </c>
      <c r="F14" s="4" t="s">
        <v>76</v>
      </c>
      <c r="G14" s="4" t="s">
        <v>97</v>
      </c>
      <c r="H14" s="4">
        <v>8.5</v>
      </c>
      <c r="I14" s="4" t="s">
        <v>102</v>
      </c>
      <c r="J14" s="4">
        <v>4</v>
      </c>
      <c r="K14" s="4" t="s">
        <v>85</v>
      </c>
    </row>
    <row r="15" spans="2:12" ht="15.75" customHeight="1" x14ac:dyDescent="0.15">
      <c r="B15" s="4">
        <v>1012</v>
      </c>
      <c r="C15" s="4" t="s">
        <v>27</v>
      </c>
      <c r="D15" s="5">
        <v>45632</v>
      </c>
      <c r="E15" s="4" t="s">
        <v>14</v>
      </c>
      <c r="F15" s="4" t="s">
        <v>70</v>
      </c>
      <c r="G15" s="4" t="s">
        <v>97</v>
      </c>
      <c r="H15" s="4">
        <v>12.5</v>
      </c>
      <c r="I15" s="4" t="s">
        <v>98</v>
      </c>
      <c r="J15" s="4">
        <v>4</v>
      </c>
      <c r="K15" s="4" t="s">
        <v>86</v>
      </c>
    </row>
    <row r="16" spans="2:12" ht="15.75" customHeight="1" x14ac:dyDescent="0.15">
      <c r="B16" s="4">
        <v>1013</v>
      </c>
      <c r="C16" s="4" t="s">
        <v>32</v>
      </c>
      <c r="D16" s="5">
        <v>45633</v>
      </c>
      <c r="E16" s="4" t="s">
        <v>20</v>
      </c>
      <c r="F16" s="4" t="s">
        <v>72</v>
      </c>
      <c r="G16" s="4" t="s">
        <v>97</v>
      </c>
      <c r="H16" s="4">
        <v>9</v>
      </c>
      <c r="I16" s="4" t="s">
        <v>99</v>
      </c>
      <c r="J16" s="4">
        <v>4</v>
      </c>
      <c r="K16" s="4" t="s">
        <v>87</v>
      </c>
    </row>
    <row r="17" spans="2:11" ht="15.75" customHeight="1" x14ac:dyDescent="0.15">
      <c r="B17" s="4">
        <v>1014</v>
      </c>
      <c r="C17" s="4" t="s">
        <v>37</v>
      </c>
      <c r="D17" s="5">
        <v>45633</v>
      </c>
      <c r="E17" s="4" t="s">
        <v>14</v>
      </c>
      <c r="F17" s="4" t="s">
        <v>74</v>
      </c>
      <c r="G17" s="4" t="s">
        <v>97</v>
      </c>
      <c r="H17" s="4">
        <v>13</v>
      </c>
      <c r="I17" s="4" t="s">
        <v>98</v>
      </c>
      <c r="J17" s="4">
        <v>5</v>
      </c>
      <c r="K17" s="4" t="s">
        <v>88</v>
      </c>
    </row>
    <row r="18" spans="2:11" ht="15.75" customHeight="1" x14ac:dyDescent="0.15">
      <c r="B18" s="4">
        <v>1015</v>
      </c>
      <c r="C18" s="4" t="s">
        <v>42</v>
      </c>
      <c r="D18" s="5">
        <v>45634</v>
      </c>
      <c r="E18" s="4" t="s">
        <v>14</v>
      </c>
      <c r="F18" s="4" t="s">
        <v>70</v>
      </c>
      <c r="G18" s="4" t="s">
        <v>97</v>
      </c>
      <c r="H18" s="4">
        <v>14</v>
      </c>
      <c r="I18" s="4" t="s">
        <v>98</v>
      </c>
      <c r="J18" s="4">
        <v>5</v>
      </c>
      <c r="K18" s="4" t="s">
        <v>89</v>
      </c>
    </row>
    <row r="19" spans="2:11" ht="15.75" customHeight="1" x14ac:dyDescent="0.15">
      <c r="B19" s="4">
        <v>1016</v>
      </c>
      <c r="C19" s="4" t="s">
        <v>47</v>
      </c>
      <c r="D19" s="5">
        <v>45634</v>
      </c>
      <c r="E19" s="4" t="s">
        <v>20</v>
      </c>
      <c r="F19" s="4" t="s">
        <v>81</v>
      </c>
      <c r="G19" s="4" t="s">
        <v>97</v>
      </c>
      <c r="H19" s="4">
        <v>11</v>
      </c>
      <c r="I19" s="4" t="s">
        <v>99</v>
      </c>
      <c r="J19" s="4">
        <v>4</v>
      </c>
      <c r="K19" s="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C440-01CB-924E-9951-4E6073A80B3B}">
  <dimension ref="B3:X19"/>
  <sheetViews>
    <sheetView showGridLines="0" tabSelected="1" zoomScale="120" zoomScaleNormal="120" workbookViewId="0">
      <selection activeCell="H28" sqref="H28"/>
    </sheetView>
  </sheetViews>
  <sheetFormatPr baseColWidth="10" defaultRowHeight="13" x14ac:dyDescent="0.15"/>
  <cols>
    <col min="1" max="1" width="3.83203125" style="3" customWidth="1"/>
    <col min="2" max="2" width="8" style="3" bestFit="1" customWidth="1"/>
    <col min="3" max="3" width="7.1640625" style="3" bestFit="1" customWidth="1"/>
    <col min="4" max="4" width="10.1640625" style="3" bestFit="1" customWidth="1"/>
    <col min="5" max="5" width="9.5" style="3" bestFit="1" customWidth="1"/>
    <col min="6" max="6" width="12.6640625" style="3" bestFit="1" customWidth="1"/>
    <col min="7" max="7" width="11.5" style="3" bestFit="1" customWidth="1"/>
    <col min="8" max="8" width="12.33203125" style="3" bestFit="1" customWidth="1"/>
    <col min="9" max="9" width="10.83203125" style="3" bestFit="1" customWidth="1"/>
    <col min="10" max="10" width="6.33203125" style="3" bestFit="1" customWidth="1"/>
    <col min="11" max="11" width="10" style="3" bestFit="1" customWidth="1"/>
    <col min="12" max="12" width="12.33203125" style="3" bestFit="1" customWidth="1"/>
    <col min="13" max="13" width="13.5" style="3" bestFit="1" customWidth="1"/>
    <col min="14" max="15" width="15.1640625" style="3" bestFit="1" customWidth="1"/>
    <col min="16" max="16" width="12" style="3" bestFit="1" customWidth="1"/>
    <col min="17" max="17" width="4.33203125" style="3" bestFit="1" customWidth="1"/>
    <col min="18" max="18" width="12.1640625" style="3" bestFit="1" customWidth="1"/>
    <col min="19" max="19" width="15.1640625" style="3" bestFit="1" customWidth="1"/>
    <col min="20" max="20" width="12.1640625" style="3" bestFit="1" customWidth="1"/>
    <col min="21" max="21" width="15.6640625" style="3" bestFit="1" customWidth="1"/>
    <col min="22" max="22" width="12.1640625" style="3" bestFit="1" customWidth="1"/>
    <col min="23" max="23" width="11.33203125" style="3" bestFit="1" customWidth="1"/>
    <col min="24" max="24" width="9.83203125" style="3" bestFit="1" customWidth="1"/>
    <col min="25" max="16384" width="10.83203125" style="3"/>
  </cols>
  <sheetData>
    <row r="3" spans="2:24" x14ac:dyDescent="0.15">
      <c r="B3" s="26" t="s">
        <v>91</v>
      </c>
      <c r="C3" s="26" t="s">
        <v>0</v>
      </c>
      <c r="D3" s="26" t="s">
        <v>92</v>
      </c>
      <c r="E3" s="26" t="s">
        <v>64</v>
      </c>
      <c r="F3" s="26" t="s">
        <v>63</v>
      </c>
      <c r="G3" s="26" t="s">
        <v>93</v>
      </c>
      <c r="H3" s="26" t="s">
        <v>94</v>
      </c>
      <c r="I3" s="26" t="s">
        <v>95</v>
      </c>
      <c r="J3" s="26" t="s">
        <v>96</v>
      </c>
      <c r="K3" s="26" t="s">
        <v>62</v>
      </c>
      <c r="L3" s="26" t="s">
        <v>103</v>
      </c>
      <c r="M3" s="26" t="s">
        <v>68</v>
      </c>
      <c r="N3" s="26" t="s">
        <v>65</v>
      </c>
      <c r="O3" s="26" t="s">
        <v>66</v>
      </c>
      <c r="P3" s="26" t="s">
        <v>1</v>
      </c>
      <c r="Q3" s="26" t="s">
        <v>2</v>
      </c>
      <c r="R3" s="26" t="s">
        <v>3</v>
      </c>
      <c r="S3" s="26" t="s">
        <v>4</v>
      </c>
      <c r="T3" s="26" t="s">
        <v>5</v>
      </c>
      <c r="U3" s="26" t="s">
        <v>6</v>
      </c>
      <c r="V3" s="26" t="s">
        <v>7</v>
      </c>
      <c r="W3" s="26" t="s">
        <v>8</v>
      </c>
      <c r="X3" s="26" t="s">
        <v>109</v>
      </c>
    </row>
    <row r="4" spans="2:24" x14ac:dyDescent="0.15">
      <c r="B4" s="4">
        <v>1001</v>
      </c>
      <c r="C4" s="4" t="s">
        <v>9</v>
      </c>
      <c r="D4" s="5">
        <v>45627</v>
      </c>
      <c r="E4" s="4" t="s">
        <v>14</v>
      </c>
      <c r="F4" s="4" t="s">
        <v>70</v>
      </c>
      <c r="G4" s="4" t="s">
        <v>97</v>
      </c>
      <c r="H4" s="27">
        <v>15</v>
      </c>
      <c r="I4" s="4" t="s">
        <v>98</v>
      </c>
      <c r="J4" s="4">
        <v>5</v>
      </c>
      <c r="K4" s="4" t="s">
        <v>69</v>
      </c>
      <c r="L4" s="8">
        <f>_xlfn.XLOOKUP(K4, 'CookingSessions.csv'!$B$4:$B$19, 'CookingSessions.csv'!$H$4:$H$19, "NA")</f>
        <v>30</v>
      </c>
      <c r="M4" s="3">
        <f>_xlfn.XLOOKUP(K4, 'CookingSessions.csv'!$B$4:$B$19, 'CookingSessions.csv'!$I$4:$I$19, "NA")</f>
        <v>4.5</v>
      </c>
      <c r="N4" s="6">
        <f>_xlfn.XLOOKUP(K4, 'CookingSessions.csv'!$B$4:$B$19, 'CookingSessions.csv'!$F$4:$F$19, "NA")</f>
        <v>45627.791666666664</v>
      </c>
      <c r="O4" s="6">
        <f>_xlfn.XLOOKUP(K4, 'CookingSessions.csv'!$B$4:$B$19, 'CookingSessions.csv'!$G$4:$G$19, "NA")</f>
        <v>45627.8125</v>
      </c>
      <c r="P4" s="3" t="str">
        <f>_xlfn.XLOOKUP(C4, UserDetails.csv!$B$4:$B$13, UserDetails.csv!$C$4:$C$13, "NA")</f>
        <v>Alice Johnson</v>
      </c>
      <c r="Q4" s="3">
        <f>_xlfn.XLOOKUP(C4, UserDetails.csv!$B$4:$B$13, UserDetails.csv!$D$4:$D$13, "NA")</f>
        <v>28</v>
      </c>
      <c r="R4" s="3" t="str">
        <f>_xlfn.XLOOKUP(C4, UserDetails.csv!$B$4:$B$13, UserDetails.csv!$E$4:$E$13, "NA")</f>
        <v>New York</v>
      </c>
      <c r="S4" s="7">
        <f>_xlfn.XLOOKUP(C4, UserDetails.csv!$B$4:$B$13, UserDetails.csv!$F$4:$F$13, "NA")</f>
        <v>44941</v>
      </c>
      <c r="T4" s="4" t="str">
        <f>_xlfn.XLOOKUP(C4, UserDetails.csv!$B$4:$B$13, UserDetails.csv!$G$4:$G$13, "NA")</f>
        <v>123-456-7890</v>
      </c>
      <c r="U4" s="4" t="str">
        <f>_xlfn.XLOOKUP(C4, UserDetails.csv!$B$4:$B$13, UserDetails.csv!$H$4:$H$13, "NA")</f>
        <v>alice@email.com</v>
      </c>
      <c r="V4" s="3" t="str">
        <f>_xlfn.XLOOKUP(C4, UserDetails.csv!$B$4:$B$13, UserDetails.csv!$I$4:$I$13, "NA")</f>
        <v>Dinner</v>
      </c>
      <c r="W4" s="3">
        <f>_xlfn.XLOOKUP(C4, UserDetails.csv!$B$4:$B$13, UserDetails.csv!$J$4:$J$13, "NA")</f>
        <v>12</v>
      </c>
      <c r="X4" s="3" t="str">
        <f>IF(Q4&lt;30, "&lt;30", IF(Q4&lt;=40, "30–40", "&gt;40"))</f>
        <v>&lt;30</v>
      </c>
    </row>
    <row r="5" spans="2:24" x14ac:dyDescent="0.15">
      <c r="B5" s="4">
        <v>1002</v>
      </c>
      <c r="C5" s="4" t="s">
        <v>15</v>
      </c>
      <c r="D5" s="5">
        <v>45627</v>
      </c>
      <c r="E5" s="4" t="s">
        <v>20</v>
      </c>
      <c r="F5" s="4" t="s">
        <v>72</v>
      </c>
      <c r="G5" s="4" t="s">
        <v>97</v>
      </c>
      <c r="H5" s="27">
        <v>10</v>
      </c>
      <c r="I5" s="4" t="s">
        <v>99</v>
      </c>
      <c r="J5" s="4">
        <v>4</v>
      </c>
      <c r="K5" s="4" t="s">
        <v>71</v>
      </c>
      <c r="L5" s="8">
        <f>_xlfn.XLOOKUP(K5, 'CookingSessions.csv'!$B$4:$B$19, 'CookingSessions.csv'!$H$4:$H$19, "NA")</f>
        <v>20</v>
      </c>
      <c r="M5" s="3">
        <f>_xlfn.XLOOKUP(K5, 'CookingSessions.csv'!$B$4:$B$19, 'CookingSessions.csv'!$I$4:$I$19, "NA")</f>
        <v>4</v>
      </c>
      <c r="N5" s="6">
        <f>_xlfn.XLOOKUP(K5, 'CookingSessions.csv'!$B$4:$B$19, 'CookingSessions.csv'!$F$4:$F$19, "NA")</f>
        <v>45627.5</v>
      </c>
      <c r="O5" s="6">
        <f>_xlfn.XLOOKUP(K5, 'CookingSessions.csv'!$B$4:$B$19, 'CookingSessions.csv'!$G$4:$G$19, "NA")</f>
        <v>45627.513888888891</v>
      </c>
      <c r="P5" s="3" t="str">
        <f>_xlfn.XLOOKUP(C5, UserDetails.csv!$B$4:$B$13, UserDetails.csv!$C$4:$C$13, "NA")</f>
        <v>Bob Smith</v>
      </c>
      <c r="Q5" s="3">
        <f>_xlfn.XLOOKUP(C5, UserDetails.csv!$B$4:$B$13, UserDetails.csv!$D$4:$D$13, "NA")</f>
        <v>35</v>
      </c>
      <c r="R5" s="3" t="str">
        <f>_xlfn.XLOOKUP(C5, UserDetails.csv!$B$4:$B$13, UserDetails.csv!$E$4:$E$13, "NA")</f>
        <v>Los Angeles</v>
      </c>
      <c r="S5" s="7">
        <f>_xlfn.XLOOKUP(C5, UserDetails.csv!$B$4:$B$13, UserDetails.csv!$F$4:$F$13, "NA")</f>
        <v>44977</v>
      </c>
      <c r="T5" s="4" t="str">
        <f>_xlfn.XLOOKUP(C5, UserDetails.csv!$B$4:$B$13, UserDetails.csv!$G$4:$G$13, "NA")</f>
        <v>987-654-3210</v>
      </c>
      <c r="U5" s="4" t="str">
        <f>_xlfn.XLOOKUP(C5, UserDetails.csv!$B$4:$B$13, UserDetails.csv!$H$4:$H$13, "NA")</f>
        <v>bob@email.com</v>
      </c>
      <c r="V5" s="3" t="str">
        <f>_xlfn.XLOOKUP(C5, UserDetails.csv!$B$4:$B$13, UserDetails.csv!$I$4:$I$13, "NA")</f>
        <v>Lunch</v>
      </c>
      <c r="W5" s="3">
        <f>_xlfn.XLOOKUP(C5, UserDetails.csv!$B$4:$B$13, UserDetails.csv!$J$4:$J$13, "NA")</f>
        <v>8</v>
      </c>
      <c r="X5" s="3" t="str">
        <f t="shared" ref="X5:X19" si="0">IF(Q5&lt;30, "&lt;30", IF(Q5&lt;=40, "30–40", "&gt;40"))</f>
        <v>30–40</v>
      </c>
    </row>
    <row r="6" spans="2:24" x14ac:dyDescent="0.15">
      <c r="B6" s="4">
        <v>1003</v>
      </c>
      <c r="C6" s="4" t="s">
        <v>21</v>
      </c>
      <c r="D6" s="5">
        <v>45628</v>
      </c>
      <c r="E6" s="4" t="s">
        <v>14</v>
      </c>
      <c r="F6" s="4" t="s">
        <v>74</v>
      </c>
      <c r="G6" s="4" t="s">
        <v>100</v>
      </c>
      <c r="H6" s="27">
        <v>12.5</v>
      </c>
      <c r="I6" s="4" t="s">
        <v>98</v>
      </c>
      <c r="J6" s="4" t="s">
        <v>101</v>
      </c>
      <c r="K6" s="4" t="s">
        <v>73</v>
      </c>
      <c r="L6" s="8">
        <f>_xlfn.XLOOKUP(K6, 'CookingSessions.csv'!$B$4:$B$19, 'CookingSessions.csv'!$H$4:$H$19, "NA")</f>
        <v>40</v>
      </c>
      <c r="M6" s="3">
        <f>_xlfn.XLOOKUP(K6, 'CookingSessions.csv'!$B$4:$B$19, 'CookingSessions.csv'!$I$4:$I$19, "NA")</f>
        <v>4.8</v>
      </c>
      <c r="N6" s="6">
        <f>_xlfn.XLOOKUP(K6, 'CookingSessions.csv'!$B$4:$B$19, 'CookingSessions.csv'!$F$4:$F$19, "NA")</f>
        <v>45628.8125</v>
      </c>
      <c r="O6" s="6">
        <f>_xlfn.XLOOKUP(K6, 'CookingSessions.csv'!$B$4:$B$19, 'CookingSessions.csv'!$G$4:$G$19, "NA")</f>
        <v>45628.840277777781</v>
      </c>
      <c r="P6" s="3" t="str">
        <f>_xlfn.XLOOKUP(C6, UserDetails.csv!$B$4:$B$13, UserDetails.csv!$C$4:$C$13, "NA")</f>
        <v>Charlie Lee</v>
      </c>
      <c r="Q6" s="3">
        <f>_xlfn.XLOOKUP(C6, UserDetails.csv!$B$4:$B$13, UserDetails.csv!$D$4:$D$13, "NA")</f>
        <v>42</v>
      </c>
      <c r="R6" s="3" t="str">
        <f>_xlfn.XLOOKUP(C6, UserDetails.csv!$B$4:$B$13, UserDetails.csv!$E$4:$E$13, "NA")</f>
        <v>Chicago</v>
      </c>
      <c r="S6" s="7">
        <f>_xlfn.XLOOKUP(C6, UserDetails.csv!$B$4:$B$13, UserDetails.csv!$F$4:$F$13, "NA")</f>
        <v>44995</v>
      </c>
      <c r="T6" s="4" t="str">
        <f>_xlfn.XLOOKUP(C6, UserDetails.csv!$B$4:$B$13, UserDetails.csv!$G$4:$G$13, "NA")</f>
        <v>555-123-4567</v>
      </c>
      <c r="U6" s="4" t="str">
        <f>_xlfn.XLOOKUP(C6, UserDetails.csv!$B$4:$B$13, UserDetails.csv!$H$4:$H$13, "NA")</f>
        <v>charlie@email.com</v>
      </c>
      <c r="V6" s="3" t="str">
        <f>_xlfn.XLOOKUP(C6, UserDetails.csv!$B$4:$B$13, UserDetails.csv!$I$4:$I$13, "NA")</f>
        <v>Breakfast</v>
      </c>
      <c r="W6" s="3">
        <f>_xlfn.XLOOKUP(C6, UserDetails.csv!$B$4:$B$13, UserDetails.csv!$J$4:$J$13, "NA")</f>
        <v>15</v>
      </c>
      <c r="X6" s="3" t="str">
        <f t="shared" si="0"/>
        <v>&gt;40</v>
      </c>
    </row>
    <row r="7" spans="2:24" x14ac:dyDescent="0.15">
      <c r="B7" s="4">
        <v>1004</v>
      </c>
      <c r="C7" s="4" t="s">
        <v>9</v>
      </c>
      <c r="D7" s="5">
        <v>45628</v>
      </c>
      <c r="E7" s="4" t="s">
        <v>26</v>
      </c>
      <c r="F7" s="4" t="s">
        <v>76</v>
      </c>
      <c r="G7" s="4" t="s">
        <v>97</v>
      </c>
      <c r="H7" s="27">
        <v>8</v>
      </c>
      <c r="I7" s="4" t="s">
        <v>102</v>
      </c>
      <c r="J7" s="4">
        <v>4</v>
      </c>
      <c r="K7" s="4" t="s">
        <v>75</v>
      </c>
      <c r="L7" s="8">
        <f>_xlfn.XLOOKUP(K7, 'CookingSessions.csv'!$B$4:$B$19, 'CookingSessions.csv'!$H$4:$H$19, "NA")</f>
        <v>30</v>
      </c>
      <c r="M7" s="3">
        <f>_xlfn.XLOOKUP(K7, 'CookingSessions.csv'!$B$4:$B$19, 'CookingSessions.csv'!$I$4:$I$19, "NA")</f>
        <v>4.2</v>
      </c>
      <c r="N7" s="6">
        <f>_xlfn.XLOOKUP(K7, 'CookingSessions.csv'!$B$4:$B$19, 'CookingSessions.csv'!$F$4:$F$19, "NA")</f>
        <v>45628.3125</v>
      </c>
      <c r="O7" s="6">
        <f>_xlfn.XLOOKUP(K7, 'CookingSessions.csv'!$B$4:$B$19, 'CookingSessions.csv'!$G$4:$G$19, "NA")</f>
        <v>45628.333333333336</v>
      </c>
      <c r="P7" s="3" t="str">
        <f>_xlfn.XLOOKUP(C7, UserDetails.csv!$B$4:$B$13, UserDetails.csv!$C$4:$C$13, "NA")</f>
        <v>Alice Johnson</v>
      </c>
      <c r="Q7" s="3">
        <f>_xlfn.XLOOKUP(C7, UserDetails.csv!$B$4:$B$13, UserDetails.csv!$D$4:$D$13, "NA")</f>
        <v>28</v>
      </c>
      <c r="R7" s="3" t="str">
        <f>_xlfn.XLOOKUP(C7, UserDetails.csv!$B$4:$B$13, UserDetails.csv!$E$4:$E$13, "NA")</f>
        <v>New York</v>
      </c>
      <c r="S7" s="7">
        <f>_xlfn.XLOOKUP(C7, UserDetails.csv!$B$4:$B$13, UserDetails.csv!$F$4:$F$13, "NA")</f>
        <v>44941</v>
      </c>
      <c r="T7" s="4" t="str">
        <f>_xlfn.XLOOKUP(C7, UserDetails.csv!$B$4:$B$13, UserDetails.csv!$G$4:$G$13, "NA")</f>
        <v>123-456-7890</v>
      </c>
      <c r="U7" s="4" t="str">
        <f>_xlfn.XLOOKUP(C7, UserDetails.csv!$B$4:$B$13, UserDetails.csv!$H$4:$H$13, "NA")</f>
        <v>alice@email.com</v>
      </c>
      <c r="V7" s="3" t="str">
        <f>_xlfn.XLOOKUP(C7, UserDetails.csv!$B$4:$B$13, UserDetails.csv!$I$4:$I$13, "NA")</f>
        <v>Dinner</v>
      </c>
      <c r="W7" s="3">
        <f>_xlfn.XLOOKUP(C7, UserDetails.csv!$B$4:$B$13, UserDetails.csv!$J$4:$J$13, "NA")</f>
        <v>12</v>
      </c>
      <c r="X7" s="3" t="str">
        <f t="shared" si="0"/>
        <v>&lt;30</v>
      </c>
    </row>
    <row r="8" spans="2:24" x14ac:dyDescent="0.15">
      <c r="B8" s="4">
        <v>1005</v>
      </c>
      <c r="C8" s="4" t="s">
        <v>27</v>
      </c>
      <c r="D8" s="5">
        <v>45629</v>
      </c>
      <c r="E8" s="4" t="s">
        <v>20</v>
      </c>
      <c r="F8" s="4" t="s">
        <v>72</v>
      </c>
      <c r="G8" s="4" t="s">
        <v>97</v>
      </c>
      <c r="H8" s="27">
        <v>9</v>
      </c>
      <c r="I8" s="4" t="s">
        <v>99</v>
      </c>
      <c r="J8" s="4">
        <v>4</v>
      </c>
      <c r="K8" s="4" t="s">
        <v>77</v>
      </c>
      <c r="L8" s="8">
        <f>_xlfn.XLOOKUP(K8, 'CookingSessions.csv'!$B$4:$B$19, 'CookingSessions.csv'!$H$4:$H$19, "NA")</f>
        <v>15</v>
      </c>
      <c r="M8" s="3">
        <f>_xlfn.XLOOKUP(K8, 'CookingSessions.csv'!$B$4:$B$19, 'CookingSessions.csv'!$I$4:$I$19, "NA")</f>
        <v>4.7</v>
      </c>
      <c r="N8" s="6">
        <f>_xlfn.XLOOKUP(K8, 'CookingSessions.csv'!$B$4:$B$19, 'CookingSessions.csv'!$F$4:$F$19, "NA")</f>
        <v>45629.541666666664</v>
      </c>
      <c r="O8" s="6">
        <f>_xlfn.XLOOKUP(K8, 'CookingSessions.csv'!$B$4:$B$19, 'CookingSessions.csv'!$G$4:$G$19, "NA")</f>
        <v>45629.552083333336</v>
      </c>
      <c r="P8" s="3" t="str">
        <f>_xlfn.XLOOKUP(C8, UserDetails.csv!$B$4:$B$13, UserDetails.csv!$C$4:$C$13, "NA")</f>
        <v>David Brown</v>
      </c>
      <c r="Q8" s="3">
        <f>_xlfn.XLOOKUP(C8, UserDetails.csv!$B$4:$B$13, UserDetails.csv!$D$4:$D$13, "NA")</f>
        <v>27</v>
      </c>
      <c r="R8" s="3" t="str">
        <f>_xlfn.XLOOKUP(C8, UserDetails.csv!$B$4:$B$13, UserDetails.csv!$E$4:$E$13, "NA")</f>
        <v>San Francisco</v>
      </c>
      <c r="S8" s="7">
        <f>_xlfn.XLOOKUP(C8, UserDetails.csv!$B$4:$B$13, UserDetails.csv!$F$4:$F$13, "NA")</f>
        <v>45021</v>
      </c>
      <c r="T8" s="4" t="str">
        <f>_xlfn.XLOOKUP(C8, UserDetails.csv!$B$4:$B$13, UserDetails.csv!$G$4:$G$13, "NA")</f>
        <v>444-333-2222</v>
      </c>
      <c r="U8" s="4" t="str">
        <f>_xlfn.XLOOKUP(C8, UserDetails.csv!$B$4:$B$13, UserDetails.csv!$H$4:$H$13, "NA")</f>
        <v>david@email.com</v>
      </c>
      <c r="V8" s="3" t="str">
        <f>_xlfn.XLOOKUP(C8, UserDetails.csv!$B$4:$B$13, UserDetails.csv!$I$4:$I$13, "NA")</f>
        <v>Dinner</v>
      </c>
      <c r="W8" s="3">
        <f>_xlfn.XLOOKUP(C8, UserDetails.csv!$B$4:$B$13, UserDetails.csv!$J$4:$J$13, "NA")</f>
        <v>10</v>
      </c>
      <c r="X8" s="3" t="str">
        <f t="shared" si="0"/>
        <v>&lt;30</v>
      </c>
    </row>
    <row r="9" spans="2:24" x14ac:dyDescent="0.15">
      <c r="B9" s="4">
        <v>1006</v>
      </c>
      <c r="C9" s="4" t="s">
        <v>15</v>
      </c>
      <c r="D9" s="5">
        <v>45629</v>
      </c>
      <c r="E9" s="4" t="s">
        <v>14</v>
      </c>
      <c r="F9" s="4" t="s">
        <v>70</v>
      </c>
      <c r="G9" s="4" t="s">
        <v>97</v>
      </c>
      <c r="H9" s="27">
        <v>14</v>
      </c>
      <c r="I9" s="4" t="s">
        <v>98</v>
      </c>
      <c r="J9" s="4">
        <v>4</v>
      </c>
      <c r="K9" s="4" t="s">
        <v>78</v>
      </c>
      <c r="L9" s="8">
        <f>_xlfn.XLOOKUP(K9, 'CookingSessions.csv'!$B$4:$B$19, 'CookingSessions.csv'!$H$4:$H$19, "NA")</f>
        <v>30</v>
      </c>
      <c r="M9" s="3">
        <f>_xlfn.XLOOKUP(K9, 'CookingSessions.csv'!$B$4:$B$19, 'CookingSessions.csv'!$I$4:$I$19, "NA")</f>
        <v>4.3</v>
      </c>
      <c r="N9" s="6">
        <f>_xlfn.XLOOKUP(K9, 'CookingSessions.csv'!$B$4:$B$19, 'CookingSessions.csv'!$F$4:$F$19, "NA")</f>
        <v>45629.770833333336</v>
      </c>
      <c r="O9" s="6">
        <f>_xlfn.XLOOKUP(K9, 'CookingSessions.csv'!$B$4:$B$19, 'CookingSessions.csv'!$G$4:$G$19, "NA")</f>
        <v>45629.791666666664</v>
      </c>
      <c r="P9" s="3" t="str">
        <f>_xlfn.XLOOKUP(C9, UserDetails.csv!$B$4:$B$13, UserDetails.csv!$C$4:$C$13, "NA")</f>
        <v>Bob Smith</v>
      </c>
      <c r="Q9" s="3">
        <f>_xlfn.XLOOKUP(C9, UserDetails.csv!$B$4:$B$13, UserDetails.csv!$D$4:$D$13, "NA")</f>
        <v>35</v>
      </c>
      <c r="R9" s="3" t="str">
        <f>_xlfn.XLOOKUP(C9, UserDetails.csv!$B$4:$B$13, UserDetails.csv!$E$4:$E$13, "NA")</f>
        <v>Los Angeles</v>
      </c>
      <c r="S9" s="7">
        <f>_xlfn.XLOOKUP(C9, UserDetails.csv!$B$4:$B$13, UserDetails.csv!$F$4:$F$13, "NA")</f>
        <v>44977</v>
      </c>
      <c r="T9" s="4" t="str">
        <f>_xlfn.XLOOKUP(C9, UserDetails.csv!$B$4:$B$13, UserDetails.csv!$G$4:$G$13, "NA")</f>
        <v>987-654-3210</v>
      </c>
      <c r="U9" s="4" t="str">
        <f>_xlfn.XLOOKUP(C9, UserDetails.csv!$B$4:$B$13, UserDetails.csv!$H$4:$H$13, "NA")</f>
        <v>bob@email.com</v>
      </c>
      <c r="V9" s="3" t="str">
        <f>_xlfn.XLOOKUP(C9, UserDetails.csv!$B$4:$B$13, UserDetails.csv!$I$4:$I$13, "NA")</f>
        <v>Lunch</v>
      </c>
      <c r="W9" s="3">
        <f>_xlfn.XLOOKUP(C9, UserDetails.csv!$B$4:$B$13, UserDetails.csv!$J$4:$J$13, "NA")</f>
        <v>8</v>
      </c>
      <c r="X9" s="3" t="str">
        <f t="shared" si="0"/>
        <v>30–40</v>
      </c>
    </row>
    <row r="10" spans="2:24" x14ac:dyDescent="0.15">
      <c r="B10" s="4">
        <v>1007</v>
      </c>
      <c r="C10" s="4" t="s">
        <v>32</v>
      </c>
      <c r="D10" s="5">
        <v>45630</v>
      </c>
      <c r="E10" s="4" t="s">
        <v>14</v>
      </c>
      <c r="F10" s="4" t="s">
        <v>74</v>
      </c>
      <c r="G10" s="4" t="s">
        <v>97</v>
      </c>
      <c r="H10" s="27">
        <v>13.5</v>
      </c>
      <c r="I10" s="4" t="s">
        <v>98</v>
      </c>
      <c r="J10" s="4">
        <v>4</v>
      </c>
      <c r="K10" s="4" t="s">
        <v>79</v>
      </c>
      <c r="L10" s="8">
        <f>_xlfn.XLOOKUP(K10, 'CookingSessions.csv'!$B$4:$B$19, 'CookingSessions.csv'!$H$4:$H$19, "NA")</f>
        <v>45</v>
      </c>
      <c r="M10" s="3">
        <f>_xlfn.XLOOKUP(K10, 'CookingSessions.csv'!$B$4:$B$19, 'CookingSessions.csv'!$I$4:$I$19, "NA")</f>
        <v>4.5999999999999996</v>
      </c>
      <c r="N10" s="6">
        <f>_xlfn.XLOOKUP(K10, 'CookingSessions.csv'!$B$4:$B$19, 'CookingSessions.csv'!$F$4:$F$19, "NA")</f>
        <v>45630.75</v>
      </c>
      <c r="O10" s="6">
        <f>_xlfn.XLOOKUP(K10, 'CookingSessions.csv'!$B$4:$B$19, 'CookingSessions.csv'!$G$4:$G$19, "NA")</f>
        <v>45630.78125</v>
      </c>
      <c r="P10" s="3" t="str">
        <f>_xlfn.XLOOKUP(C10, UserDetails.csv!$B$4:$B$13, UserDetails.csv!$C$4:$C$13, "NA")</f>
        <v>Emma White</v>
      </c>
      <c r="Q10" s="3">
        <f>_xlfn.XLOOKUP(C10, UserDetails.csv!$B$4:$B$13, UserDetails.csv!$D$4:$D$13, "NA")</f>
        <v>30</v>
      </c>
      <c r="R10" s="3" t="str">
        <f>_xlfn.XLOOKUP(C10, UserDetails.csv!$B$4:$B$13, UserDetails.csv!$E$4:$E$13, "NA")</f>
        <v>Seattle</v>
      </c>
      <c r="S10" s="7">
        <f>_xlfn.XLOOKUP(C10, UserDetails.csv!$B$4:$B$13, UserDetails.csv!$F$4:$F$13, "NA")</f>
        <v>45068</v>
      </c>
      <c r="T10" s="4" t="str">
        <f>_xlfn.XLOOKUP(C10, UserDetails.csv!$B$4:$B$13, UserDetails.csv!$G$4:$G$13, "NA")</f>
        <v>777-888-9999</v>
      </c>
      <c r="U10" s="4" t="str">
        <f>_xlfn.XLOOKUP(C10, UserDetails.csv!$B$4:$B$13, UserDetails.csv!$H$4:$H$13, "NA")</f>
        <v>emma@email.com</v>
      </c>
      <c r="V10" s="3" t="str">
        <f>_xlfn.XLOOKUP(C10, UserDetails.csv!$B$4:$B$13, UserDetails.csv!$I$4:$I$13, "NA")</f>
        <v>Lunch</v>
      </c>
      <c r="W10" s="3">
        <f>_xlfn.XLOOKUP(C10, UserDetails.csv!$B$4:$B$13, UserDetails.csv!$J$4:$J$13, "NA")</f>
        <v>9</v>
      </c>
      <c r="X10" s="3" t="str">
        <f t="shared" si="0"/>
        <v>30–40</v>
      </c>
    </row>
    <row r="11" spans="2:24" x14ac:dyDescent="0.15">
      <c r="B11" s="4">
        <v>1008</v>
      </c>
      <c r="C11" s="4" t="s">
        <v>21</v>
      </c>
      <c r="D11" s="5">
        <v>45630</v>
      </c>
      <c r="E11" s="4" t="s">
        <v>20</v>
      </c>
      <c r="F11" s="4" t="s">
        <v>81</v>
      </c>
      <c r="G11" s="4" t="s">
        <v>100</v>
      </c>
      <c r="H11" s="27">
        <v>11</v>
      </c>
      <c r="I11" s="4" t="s">
        <v>99</v>
      </c>
      <c r="J11" s="4" t="s">
        <v>101</v>
      </c>
      <c r="K11" s="4" t="s">
        <v>80</v>
      </c>
      <c r="L11" s="8">
        <f>_xlfn.XLOOKUP(K11, 'CookingSessions.csv'!$B$4:$B$19, 'CookingSessions.csv'!$H$4:$H$19, "NA")</f>
        <v>20</v>
      </c>
      <c r="M11" s="3">
        <f>_xlfn.XLOOKUP(K11, 'CookingSessions.csv'!$B$4:$B$19, 'CookingSessions.csv'!$I$4:$I$19, "NA")</f>
        <v>4.4000000000000004</v>
      </c>
      <c r="N11" s="6">
        <f>_xlfn.XLOOKUP(K11, 'CookingSessions.csv'!$B$4:$B$19, 'CookingSessions.csv'!$F$4:$F$19, "NA")</f>
        <v>45630.5625</v>
      </c>
      <c r="O11" s="6">
        <f>_xlfn.XLOOKUP(K11, 'CookingSessions.csv'!$B$4:$B$19, 'CookingSessions.csv'!$G$4:$G$19, "NA")</f>
        <v>45630.576388888891</v>
      </c>
      <c r="P11" s="3" t="str">
        <f>_xlfn.XLOOKUP(C11, UserDetails.csv!$B$4:$B$13, UserDetails.csv!$C$4:$C$13, "NA")</f>
        <v>Charlie Lee</v>
      </c>
      <c r="Q11" s="3">
        <f>_xlfn.XLOOKUP(C11, UserDetails.csv!$B$4:$B$13, UserDetails.csv!$D$4:$D$13, "NA")</f>
        <v>42</v>
      </c>
      <c r="R11" s="3" t="str">
        <f>_xlfn.XLOOKUP(C11, UserDetails.csv!$B$4:$B$13, UserDetails.csv!$E$4:$E$13, "NA")</f>
        <v>Chicago</v>
      </c>
      <c r="S11" s="7">
        <f>_xlfn.XLOOKUP(C11, UserDetails.csv!$B$4:$B$13, UserDetails.csv!$F$4:$F$13, "NA")</f>
        <v>44995</v>
      </c>
      <c r="T11" s="4" t="str">
        <f>_xlfn.XLOOKUP(C11, UserDetails.csv!$B$4:$B$13, UserDetails.csv!$G$4:$G$13, "NA")</f>
        <v>555-123-4567</v>
      </c>
      <c r="U11" s="4" t="str">
        <f>_xlfn.XLOOKUP(C11, UserDetails.csv!$B$4:$B$13, UserDetails.csv!$H$4:$H$13, "NA")</f>
        <v>charlie@email.com</v>
      </c>
      <c r="V11" s="3" t="str">
        <f>_xlfn.XLOOKUP(C11, UserDetails.csv!$B$4:$B$13, UserDetails.csv!$I$4:$I$13, "NA")</f>
        <v>Breakfast</v>
      </c>
      <c r="W11" s="3">
        <f>_xlfn.XLOOKUP(C11, UserDetails.csv!$B$4:$B$13, UserDetails.csv!$J$4:$J$13, "NA")</f>
        <v>15</v>
      </c>
      <c r="X11" s="3" t="str">
        <f t="shared" si="0"/>
        <v>&gt;40</v>
      </c>
    </row>
    <row r="12" spans="2:24" x14ac:dyDescent="0.15">
      <c r="B12" s="4">
        <v>1009</v>
      </c>
      <c r="C12" s="4" t="s">
        <v>9</v>
      </c>
      <c r="D12" s="5">
        <v>45631</v>
      </c>
      <c r="E12" s="4" t="s">
        <v>14</v>
      </c>
      <c r="F12" s="4" t="s">
        <v>74</v>
      </c>
      <c r="G12" s="4" t="s">
        <v>97</v>
      </c>
      <c r="H12" s="27">
        <v>12</v>
      </c>
      <c r="I12" s="4" t="s">
        <v>98</v>
      </c>
      <c r="J12" s="4">
        <v>5</v>
      </c>
      <c r="K12" s="4" t="s">
        <v>82</v>
      </c>
      <c r="L12" s="8">
        <f>_xlfn.XLOOKUP(K12, 'CookingSessions.csv'!$B$4:$B$19, 'CookingSessions.csv'!$H$4:$H$19, "NA")</f>
        <v>40</v>
      </c>
      <c r="M12" s="3">
        <f>_xlfn.XLOOKUP(K12, 'CookingSessions.csv'!$B$4:$B$19, 'CookingSessions.csv'!$I$4:$I$19, "NA")</f>
        <v>4.9000000000000004</v>
      </c>
      <c r="N12" s="6">
        <f>_xlfn.XLOOKUP(K12, 'CookingSessions.csv'!$B$4:$B$19, 'CookingSessions.csv'!$F$4:$F$19, "NA")</f>
        <v>45631.791666666664</v>
      </c>
      <c r="O12" s="6">
        <f>_xlfn.XLOOKUP(K12, 'CookingSessions.csv'!$B$4:$B$19, 'CookingSessions.csv'!$G$4:$G$19, "NA")</f>
        <v>45631.819444444445</v>
      </c>
      <c r="P12" s="3" t="str">
        <f>_xlfn.XLOOKUP(C12, UserDetails.csv!$B$4:$B$13, UserDetails.csv!$C$4:$C$13, "NA")</f>
        <v>Alice Johnson</v>
      </c>
      <c r="Q12" s="3">
        <f>_xlfn.XLOOKUP(C12, UserDetails.csv!$B$4:$B$13, UserDetails.csv!$D$4:$D$13, "NA")</f>
        <v>28</v>
      </c>
      <c r="R12" s="3" t="str">
        <f>_xlfn.XLOOKUP(C12, UserDetails.csv!$B$4:$B$13, UserDetails.csv!$E$4:$E$13, "NA")</f>
        <v>New York</v>
      </c>
      <c r="S12" s="7">
        <f>_xlfn.XLOOKUP(C12, UserDetails.csv!$B$4:$B$13, UserDetails.csv!$F$4:$F$13, "NA")</f>
        <v>44941</v>
      </c>
      <c r="T12" s="4" t="str">
        <f>_xlfn.XLOOKUP(C12, UserDetails.csv!$B$4:$B$13, UserDetails.csv!$G$4:$G$13, "NA")</f>
        <v>123-456-7890</v>
      </c>
      <c r="U12" s="4" t="str">
        <f>_xlfn.XLOOKUP(C12, UserDetails.csv!$B$4:$B$13, UserDetails.csv!$H$4:$H$13, "NA")</f>
        <v>alice@email.com</v>
      </c>
      <c r="V12" s="3" t="str">
        <f>_xlfn.XLOOKUP(C12, UserDetails.csv!$B$4:$B$13, UserDetails.csv!$I$4:$I$13, "NA")</f>
        <v>Dinner</v>
      </c>
      <c r="W12" s="3">
        <f>_xlfn.XLOOKUP(C12, UserDetails.csv!$B$4:$B$13, UserDetails.csv!$J$4:$J$13, "NA")</f>
        <v>12</v>
      </c>
      <c r="X12" s="3" t="str">
        <f t="shared" si="0"/>
        <v>&lt;30</v>
      </c>
    </row>
    <row r="13" spans="2:24" x14ac:dyDescent="0.15">
      <c r="B13" s="4">
        <v>1010</v>
      </c>
      <c r="C13" s="4" t="s">
        <v>15</v>
      </c>
      <c r="D13" s="5">
        <v>45631</v>
      </c>
      <c r="E13" s="4" t="s">
        <v>26</v>
      </c>
      <c r="F13" s="4" t="s">
        <v>84</v>
      </c>
      <c r="G13" s="4" t="s">
        <v>97</v>
      </c>
      <c r="H13" s="27">
        <v>7</v>
      </c>
      <c r="I13" s="4" t="s">
        <v>102</v>
      </c>
      <c r="J13" s="4">
        <v>4</v>
      </c>
      <c r="K13" s="4" t="s">
        <v>83</v>
      </c>
      <c r="L13" s="8">
        <f>_xlfn.XLOOKUP(K13, 'CookingSessions.csv'!$B$4:$B$19, 'CookingSessions.csv'!$H$4:$H$19, "NA")</f>
        <v>10</v>
      </c>
      <c r="M13" s="3">
        <f>_xlfn.XLOOKUP(K13, 'CookingSessions.csv'!$B$4:$B$19, 'CookingSessions.csv'!$I$4:$I$19, "NA")</f>
        <v>4.0999999999999996</v>
      </c>
      <c r="N13" s="6">
        <f>_xlfn.XLOOKUP(K13, 'CookingSessions.csv'!$B$4:$B$19, 'CookingSessions.csv'!$F$4:$F$19, "NA")</f>
        <v>45631.291666666664</v>
      </c>
      <c r="O13" s="6">
        <f>_xlfn.XLOOKUP(K13, 'CookingSessions.csv'!$B$4:$B$19, 'CookingSessions.csv'!$G$4:$G$19, "NA")</f>
        <v>45631.298611111109</v>
      </c>
      <c r="P13" s="3" t="str">
        <f>_xlfn.XLOOKUP(C13, UserDetails.csv!$B$4:$B$13, UserDetails.csv!$C$4:$C$13, "NA")</f>
        <v>Bob Smith</v>
      </c>
      <c r="Q13" s="3">
        <f>_xlfn.XLOOKUP(C13, UserDetails.csv!$B$4:$B$13, UserDetails.csv!$D$4:$D$13, "NA")</f>
        <v>35</v>
      </c>
      <c r="R13" s="3" t="str">
        <f>_xlfn.XLOOKUP(C13, UserDetails.csv!$B$4:$B$13, UserDetails.csv!$E$4:$E$13, "NA")</f>
        <v>Los Angeles</v>
      </c>
      <c r="S13" s="7">
        <f>_xlfn.XLOOKUP(C13, UserDetails.csv!$B$4:$B$13, UserDetails.csv!$F$4:$F$13, "NA")</f>
        <v>44977</v>
      </c>
      <c r="T13" s="4" t="str">
        <f>_xlfn.XLOOKUP(C13, UserDetails.csv!$B$4:$B$13, UserDetails.csv!$G$4:$G$13, "NA")</f>
        <v>987-654-3210</v>
      </c>
      <c r="U13" s="4" t="str">
        <f>_xlfn.XLOOKUP(C13, UserDetails.csv!$B$4:$B$13, UserDetails.csv!$H$4:$H$13, "NA")</f>
        <v>bob@email.com</v>
      </c>
      <c r="V13" s="3" t="str">
        <f>_xlfn.XLOOKUP(C13, UserDetails.csv!$B$4:$B$13, UserDetails.csv!$I$4:$I$13, "NA")</f>
        <v>Lunch</v>
      </c>
      <c r="W13" s="3">
        <f>_xlfn.XLOOKUP(C13, UserDetails.csv!$B$4:$B$13, UserDetails.csv!$J$4:$J$13, "NA")</f>
        <v>8</v>
      </c>
      <c r="X13" s="3" t="str">
        <f t="shared" si="0"/>
        <v>30–40</v>
      </c>
    </row>
    <row r="14" spans="2:24" x14ac:dyDescent="0.15">
      <c r="B14" s="4">
        <v>1011</v>
      </c>
      <c r="C14" s="4" t="s">
        <v>21</v>
      </c>
      <c r="D14" s="5">
        <v>45632</v>
      </c>
      <c r="E14" s="4" t="s">
        <v>26</v>
      </c>
      <c r="F14" s="4" t="s">
        <v>76</v>
      </c>
      <c r="G14" s="4" t="s">
        <v>97</v>
      </c>
      <c r="H14" s="27">
        <v>8.5</v>
      </c>
      <c r="I14" s="4" t="s">
        <v>102</v>
      </c>
      <c r="J14" s="4">
        <v>4</v>
      </c>
      <c r="K14" s="4" t="s">
        <v>85</v>
      </c>
      <c r="L14" s="8">
        <f>_xlfn.XLOOKUP(K14, 'CookingSessions.csv'!$B$4:$B$19, 'CookingSessions.csv'!$H$4:$H$19, "NA")</f>
        <v>30</v>
      </c>
      <c r="M14" s="3">
        <f>_xlfn.XLOOKUP(K14, 'CookingSessions.csv'!$B$4:$B$19, 'CookingSessions.csv'!$I$4:$I$19, "NA")</f>
        <v>4.5999999999999996</v>
      </c>
      <c r="N14" s="6">
        <f>_xlfn.XLOOKUP(K14, 'CookingSessions.csv'!$B$4:$B$19, 'CookingSessions.csv'!$F$4:$F$19, "NA")</f>
        <v>45632.333333333336</v>
      </c>
      <c r="O14" s="6">
        <f>_xlfn.XLOOKUP(K14, 'CookingSessions.csv'!$B$4:$B$19, 'CookingSessions.csv'!$G$4:$G$19, "NA")</f>
        <v>45632.354166666664</v>
      </c>
      <c r="P14" s="3" t="str">
        <f>_xlfn.XLOOKUP(C14, UserDetails.csv!$B$4:$B$13, UserDetails.csv!$C$4:$C$13, "NA")</f>
        <v>Charlie Lee</v>
      </c>
      <c r="Q14" s="3">
        <f>_xlfn.XLOOKUP(C14, UserDetails.csv!$B$4:$B$13, UserDetails.csv!$D$4:$D$13, "NA")</f>
        <v>42</v>
      </c>
      <c r="R14" s="3" t="str">
        <f>_xlfn.XLOOKUP(C14, UserDetails.csv!$B$4:$B$13, UserDetails.csv!$E$4:$E$13, "NA")</f>
        <v>Chicago</v>
      </c>
      <c r="S14" s="7">
        <f>_xlfn.XLOOKUP(C14, UserDetails.csv!$B$4:$B$13, UserDetails.csv!$F$4:$F$13, "NA")</f>
        <v>44995</v>
      </c>
      <c r="T14" s="4" t="str">
        <f>_xlfn.XLOOKUP(C14, UserDetails.csv!$B$4:$B$13, UserDetails.csv!$G$4:$G$13, "NA")</f>
        <v>555-123-4567</v>
      </c>
      <c r="U14" s="4" t="str">
        <f>_xlfn.XLOOKUP(C14, UserDetails.csv!$B$4:$B$13, UserDetails.csv!$H$4:$H$13, "NA")</f>
        <v>charlie@email.com</v>
      </c>
      <c r="V14" s="3" t="str">
        <f>_xlfn.XLOOKUP(C14, UserDetails.csv!$B$4:$B$13, UserDetails.csv!$I$4:$I$13, "NA")</f>
        <v>Breakfast</v>
      </c>
      <c r="W14" s="3">
        <f>_xlfn.XLOOKUP(C14, UserDetails.csv!$B$4:$B$13, UserDetails.csv!$J$4:$J$13, "NA")</f>
        <v>15</v>
      </c>
      <c r="X14" s="3" t="str">
        <f t="shared" si="0"/>
        <v>&gt;40</v>
      </c>
    </row>
    <row r="15" spans="2:24" x14ac:dyDescent="0.15">
      <c r="B15" s="4">
        <v>1012</v>
      </c>
      <c r="C15" s="4" t="s">
        <v>27</v>
      </c>
      <c r="D15" s="5">
        <v>45632</v>
      </c>
      <c r="E15" s="4" t="s">
        <v>14</v>
      </c>
      <c r="F15" s="4" t="s">
        <v>70</v>
      </c>
      <c r="G15" s="4" t="s">
        <v>97</v>
      </c>
      <c r="H15" s="27">
        <v>12.5</v>
      </c>
      <c r="I15" s="4" t="s">
        <v>98</v>
      </c>
      <c r="J15" s="4">
        <v>4</v>
      </c>
      <c r="K15" s="4" t="s">
        <v>86</v>
      </c>
      <c r="L15" s="8">
        <f>_xlfn.XLOOKUP(K15, 'CookingSessions.csv'!$B$4:$B$19, 'CookingSessions.csv'!$H$4:$H$19, "NA")</f>
        <v>40</v>
      </c>
      <c r="M15" s="3">
        <f>_xlfn.XLOOKUP(K15, 'CookingSessions.csv'!$B$4:$B$19, 'CookingSessions.csv'!$I$4:$I$19, "NA")</f>
        <v>4.7</v>
      </c>
      <c r="N15" s="6">
        <f>_xlfn.XLOOKUP(K15, 'CookingSessions.csv'!$B$4:$B$19, 'CookingSessions.csv'!$F$4:$F$19, "NA")</f>
        <v>45632.791666666664</v>
      </c>
      <c r="O15" s="6">
        <f>_xlfn.XLOOKUP(K15, 'CookingSessions.csv'!$B$4:$B$19, 'CookingSessions.csv'!$G$4:$G$19, "NA")</f>
        <v>45632.819444444445</v>
      </c>
      <c r="P15" s="3" t="str">
        <f>_xlfn.XLOOKUP(C15, UserDetails.csv!$B$4:$B$13, UserDetails.csv!$C$4:$C$13, "NA")</f>
        <v>David Brown</v>
      </c>
      <c r="Q15" s="3">
        <f>_xlfn.XLOOKUP(C15, UserDetails.csv!$B$4:$B$13, UserDetails.csv!$D$4:$D$13, "NA")</f>
        <v>27</v>
      </c>
      <c r="R15" s="3" t="str">
        <f>_xlfn.XLOOKUP(C15, UserDetails.csv!$B$4:$B$13, UserDetails.csv!$E$4:$E$13, "NA")</f>
        <v>San Francisco</v>
      </c>
      <c r="S15" s="7">
        <f>_xlfn.XLOOKUP(C15, UserDetails.csv!$B$4:$B$13, UserDetails.csv!$F$4:$F$13, "NA")</f>
        <v>45021</v>
      </c>
      <c r="T15" s="4" t="str">
        <f>_xlfn.XLOOKUP(C15, UserDetails.csv!$B$4:$B$13, UserDetails.csv!$G$4:$G$13, "NA")</f>
        <v>444-333-2222</v>
      </c>
      <c r="U15" s="4" t="str">
        <f>_xlfn.XLOOKUP(C15, UserDetails.csv!$B$4:$B$13, UserDetails.csv!$H$4:$H$13, "NA")</f>
        <v>david@email.com</v>
      </c>
      <c r="V15" s="3" t="str">
        <f>_xlfn.XLOOKUP(C15, UserDetails.csv!$B$4:$B$13, UserDetails.csv!$I$4:$I$13, "NA")</f>
        <v>Dinner</v>
      </c>
      <c r="W15" s="3">
        <f>_xlfn.XLOOKUP(C15, UserDetails.csv!$B$4:$B$13, UserDetails.csv!$J$4:$J$13, "NA")</f>
        <v>10</v>
      </c>
      <c r="X15" s="3" t="str">
        <f t="shared" si="0"/>
        <v>&lt;30</v>
      </c>
    </row>
    <row r="16" spans="2:24" x14ac:dyDescent="0.15">
      <c r="B16" s="4">
        <v>1013</v>
      </c>
      <c r="C16" s="4" t="s">
        <v>32</v>
      </c>
      <c r="D16" s="5">
        <v>45633</v>
      </c>
      <c r="E16" s="4" t="s">
        <v>20</v>
      </c>
      <c r="F16" s="4" t="s">
        <v>72</v>
      </c>
      <c r="G16" s="4" t="s">
        <v>97</v>
      </c>
      <c r="H16" s="27">
        <v>9</v>
      </c>
      <c r="I16" s="4" t="s">
        <v>99</v>
      </c>
      <c r="J16" s="4">
        <v>4</v>
      </c>
      <c r="K16" s="4" t="s">
        <v>87</v>
      </c>
      <c r="L16" s="8">
        <f>_xlfn.XLOOKUP(K16, 'CookingSessions.csv'!$B$4:$B$19, 'CookingSessions.csv'!$H$4:$H$19, "NA")</f>
        <v>30</v>
      </c>
      <c r="M16" s="3">
        <f>_xlfn.XLOOKUP(K16, 'CookingSessions.csv'!$B$4:$B$19, 'CookingSessions.csv'!$I$4:$I$19, "NA")</f>
        <v>4.4000000000000004</v>
      </c>
      <c r="N16" s="6">
        <f>_xlfn.XLOOKUP(K16, 'CookingSessions.csv'!$B$4:$B$19, 'CookingSessions.csv'!$F$4:$F$19, "NA")</f>
        <v>45633.520833333336</v>
      </c>
      <c r="O16" s="6">
        <f>_xlfn.XLOOKUP(K16, 'CookingSessions.csv'!$B$4:$B$19, 'CookingSessions.csv'!$G$4:$G$19, "NA")</f>
        <v>45633.541666666664</v>
      </c>
      <c r="P16" s="3" t="str">
        <f>_xlfn.XLOOKUP(C16, UserDetails.csv!$B$4:$B$13, UserDetails.csv!$C$4:$C$13, "NA")</f>
        <v>Emma White</v>
      </c>
      <c r="Q16" s="3">
        <f>_xlfn.XLOOKUP(C16, UserDetails.csv!$B$4:$B$13, UserDetails.csv!$D$4:$D$13, "NA")</f>
        <v>30</v>
      </c>
      <c r="R16" s="3" t="str">
        <f>_xlfn.XLOOKUP(C16, UserDetails.csv!$B$4:$B$13, UserDetails.csv!$E$4:$E$13, "NA")</f>
        <v>Seattle</v>
      </c>
      <c r="S16" s="7">
        <f>_xlfn.XLOOKUP(C16, UserDetails.csv!$B$4:$B$13, UserDetails.csv!$F$4:$F$13, "NA")</f>
        <v>45068</v>
      </c>
      <c r="T16" s="4" t="str">
        <f>_xlfn.XLOOKUP(C16, UserDetails.csv!$B$4:$B$13, UserDetails.csv!$G$4:$G$13, "NA")</f>
        <v>777-888-9999</v>
      </c>
      <c r="U16" s="4" t="str">
        <f>_xlfn.XLOOKUP(C16, UserDetails.csv!$B$4:$B$13, UserDetails.csv!$H$4:$H$13, "NA")</f>
        <v>emma@email.com</v>
      </c>
      <c r="V16" s="3" t="str">
        <f>_xlfn.XLOOKUP(C16, UserDetails.csv!$B$4:$B$13, UserDetails.csv!$I$4:$I$13, "NA")</f>
        <v>Lunch</v>
      </c>
      <c r="W16" s="3">
        <f>_xlfn.XLOOKUP(C16, UserDetails.csv!$B$4:$B$13, UserDetails.csv!$J$4:$J$13, "NA")</f>
        <v>9</v>
      </c>
      <c r="X16" s="3" t="str">
        <f t="shared" si="0"/>
        <v>30–40</v>
      </c>
    </row>
    <row r="17" spans="2:24" x14ac:dyDescent="0.15">
      <c r="B17" s="4">
        <v>1014</v>
      </c>
      <c r="C17" s="4" t="s">
        <v>37</v>
      </c>
      <c r="D17" s="5">
        <v>45633</v>
      </c>
      <c r="E17" s="4" t="s">
        <v>14</v>
      </c>
      <c r="F17" s="4" t="s">
        <v>74</v>
      </c>
      <c r="G17" s="4" t="s">
        <v>97</v>
      </c>
      <c r="H17" s="27">
        <v>13</v>
      </c>
      <c r="I17" s="4" t="s">
        <v>98</v>
      </c>
      <c r="J17" s="4">
        <v>5</v>
      </c>
      <c r="K17" s="4" t="s">
        <v>88</v>
      </c>
      <c r="L17" s="8">
        <f>_xlfn.XLOOKUP(K17, 'CookingSessions.csv'!$B$4:$B$19, 'CookingSessions.csv'!$H$4:$H$19, "NA")</f>
        <v>45</v>
      </c>
      <c r="M17" s="3">
        <f>_xlfn.XLOOKUP(K17, 'CookingSessions.csv'!$B$4:$B$19, 'CookingSessions.csv'!$I$4:$I$19, "NA")</f>
        <v>4.8</v>
      </c>
      <c r="N17" s="6">
        <f>_xlfn.XLOOKUP(K17, 'CookingSessions.csv'!$B$4:$B$19, 'CookingSessions.csv'!$F$4:$F$19, "NA")</f>
        <v>45633.75</v>
      </c>
      <c r="O17" s="6">
        <f>_xlfn.XLOOKUP(K17, 'CookingSessions.csv'!$B$4:$B$19, 'CookingSessions.csv'!$G$4:$G$19, "NA")</f>
        <v>45633.78125</v>
      </c>
      <c r="P17" s="3" t="str">
        <f>_xlfn.XLOOKUP(C17, UserDetails.csv!$B$4:$B$13, UserDetails.csv!$C$4:$C$13, "NA")</f>
        <v>Frank Green</v>
      </c>
      <c r="Q17" s="3">
        <f>_xlfn.XLOOKUP(C17, UserDetails.csv!$B$4:$B$13, UserDetails.csv!$D$4:$D$13, "NA")</f>
        <v>25</v>
      </c>
      <c r="R17" s="3" t="str">
        <f>_xlfn.XLOOKUP(C17, UserDetails.csv!$B$4:$B$13, UserDetails.csv!$E$4:$E$13, "NA")</f>
        <v>Austin</v>
      </c>
      <c r="S17" s="7">
        <f>_xlfn.XLOOKUP(C17, UserDetails.csv!$B$4:$B$13, UserDetails.csv!$F$4:$F$13, "NA")</f>
        <v>45092</v>
      </c>
      <c r="T17" s="4" t="str">
        <f>_xlfn.XLOOKUP(C17, UserDetails.csv!$B$4:$B$13, UserDetails.csv!$G$4:$G$13, "NA")</f>
        <v>888-777-6666</v>
      </c>
      <c r="U17" s="4" t="str">
        <f>_xlfn.XLOOKUP(C17, UserDetails.csv!$B$4:$B$13, UserDetails.csv!$H$4:$H$13, "NA")</f>
        <v>frank@email.com</v>
      </c>
      <c r="V17" s="3" t="str">
        <f>_xlfn.XLOOKUP(C17, UserDetails.csv!$B$4:$B$13, UserDetails.csv!$I$4:$I$13, "NA")</f>
        <v>Dinner</v>
      </c>
      <c r="W17" s="3">
        <f>_xlfn.XLOOKUP(C17, UserDetails.csv!$B$4:$B$13, UserDetails.csv!$J$4:$J$13, "NA")</f>
        <v>7</v>
      </c>
      <c r="X17" s="3" t="str">
        <f t="shared" si="0"/>
        <v>&lt;30</v>
      </c>
    </row>
    <row r="18" spans="2:24" x14ac:dyDescent="0.15">
      <c r="B18" s="4">
        <v>1015</v>
      </c>
      <c r="C18" s="4" t="s">
        <v>42</v>
      </c>
      <c r="D18" s="5">
        <v>45634</v>
      </c>
      <c r="E18" s="4" t="s">
        <v>14</v>
      </c>
      <c r="F18" s="4" t="s">
        <v>70</v>
      </c>
      <c r="G18" s="4" t="s">
        <v>97</v>
      </c>
      <c r="H18" s="27">
        <v>14</v>
      </c>
      <c r="I18" s="4" t="s">
        <v>98</v>
      </c>
      <c r="J18" s="4">
        <v>5</v>
      </c>
      <c r="K18" s="4" t="s">
        <v>89</v>
      </c>
      <c r="L18" s="8">
        <f>_xlfn.XLOOKUP(K18, 'CookingSessions.csv'!$B$4:$B$19, 'CookingSessions.csv'!$H$4:$H$19, "NA")</f>
        <v>40</v>
      </c>
      <c r="M18" s="3">
        <f>_xlfn.XLOOKUP(K18, 'CookingSessions.csv'!$B$4:$B$19, 'CookingSessions.csv'!$I$4:$I$19, "NA")</f>
        <v>5</v>
      </c>
      <c r="N18" s="6">
        <f>_xlfn.XLOOKUP(K18, 'CookingSessions.csv'!$B$4:$B$19, 'CookingSessions.csv'!$F$4:$F$19, "NA")</f>
        <v>45634.8125</v>
      </c>
      <c r="O18" s="6">
        <f>_xlfn.XLOOKUP(K18, 'CookingSessions.csv'!$B$4:$B$19, 'CookingSessions.csv'!$G$4:$G$19, "NA")</f>
        <v>45634.840277777781</v>
      </c>
      <c r="P18" s="3" t="str">
        <f>_xlfn.XLOOKUP(C18, UserDetails.csv!$B$4:$B$13, UserDetails.csv!$C$4:$C$13, "NA")</f>
        <v>Grace King</v>
      </c>
      <c r="Q18" s="3">
        <f>_xlfn.XLOOKUP(C18, UserDetails.csv!$B$4:$B$13, UserDetails.csv!$D$4:$D$13, "NA")</f>
        <v>38</v>
      </c>
      <c r="R18" s="3" t="str">
        <f>_xlfn.XLOOKUP(C18, UserDetails.csv!$B$4:$B$13, UserDetails.csv!$E$4:$E$13, "NA")</f>
        <v>Boston</v>
      </c>
      <c r="S18" s="7">
        <f>_xlfn.XLOOKUP(C18, UserDetails.csv!$B$4:$B$13, UserDetails.csv!$F$4:$F$13, "NA")</f>
        <v>45109</v>
      </c>
      <c r="T18" s="4" t="str">
        <f>_xlfn.XLOOKUP(C18, UserDetails.csv!$B$4:$B$13, UserDetails.csv!$G$4:$G$13, "NA")</f>
        <v>999-888-7777</v>
      </c>
      <c r="U18" s="4" t="str">
        <f>_xlfn.XLOOKUP(C18, UserDetails.csv!$B$4:$B$13, UserDetails.csv!$H$4:$H$13, "NA")</f>
        <v>grace@email.com</v>
      </c>
      <c r="V18" s="3" t="str">
        <f>_xlfn.XLOOKUP(C18, UserDetails.csv!$B$4:$B$13, UserDetails.csv!$I$4:$I$13, "NA")</f>
        <v>Breakfast</v>
      </c>
      <c r="W18" s="3">
        <f>_xlfn.XLOOKUP(C18, UserDetails.csv!$B$4:$B$13, UserDetails.csv!$J$4:$J$13, "NA")</f>
        <v>14</v>
      </c>
      <c r="X18" s="3" t="str">
        <f t="shared" si="0"/>
        <v>30–40</v>
      </c>
    </row>
    <row r="19" spans="2:24" x14ac:dyDescent="0.15">
      <c r="B19" s="4">
        <v>1016</v>
      </c>
      <c r="C19" s="4" t="s">
        <v>47</v>
      </c>
      <c r="D19" s="5">
        <v>45634</v>
      </c>
      <c r="E19" s="4" t="s">
        <v>20</v>
      </c>
      <c r="F19" s="4" t="s">
        <v>81</v>
      </c>
      <c r="G19" s="4" t="s">
        <v>97</v>
      </c>
      <c r="H19" s="27">
        <v>11</v>
      </c>
      <c r="I19" s="4" t="s">
        <v>99</v>
      </c>
      <c r="J19" s="4">
        <v>4</v>
      </c>
      <c r="K19" s="4" t="s">
        <v>90</v>
      </c>
      <c r="L19" s="8">
        <f>_xlfn.XLOOKUP(K19, 'CookingSessions.csv'!$B$4:$B$19, 'CookingSessions.csv'!$H$4:$H$19, "NA")</f>
        <v>20</v>
      </c>
      <c r="M19" s="3">
        <f>_xlfn.XLOOKUP(K19, 'CookingSessions.csv'!$B$4:$B$19, 'CookingSessions.csv'!$I$4:$I$19, "NA")</f>
        <v>4.3</v>
      </c>
      <c r="N19" s="6">
        <f>_xlfn.XLOOKUP(K19, 'CookingSessions.csv'!$B$4:$B$19, 'CookingSessions.csv'!$F$4:$F$19, "NA")</f>
        <v>45634.5625</v>
      </c>
      <c r="O19" s="6">
        <f>_xlfn.XLOOKUP(K19, 'CookingSessions.csv'!$B$4:$B$19, 'CookingSessions.csv'!$G$4:$G$19, "NA")</f>
        <v>45634.576388888891</v>
      </c>
      <c r="P19" s="3" t="str">
        <f>_xlfn.XLOOKUP(C19, UserDetails.csv!$B$4:$B$13, UserDetails.csv!$C$4:$C$13, "NA")</f>
        <v>Henry Lee</v>
      </c>
      <c r="Q19" s="3">
        <f>_xlfn.XLOOKUP(C19, UserDetails.csv!$B$4:$B$13, UserDetails.csv!$D$4:$D$13, "NA")</f>
        <v>31</v>
      </c>
      <c r="R19" s="3" t="str">
        <f>_xlfn.XLOOKUP(C19, UserDetails.csv!$B$4:$B$13, UserDetails.csv!$E$4:$E$13, "NA")</f>
        <v>Miami</v>
      </c>
      <c r="S19" s="7">
        <f>_xlfn.XLOOKUP(C19, UserDetails.csv!$B$4:$B$13, UserDetails.csv!$F$4:$F$13, "NA")</f>
        <v>45149</v>
      </c>
      <c r="T19" s="4" t="str">
        <f>_xlfn.XLOOKUP(C19, UserDetails.csv!$B$4:$B$13, UserDetails.csv!$G$4:$G$13, "NA")</f>
        <v>101-202-3030</v>
      </c>
      <c r="U19" s="4" t="str">
        <f>_xlfn.XLOOKUP(C19, UserDetails.csv!$B$4:$B$13, UserDetails.csv!$H$4:$H$13, "NA")</f>
        <v>henry@email.com</v>
      </c>
      <c r="V19" s="3" t="str">
        <f>_xlfn.XLOOKUP(C19, UserDetails.csv!$B$4:$B$13, UserDetails.csv!$I$4:$I$13, "NA")</f>
        <v>Dinner</v>
      </c>
      <c r="W19" s="3">
        <f>_xlfn.XLOOKUP(C19, UserDetails.csv!$B$4:$B$13, UserDetails.csv!$J$4:$J$13, "NA")</f>
        <v>5</v>
      </c>
      <c r="X19" s="3" t="str">
        <f t="shared" si="0"/>
        <v>30–40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D0F6-3C62-4348-95FE-412720A7BC6A}">
  <dimension ref="B3:E50"/>
  <sheetViews>
    <sheetView showGridLines="0" zoomScaleNormal="100" workbookViewId="0">
      <selection activeCell="N36" sqref="N36"/>
    </sheetView>
  </sheetViews>
  <sheetFormatPr baseColWidth="10" defaultRowHeight="13" x14ac:dyDescent="0.15"/>
  <cols>
    <col min="1" max="1" width="3.6640625" customWidth="1"/>
    <col min="2" max="2" width="31" bestFit="1" customWidth="1"/>
    <col min="3" max="4" width="18.6640625" bestFit="1" customWidth="1"/>
    <col min="5" max="5" width="23.1640625" bestFit="1" customWidth="1"/>
    <col min="6" max="6" width="9.33203125" bestFit="1" customWidth="1"/>
    <col min="7" max="7" width="8.83203125" bestFit="1" customWidth="1"/>
    <col min="8" max="8" width="12.83203125" bestFit="1" customWidth="1"/>
    <col min="9" max="9" width="18.6640625" bestFit="1" customWidth="1"/>
  </cols>
  <sheetData>
    <row r="3" spans="2:5" x14ac:dyDescent="0.15">
      <c r="B3" s="28" t="s">
        <v>93</v>
      </c>
      <c r="C3" s="28" t="s">
        <v>97</v>
      </c>
    </row>
    <row r="5" spans="2:5" x14ac:dyDescent="0.15">
      <c r="B5" s="28" t="s">
        <v>104</v>
      </c>
      <c r="C5" s="28" t="s">
        <v>106</v>
      </c>
      <c r="D5" s="28" t="s">
        <v>107</v>
      </c>
      <c r="E5" s="28" t="s">
        <v>108</v>
      </c>
    </row>
    <row r="6" spans="2:5" x14ac:dyDescent="0.15">
      <c r="B6" s="9" t="s">
        <v>69</v>
      </c>
      <c r="C6" s="10">
        <v>1</v>
      </c>
      <c r="D6" s="10">
        <v>30</v>
      </c>
      <c r="E6" s="10">
        <v>4.5</v>
      </c>
    </row>
    <row r="7" spans="2:5" x14ac:dyDescent="0.15">
      <c r="B7" s="9" t="s">
        <v>71</v>
      </c>
      <c r="C7" s="10">
        <v>1</v>
      </c>
      <c r="D7" s="10">
        <v>20</v>
      </c>
      <c r="E7" s="10">
        <v>4</v>
      </c>
    </row>
    <row r="8" spans="2:5" x14ac:dyDescent="0.15">
      <c r="B8" s="9" t="s">
        <v>75</v>
      </c>
      <c r="C8" s="10">
        <v>1</v>
      </c>
      <c r="D8" s="10">
        <v>30</v>
      </c>
      <c r="E8" s="10">
        <v>4.2</v>
      </c>
    </row>
    <row r="9" spans="2:5" x14ac:dyDescent="0.15">
      <c r="B9" s="9" t="s">
        <v>77</v>
      </c>
      <c r="C9" s="10">
        <v>1</v>
      </c>
      <c r="D9" s="10">
        <v>15</v>
      </c>
      <c r="E9" s="10">
        <v>4.7</v>
      </c>
    </row>
    <row r="10" spans="2:5" x14ac:dyDescent="0.15">
      <c r="B10" s="9" t="s">
        <v>78</v>
      </c>
      <c r="C10" s="10">
        <v>1</v>
      </c>
      <c r="D10" s="10">
        <v>30</v>
      </c>
      <c r="E10" s="10">
        <v>4.3</v>
      </c>
    </row>
    <row r="11" spans="2:5" x14ac:dyDescent="0.15">
      <c r="B11" s="9" t="s">
        <v>79</v>
      </c>
      <c r="C11" s="10">
        <v>1</v>
      </c>
      <c r="D11" s="10">
        <v>45</v>
      </c>
      <c r="E11" s="10">
        <v>4.5999999999999996</v>
      </c>
    </row>
    <row r="12" spans="2:5" x14ac:dyDescent="0.15">
      <c r="B12" s="9" t="s">
        <v>82</v>
      </c>
      <c r="C12" s="10">
        <v>1</v>
      </c>
      <c r="D12" s="10">
        <v>40</v>
      </c>
      <c r="E12" s="10">
        <v>4.9000000000000004</v>
      </c>
    </row>
    <row r="13" spans="2:5" x14ac:dyDescent="0.15">
      <c r="B13" s="9" t="s">
        <v>83</v>
      </c>
      <c r="C13" s="10">
        <v>1</v>
      </c>
      <c r="D13" s="10">
        <v>10</v>
      </c>
      <c r="E13" s="10">
        <v>4.0999999999999996</v>
      </c>
    </row>
    <row r="14" spans="2:5" x14ac:dyDescent="0.15">
      <c r="B14" s="9" t="s">
        <v>85</v>
      </c>
      <c r="C14" s="10">
        <v>1</v>
      </c>
      <c r="D14" s="10">
        <v>30</v>
      </c>
      <c r="E14" s="10">
        <v>4.5999999999999996</v>
      </c>
    </row>
    <row r="15" spans="2:5" x14ac:dyDescent="0.15">
      <c r="B15" s="9" t="s">
        <v>86</v>
      </c>
      <c r="C15" s="10">
        <v>1</v>
      </c>
      <c r="D15" s="10">
        <v>40</v>
      </c>
      <c r="E15" s="10">
        <v>4.7</v>
      </c>
    </row>
    <row r="16" spans="2:5" x14ac:dyDescent="0.15">
      <c r="B16" s="9" t="s">
        <v>87</v>
      </c>
      <c r="C16" s="10">
        <v>1</v>
      </c>
      <c r="D16" s="10">
        <v>30</v>
      </c>
      <c r="E16" s="10">
        <v>4.4000000000000004</v>
      </c>
    </row>
    <row r="17" spans="2:5" x14ac:dyDescent="0.15">
      <c r="B17" s="9" t="s">
        <v>88</v>
      </c>
      <c r="C17" s="10">
        <v>1</v>
      </c>
      <c r="D17" s="10">
        <v>45</v>
      </c>
      <c r="E17" s="10">
        <v>4.8</v>
      </c>
    </row>
    <row r="18" spans="2:5" x14ac:dyDescent="0.15">
      <c r="B18" s="9" t="s">
        <v>89</v>
      </c>
      <c r="C18" s="10">
        <v>1</v>
      </c>
      <c r="D18" s="10">
        <v>40</v>
      </c>
      <c r="E18" s="10">
        <v>5</v>
      </c>
    </row>
    <row r="19" spans="2:5" x14ac:dyDescent="0.15">
      <c r="B19" s="9" t="s">
        <v>90</v>
      </c>
      <c r="C19" s="10">
        <v>1</v>
      </c>
      <c r="D19" s="10">
        <v>20</v>
      </c>
      <c r="E19" s="10">
        <v>4.3</v>
      </c>
    </row>
    <row r="20" spans="2:5" x14ac:dyDescent="0.15">
      <c r="B20" s="29" t="s">
        <v>105</v>
      </c>
      <c r="C20" s="30">
        <v>14</v>
      </c>
      <c r="D20" s="30">
        <v>425</v>
      </c>
      <c r="E20" s="31">
        <v>4.5071428571428571</v>
      </c>
    </row>
    <row r="25" spans="2:5" ht="18" x14ac:dyDescent="0.2">
      <c r="B25" s="17" t="s">
        <v>117</v>
      </c>
      <c r="C25" s="16"/>
      <c r="D25" s="16"/>
    </row>
    <row r="26" spans="2:5" x14ac:dyDescent="0.15">
      <c r="B26" s="2" t="s">
        <v>116</v>
      </c>
    </row>
    <row r="28" spans="2:5" x14ac:dyDescent="0.15">
      <c r="B28" s="28" t="s">
        <v>104</v>
      </c>
      <c r="C28" s="28" t="s">
        <v>115</v>
      </c>
      <c r="D28" s="28" t="s">
        <v>106</v>
      </c>
    </row>
    <row r="29" spans="2:5" x14ac:dyDescent="0.15">
      <c r="B29" s="9" t="s">
        <v>74</v>
      </c>
      <c r="C29" s="10">
        <v>43</v>
      </c>
      <c r="D29" s="10">
        <v>4</v>
      </c>
    </row>
    <row r="30" spans="2:5" x14ac:dyDescent="0.15">
      <c r="B30" s="9" t="s">
        <v>70</v>
      </c>
      <c r="C30" s="10">
        <v>44</v>
      </c>
      <c r="D30" s="10">
        <v>4</v>
      </c>
    </row>
    <row r="31" spans="2:5" x14ac:dyDescent="0.15">
      <c r="B31" s="9" t="s">
        <v>72</v>
      </c>
      <c r="C31" s="10">
        <v>27</v>
      </c>
      <c r="D31" s="10">
        <v>3</v>
      </c>
    </row>
    <row r="32" spans="2:5" x14ac:dyDescent="0.15">
      <c r="B32" s="9" t="s">
        <v>81</v>
      </c>
      <c r="C32" s="10">
        <v>20</v>
      </c>
      <c r="D32" s="10">
        <v>2</v>
      </c>
    </row>
    <row r="33" spans="2:4" x14ac:dyDescent="0.15">
      <c r="B33" s="9" t="s">
        <v>76</v>
      </c>
      <c r="C33" s="10">
        <v>27</v>
      </c>
      <c r="D33" s="10">
        <v>2</v>
      </c>
    </row>
    <row r="34" spans="2:4" x14ac:dyDescent="0.15">
      <c r="B34" s="9" t="s">
        <v>84</v>
      </c>
      <c r="C34" s="10">
        <v>8</v>
      </c>
      <c r="D34" s="10">
        <v>1</v>
      </c>
    </row>
    <row r="35" spans="2:4" x14ac:dyDescent="0.15">
      <c r="B35" s="29" t="s">
        <v>105</v>
      </c>
      <c r="C35" s="30">
        <v>169</v>
      </c>
      <c r="D35" s="30">
        <v>16</v>
      </c>
    </row>
    <row r="41" spans="2:4" x14ac:dyDescent="0.15">
      <c r="B41" s="28" t="s">
        <v>104</v>
      </c>
      <c r="C41" s="28" t="s">
        <v>114</v>
      </c>
    </row>
    <row r="42" spans="2:4" x14ac:dyDescent="0.15">
      <c r="B42" s="9" t="s">
        <v>11</v>
      </c>
      <c r="C42" s="10">
        <v>35</v>
      </c>
    </row>
    <row r="43" spans="2:4" x14ac:dyDescent="0.15">
      <c r="B43" s="9" t="s">
        <v>23</v>
      </c>
      <c r="C43" s="10">
        <v>32</v>
      </c>
    </row>
    <row r="44" spans="2:4" x14ac:dyDescent="0.15">
      <c r="B44" s="9" t="s">
        <v>17</v>
      </c>
      <c r="C44" s="10">
        <v>31</v>
      </c>
    </row>
    <row r="45" spans="2:4" x14ac:dyDescent="0.15">
      <c r="B45" s="9" t="s">
        <v>34</v>
      </c>
      <c r="C45" s="10">
        <v>22.5</v>
      </c>
    </row>
    <row r="46" spans="2:4" x14ac:dyDescent="0.15">
      <c r="B46" s="9" t="s">
        <v>29</v>
      </c>
      <c r="C46" s="10">
        <v>21.5</v>
      </c>
    </row>
    <row r="47" spans="2:4" x14ac:dyDescent="0.15">
      <c r="B47" s="9" t="s">
        <v>44</v>
      </c>
      <c r="C47" s="10">
        <v>14</v>
      </c>
    </row>
    <row r="48" spans="2:4" x14ac:dyDescent="0.15">
      <c r="B48" s="9" t="s">
        <v>39</v>
      </c>
      <c r="C48" s="10">
        <v>13</v>
      </c>
    </row>
    <row r="49" spans="2:3" x14ac:dyDescent="0.15">
      <c r="B49" s="9" t="s">
        <v>49</v>
      </c>
      <c r="C49" s="10">
        <v>11</v>
      </c>
    </row>
    <row r="50" spans="2:3" x14ac:dyDescent="0.15">
      <c r="B50" s="29" t="s">
        <v>105</v>
      </c>
      <c r="C50" s="30">
        <v>180</v>
      </c>
    </row>
  </sheetData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B205-1C26-F04A-BEAD-C71904C910AF}">
  <dimension ref="B3:X38"/>
  <sheetViews>
    <sheetView showGridLines="0" zoomScale="120" zoomScaleNormal="120" workbookViewId="0">
      <selection activeCell="J32" sqref="J32"/>
    </sheetView>
  </sheetViews>
  <sheetFormatPr baseColWidth="10" defaultRowHeight="13" x14ac:dyDescent="0.15"/>
  <cols>
    <col min="1" max="1" width="3.83203125" customWidth="1"/>
    <col min="2" max="2" width="28.1640625" bestFit="1" customWidth="1"/>
    <col min="3" max="3" width="17.6640625" bestFit="1" customWidth="1"/>
    <col min="4" max="4" width="14.33203125" bestFit="1" customWidth="1"/>
    <col min="5" max="5" width="12" bestFit="1" customWidth="1"/>
    <col min="6" max="6" width="13.6640625" bestFit="1" customWidth="1"/>
    <col min="7" max="7" width="12" bestFit="1" customWidth="1"/>
    <col min="8" max="8" width="13.6640625" bestFit="1" customWidth="1"/>
    <col min="9" max="10" width="5.33203125" bestFit="1" customWidth="1"/>
    <col min="11" max="12" width="10.6640625" bestFit="1" customWidth="1"/>
    <col min="13" max="13" width="6.1640625" bestFit="1" customWidth="1"/>
    <col min="14" max="15" width="10.6640625" bestFit="1" customWidth="1"/>
  </cols>
  <sheetData>
    <row r="3" spans="2:24" ht="18" x14ac:dyDescent="0.2">
      <c r="B3" s="14" t="s">
        <v>124</v>
      </c>
    </row>
    <row r="6" spans="2:24" x14ac:dyDescent="0.15">
      <c r="B6" s="31"/>
      <c r="C6" s="31" t="s">
        <v>110</v>
      </c>
      <c r="D6" s="31"/>
      <c r="E6" s="31"/>
      <c r="F6" s="31"/>
      <c r="G6" s="31"/>
      <c r="H6" s="31"/>
    </row>
    <row r="7" spans="2:24" x14ac:dyDescent="0.15">
      <c r="B7" s="31"/>
      <c r="C7" s="31" t="s">
        <v>26</v>
      </c>
      <c r="D7" s="31"/>
      <c r="E7" s="31" t="s">
        <v>14</v>
      </c>
      <c r="F7" s="31"/>
      <c r="G7" s="31" t="s">
        <v>20</v>
      </c>
      <c r="H7" s="31"/>
      <c r="U7" s="18"/>
      <c r="V7" s="18" t="s">
        <v>26</v>
      </c>
      <c r="W7" s="18" t="s">
        <v>14</v>
      </c>
      <c r="X7" s="18" t="s">
        <v>20</v>
      </c>
    </row>
    <row r="8" spans="2:24" x14ac:dyDescent="0.15">
      <c r="B8" s="31" t="s">
        <v>109</v>
      </c>
      <c r="C8" s="31" t="s">
        <v>119</v>
      </c>
      <c r="D8" s="31" t="s">
        <v>120</v>
      </c>
      <c r="E8" s="31" t="s">
        <v>119</v>
      </c>
      <c r="F8" s="31" t="s">
        <v>120</v>
      </c>
      <c r="G8" s="31" t="s">
        <v>119</v>
      </c>
      <c r="H8" s="31" t="s">
        <v>120</v>
      </c>
      <c r="U8" s="19" t="s">
        <v>109</v>
      </c>
      <c r="V8" s="19" t="s">
        <v>119</v>
      </c>
      <c r="W8" s="19" t="s">
        <v>119</v>
      </c>
      <c r="X8" s="19" t="s">
        <v>119</v>
      </c>
    </row>
    <row r="9" spans="2:24" x14ac:dyDescent="0.15">
      <c r="B9" s="12" t="s">
        <v>111</v>
      </c>
      <c r="C9" s="13">
        <v>1</v>
      </c>
      <c r="D9" s="11">
        <v>8</v>
      </c>
      <c r="E9" s="13">
        <v>4</v>
      </c>
      <c r="F9" s="11">
        <v>13.125</v>
      </c>
      <c r="G9" s="13">
        <v>1</v>
      </c>
      <c r="H9" s="11">
        <v>9</v>
      </c>
      <c r="U9" s="20" t="s">
        <v>111</v>
      </c>
      <c r="V9" s="21">
        <v>1</v>
      </c>
      <c r="W9" s="21">
        <v>4</v>
      </c>
      <c r="X9" s="21">
        <v>1</v>
      </c>
    </row>
    <row r="10" spans="2:24" x14ac:dyDescent="0.15">
      <c r="B10" s="12" t="s">
        <v>112</v>
      </c>
      <c r="C10" s="13">
        <v>1</v>
      </c>
      <c r="D10" s="11">
        <v>8.5</v>
      </c>
      <c r="E10" s="13">
        <v>1</v>
      </c>
      <c r="F10" s="11">
        <v>12.5</v>
      </c>
      <c r="G10" s="13">
        <v>1</v>
      </c>
      <c r="H10" s="11">
        <v>11</v>
      </c>
      <c r="U10" s="20" t="s">
        <v>112</v>
      </c>
      <c r="V10" s="21">
        <v>1</v>
      </c>
      <c r="W10" s="21">
        <v>1</v>
      </c>
      <c r="X10" s="21">
        <v>1</v>
      </c>
    </row>
    <row r="11" spans="2:24" x14ac:dyDescent="0.15">
      <c r="B11" s="12" t="s">
        <v>113</v>
      </c>
      <c r="C11" s="13">
        <v>1</v>
      </c>
      <c r="D11" s="11">
        <v>7</v>
      </c>
      <c r="E11" s="13">
        <v>3</v>
      </c>
      <c r="F11" s="11">
        <v>13.833333333333334</v>
      </c>
      <c r="G11" s="13">
        <v>3</v>
      </c>
      <c r="H11" s="11">
        <v>10</v>
      </c>
      <c r="U11" s="20" t="s">
        <v>113</v>
      </c>
      <c r="V11" s="21">
        <v>1</v>
      </c>
      <c r="W11" s="21">
        <v>3</v>
      </c>
      <c r="X11" s="21">
        <v>3</v>
      </c>
    </row>
    <row r="12" spans="2:24" x14ac:dyDescent="0.15">
      <c r="B12" s="33" t="s">
        <v>105</v>
      </c>
      <c r="C12" s="32">
        <v>3</v>
      </c>
      <c r="D12" s="31">
        <v>7.833333333333333</v>
      </c>
      <c r="E12" s="32">
        <v>8</v>
      </c>
      <c r="F12" s="31">
        <v>13.3125</v>
      </c>
      <c r="G12" s="32">
        <v>5</v>
      </c>
      <c r="H12" s="31">
        <v>10</v>
      </c>
      <c r="U12" s="22"/>
      <c r="V12" s="23"/>
      <c r="W12" s="23"/>
      <c r="X12" s="23"/>
    </row>
    <row r="15" spans="2:24" ht="18" x14ac:dyDescent="0.2">
      <c r="B15" s="14" t="s">
        <v>123</v>
      </c>
    </row>
    <row r="18" spans="2:6" x14ac:dyDescent="0.15">
      <c r="B18" s="28" t="s">
        <v>118</v>
      </c>
      <c r="C18" s="28" t="s">
        <v>110</v>
      </c>
      <c r="D18" s="28"/>
      <c r="E18" s="28"/>
      <c r="F18" s="28"/>
    </row>
    <row r="19" spans="2:6" x14ac:dyDescent="0.15">
      <c r="B19" s="28" t="s">
        <v>3</v>
      </c>
      <c r="C19" s="28" t="s">
        <v>99</v>
      </c>
      <c r="D19" s="28" t="s">
        <v>102</v>
      </c>
      <c r="E19" s="28" t="s">
        <v>98</v>
      </c>
      <c r="F19" s="28" t="s">
        <v>105</v>
      </c>
    </row>
    <row r="20" spans="2:6" x14ac:dyDescent="0.15">
      <c r="B20" s="9" t="s">
        <v>39</v>
      </c>
      <c r="C20" s="10"/>
      <c r="D20" s="10"/>
      <c r="E20" s="10">
        <v>13</v>
      </c>
      <c r="F20" s="10">
        <v>13</v>
      </c>
    </row>
    <row r="21" spans="2:6" x14ac:dyDescent="0.15">
      <c r="B21" s="9" t="s">
        <v>44</v>
      </c>
      <c r="C21" s="10"/>
      <c r="D21" s="10"/>
      <c r="E21" s="10">
        <v>14</v>
      </c>
      <c r="F21" s="10">
        <v>14</v>
      </c>
    </row>
    <row r="22" spans="2:6" x14ac:dyDescent="0.15">
      <c r="B22" s="9" t="s">
        <v>23</v>
      </c>
      <c r="C22" s="10">
        <v>11</v>
      </c>
      <c r="D22" s="10">
        <v>8.5</v>
      </c>
      <c r="E22" s="11">
        <v>12.5</v>
      </c>
      <c r="F22" s="11">
        <v>10.666666666666666</v>
      </c>
    </row>
    <row r="23" spans="2:6" x14ac:dyDescent="0.15">
      <c r="B23" s="9" t="s">
        <v>17</v>
      </c>
      <c r="C23" s="10">
        <v>10</v>
      </c>
      <c r="D23" s="10">
        <v>7</v>
      </c>
      <c r="E23" s="10">
        <v>14</v>
      </c>
      <c r="F23" s="11">
        <v>10.333333333333334</v>
      </c>
    </row>
    <row r="24" spans="2:6" x14ac:dyDescent="0.15">
      <c r="B24" s="9" t="s">
        <v>49</v>
      </c>
      <c r="C24" s="10">
        <v>11</v>
      </c>
      <c r="D24" s="10"/>
      <c r="E24" s="10"/>
      <c r="F24" s="10">
        <v>11</v>
      </c>
    </row>
    <row r="25" spans="2:6" x14ac:dyDescent="0.15">
      <c r="B25" s="9" t="s">
        <v>11</v>
      </c>
      <c r="C25" s="10"/>
      <c r="D25" s="10">
        <v>8</v>
      </c>
      <c r="E25" s="11">
        <v>13.5</v>
      </c>
      <c r="F25" s="11">
        <v>11.666666666666666</v>
      </c>
    </row>
    <row r="26" spans="2:6" x14ac:dyDescent="0.15">
      <c r="B26" s="9" t="s">
        <v>29</v>
      </c>
      <c r="C26" s="10">
        <v>9</v>
      </c>
      <c r="D26" s="10"/>
      <c r="E26" s="11">
        <v>12.5</v>
      </c>
      <c r="F26" s="10">
        <v>10.75</v>
      </c>
    </row>
    <row r="27" spans="2:6" x14ac:dyDescent="0.15">
      <c r="B27" s="9" t="s">
        <v>34</v>
      </c>
      <c r="C27" s="10">
        <v>9</v>
      </c>
      <c r="D27" s="10"/>
      <c r="E27" s="11">
        <v>13.5</v>
      </c>
      <c r="F27" s="10">
        <v>11.25</v>
      </c>
    </row>
    <row r="28" spans="2:6" x14ac:dyDescent="0.15">
      <c r="B28" s="29" t="s">
        <v>105</v>
      </c>
      <c r="C28" s="30">
        <v>10</v>
      </c>
      <c r="D28" s="31">
        <v>7.833333333333333</v>
      </c>
      <c r="E28" s="31">
        <v>13.3125</v>
      </c>
      <c r="F28" s="30">
        <v>11.25</v>
      </c>
    </row>
    <row r="31" spans="2:6" ht="18" x14ac:dyDescent="0.2">
      <c r="B31" s="15" t="s">
        <v>122</v>
      </c>
    </row>
    <row r="34" spans="2:4" x14ac:dyDescent="0.15">
      <c r="B34" s="28" t="s">
        <v>104</v>
      </c>
      <c r="C34" s="28" t="s">
        <v>115</v>
      </c>
      <c r="D34" s="28" t="s">
        <v>121</v>
      </c>
    </row>
    <row r="35" spans="2:4" x14ac:dyDescent="0.15">
      <c r="B35" s="9" t="s">
        <v>26</v>
      </c>
      <c r="C35" s="13">
        <v>59</v>
      </c>
      <c r="D35" s="10">
        <v>4</v>
      </c>
    </row>
    <row r="36" spans="2:4" x14ac:dyDescent="0.15">
      <c r="B36" s="9" t="s">
        <v>14</v>
      </c>
      <c r="C36" s="13">
        <v>68</v>
      </c>
      <c r="D36" s="10">
        <v>7</v>
      </c>
    </row>
    <row r="37" spans="2:4" x14ac:dyDescent="0.15">
      <c r="B37" s="9" t="s">
        <v>20</v>
      </c>
      <c r="C37" s="13">
        <v>42</v>
      </c>
      <c r="D37" s="10">
        <v>5</v>
      </c>
    </row>
    <row r="38" spans="2:4" x14ac:dyDescent="0.15">
      <c r="B38" s="29" t="s">
        <v>105</v>
      </c>
      <c r="C38" s="32">
        <v>169</v>
      </c>
      <c r="D38" s="30">
        <v>16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UserDetails.csv</vt:lpstr>
      <vt:lpstr>CookingSessions.csv</vt:lpstr>
      <vt:lpstr>OrderDetails.csv</vt:lpstr>
      <vt:lpstr>Joined Frames</vt:lpstr>
      <vt:lpstr>Session v Orders</vt:lpstr>
      <vt:lpstr>Demographics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Shyam Choudhari</cp:lastModifiedBy>
  <dcterms:created xsi:type="dcterms:W3CDTF">2024-12-23T09:03:57Z</dcterms:created>
  <dcterms:modified xsi:type="dcterms:W3CDTF">2024-12-24T11:38:00Z</dcterms:modified>
</cp:coreProperties>
</file>