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25" windowWidth="14355" windowHeight="6090"/>
  </bookViews>
  <sheets>
    <sheet name="Sheet1" sheetId="1" r:id="rId1"/>
    <sheet name="Sheet2" sheetId="2" r:id="rId2"/>
    <sheet name="Sheet3" sheetId="3" r:id="rId3"/>
    <sheet name="xl_DCF_History" sheetId="4" state="veryHidden" r:id="rId4"/>
    <sheet name="Classified as UnClassified" sheetId="5" state="hidden" r:id="rId5"/>
  </sheets>
  <calcPr calcId="145621"/>
</workbook>
</file>

<file path=xl/calcChain.xml><?xml version="1.0" encoding="utf-8"?>
<calcChain xmlns="http://schemas.openxmlformats.org/spreadsheetml/2006/main">
  <c r="H3" i="1" l="1"/>
  <c r="D46" i="1" l="1"/>
  <c r="D44" i="1"/>
  <c r="D43" i="1"/>
  <c r="C47" i="1"/>
  <c r="I47" i="1" s="1"/>
  <c r="I44" i="1"/>
  <c r="I43" i="1"/>
  <c r="I46" i="1"/>
  <c r="I14" i="1"/>
  <c r="D14" i="1"/>
  <c r="I41" i="1"/>
  <c r="D41" i="1"/>
  <c r="I13" i="1"/>
  <c r="D13" i="1"/>
  <c r="I40" i="1"/>
  <c r="D40" i="1" l="1"/>
  <c r="H28" i="1"/>
  <c r="I28" i="1" s="1"/>
  <c r="H16" i="1"/>
  <c r="H12" i="1"/>
  <c r="H39" i="1"/>
  <c r="I39" i="1" s="1"/>
  <c r="I4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" i="1"/>
  <c r="D39" i="1"/>
  <c r="D38" i="1"/>
  <c r="D37" i="1"/>
  <c r="D36" i="1"/>
  <c r="H35" i="1"/>
  <c r="D35" i="1"/>
  <c r="D34" i="1"/>
  <c r="D33" i="1"/>
  <c r="D31" i="1"/>
  <c r="D30" i="1"/>
  <c r="D28" i="1"/>
  <c r="D27" i="1"/>
  <c r="D26" i="1"/>
  <c r="D25" i="1"/>
  <c r="D24" i="1"/>
  <c r="D23" i="1"/>
  <c r="D22" i="1"/>
  <c r="D21" i="1"/>
  <c r="D20" i="1"/>
  <c r="H19" i="1"/>
  <c r="D19" i="1"/>
  <c r="H18" i="1"/>
  <c r="D18" i="1"/>
  <c r="D16" i="1"/>
  <c r="D12" i="1"/>
  <c r="D11" i="1"/>
  <c r="D10" i="1"/>
  <c r="D9" i="1"/>
  <c r="D8" i="1"/>
  <c r="D7" i="1"/>
  <c r="D6" i="1"/>
  <c r="D4" i="1"/>
  <c r="D5" i="1"/>
  <c r="D3" i="1"/>
  <c r="I49" i="1" l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52" i="1"/>
  <c r="H69" i="1" l="1"/>
  <c r="I69" i="1" s="1"/>
  <c r="I70" i="1"/>
  <c r="H61" i="1"/>
  <c r="I61" i="1" s="1"/>
  <c r="H56" i="1"/>
  <c r="I56" i="1" s="1"/>
  <c r="H64" i="1"/>
  <c r="I64" i="1" s="1"/>
  <c r="I63" i="1"/>
  <c r="I62" i="1"/>
  <c r="I60" i="1"/>
  <c r="I59" i="1"/>
  <c r="I58" i="1"/>
  <c r="I57" i="1"/>
  <c r="I55" i="1"/>
  <c r="H54" i="1"/>
  <c r="I54" i="1" s="1"/>
  <c r="H52" i="1"/>
  <c r="I52" i="1" s="1"/>
  <c r="H53" i="1"/>
  <c r="I53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I78" i="1" l="1"/>
</calcChain>
</file>

<file path=xl/sharedStrings.xml><?xml version="1.0" encoding="utf-8"?>
<sst xmlns="http://schemas.openxmlformats.org/spreadsheetml/2006/main" count="198" uniqueCount="112">
  <si>
    <t>Type</t>
  </si>
  <si>
    <t>Resistance</t>
  </si>
  <si>
    <t>CLINAME</t>
  </si>
  <si>
    <t>DATETIME</t>
  </si>
  <si>
    <t>DONEBY</t>
  </si>
  <si>
    <t>IPADDRESS</t>
  </si>
  <si>
    <t>APPVER</t>
  </si>
  <si>
    <t>RANDOM</t>
  </si>
  <si>
    <t>CHECKSUM</t>
  </si>
  <si>
    <t>ၢၻၐၹၮႀႀၶၳၶၲၱ</t>
  </si>
  <si>
    <t>ဿြ၃ြဿွှ၀ိိှ၂၇၂၅ၝၚိဵၔၚၡး၂၇၀ွံ</t>
  </si>
  <si>
    <t>ၠၡၩၘၮၷၮႆ</t>
  </si>
  <si>
    <t>ၑၙၕှွွှ၄</t>
  </si>
  <si>
    <t>၁ျွျွျွ</t>
  </si>
  <si>
    <t>၀၆ှ၁</t>
  </si>
  <si>
    <t>10 ohm</t>
  </si>
  <si>
    <t>Capacitor</t>
  </si>
  <si>
    <t>10 n f</t>
  </si>
  <si>
    <t>Diode</t>
  </si>
  <si>
    <t>1N5819</t>
  </si>
  <si>
    <t>C4V7</t>
  </si>
  <si>
    <t>Quantity per bom</t>
  </si>
  <si>
    <t>1.2k</t>
  </si>
  <si>
    <t>3.6k</t>
  </si>
  <si>
    <t>470uf</t>
  </si>
  <si>
    <t>470pf</t>
  </si>
  <si>
    <t>0.33 ohm</t>
  </si>
  <si>
    <t>Total for 1000 samples</t>
  </si>
  <si>
    <t>IC</t>
  </si>
  <si>
    <t>TL431</t>
  </si>
  <si>
    <t>LM358</t>
  </si>
  <si>
    <t>Rsc</t>
  </si>
  <si>
    <t>C</t>
  </si>
  <si>
    <t>R1</t>
  </si>
  <si>
    <t>R2</t>
  </si>
  <si>
    <t>C0</t>
  </si>
  <si>
    <t>Ct</t>
  </si>
  <si>
    <t>D</t>
  </si>
  <si>
    <t>100uf</t>
  </si>
  <si>
    <t>Watts</t>
  </si>
  <si>
    <t>Remarks</t>
  </si>
  <si>
    <t>CFR 5%</t>
  </si>
  <si>
    <t>AEC</t>
  </si>
  <si>
    <t>BL GALAXY</t>
  </si>
  <si>
    <t>NXP</t>
  </si>
  <si>
    <t>KOSHIN</t>
  </si>
  <si>
    <t>25V</t>
  </si>
  <si>
    <t>16V</t>
  </si>
  <si>
    <t>50V</t>
  </si>
  <si>
    <t>Need ful specs</t>
  </si>
  <si>
    <t>INTEGRAL</t>
  </si>
  <si>
    <t>ROHM</t>
  </si>
  <si>
    <t>Price</t>
  </si>
  <si>
    <t>Offered Make</t>
  </si>
  <si>
    <t>220uf - 10V</t>
  </si>
  <si>
    <t>500pf</t>
  </si>
  <si>
    <t>2.16k</t>
  </si>
  <si>
    <t>500ohm</t>
  </si>
  <si>
    <t>176ohm</t>
  </si>
  <si>
    <t>0.4 ohm - 1 Watt</t>
  </si>
  <si>
    <t>471 ohm</t>
  </si>
  <si>
    <t>1 ohm</t>
  </si>
  <si>
    <t>IN4007</t>
  </si>
  <si>
    <t xml:space="preserve">will revert </t>
  </si>
  <si>
    <t>Mobile Charger</t>
  </si>
  <si>
    <t>LED Driver</t>
  </si>
  <si>
    <t>22uf - 50V</t>
  </si>
  <si>
    <t>10 uf - 25V - electrolytic</t>
  </si>
  <si>
    <t>400 pf - 25V - electrolytic</t>
  </si>
  <si>
    <t>12 uf -25V - electrolytic</t>
  </si>
  <si>
    <t>180 ohm - axial - 5% - 0.25W</t>
  </si>
  <si>
    <t>1k ohm - axial - 1% - 0.25W</t>
  </si>
  <si>
    <t>6.6K ohm - axial - 1% - 0.25W</t>
  </si>
  <si>
    <t>Battery Reverse Discharge</t>
  </si>
  <si>
    <t>Hi Low Cut off</t>
  </si>
  <si>
    <t>11k ohm - axial - 1% - 0.25W</t>
  </si>
  <si>
    <t>53k ohm - axial - 1% - 0.25W</t>
  </si>
  <si>
    <t>1k ohm - axial - 5% - 0.25W</t>
  </si>
  <si>
    <t>8.2k ohm - axial - 5% - 0.25W</t>
  </si>
  <si>
    <t>56k ohm - axial - 5% - 0.25W</t>
  </si>
  <si>
    <t>56.2k ohm - axial - 5% - 0.25W</t>
  </si>
  <si>
    <t>39k ohm - axial - 5% - 0.25W</t>
  </si>
  <si>
    <t>26k ohm - axial - 5% - 0.25W</t>
  </si>
  <si>
    <t>High Voltage Battery Protection</t>
  </si>
  <si>
    <t>Zener</t>
  </si>
  <si>
    <t>1n4698-DO-41</t>
  </si>
  <si>
    <t>10 ohm - 1 watt</t>
  </si>
  <si>
    <t>OLD One</t>
  </si>
  <si>
    <t>800 ohm - axial - 1% - 0.25W</t>
  </si>
  <si>
    <t>2.75k ohm - axial - 1% - 0.25W</t>
  </si>
  <si>
    <t>100 ohm - axial - 5% - 0.25W</t>
  </si>
  <si>
    <t>Total BOM</t>
  </si>
  <si>
    <t>My Expectation</t>
  </si>
  <si>
    <t>MC34063</t>
  </si>
  <si>
    <t>Inductor</t>
  </si>
  <si>
    <t>2.74uH</t>
  </si>
  <si>
    <t>200uH</t>
  </si>
  <si>
    <t>PCB</t>
  </si>
  <si>
    <t>bld ckt(S/S FR3)</t>
  </si>
  <si>
    <t>Soldering</t>
  </si>
  <si>
    <t>Connector</t>
  </si>
  <si>
    <t>Berge Pin - 2pin</t>
  </si>
  <si>
    <t xml:space="preserve">joshi - single pin: 3.50(40 pins
2 pins - 4.75 </t>
  </si>
  <si>
    <t>Moving from Relimate to Berge Pin
Relimate 2 pin - 1.2, 5 pin - Rs2</t>
  </si>
  <si>
    <t xml:space="preserve">Berge Pin - 1 pin </t>
  </si>
  <si>
    <t>Connectors</t>
  </si>
  <si>
    <t>From Joshi</t>
  </si>
  <si>
    <t>From Mukesh</t>
  </si>
  <si>
    <t>2.5 ohm - axial - 1% - .25W</t>
  </si>
  <si>
    <t>1.5 ohm - axial - 1% - 0.25W</t>
  </si>
  <si>
    <t>0.5 ohm - axial - 1% - 0.25W</t>
  </si>
  <si>
    <t>InCap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</si>
</sst>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0" fontId="2" fillId="3" borderId="1" xfId="0" applyFont="1" applyFill="1" applyBorder="1"/>
    <xf numFmtId="0" fontId="3" fillId="0" borderId="0" xfId="0" applyFont="1"/>
    <xf numFmtId="0" fontId="0" fillId="3" borderId="1" xfId="0" applyFont="1" applyFill="1" applyBorder="1"/>
    <xf numFmtId="0" fontId="2" fillId="0" borderId="1" xfId="0" applyFont="1" applyBorder="1"/>
    <xf numFmtId="0" fontId="1" fillId="3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0" xfId="0" applyFont="1"/>
    <xf numFmtId="0" fontId="1" fillId="3" borderId="0" xfId="0" applyFont="1" applyFill="1" applyBorder="1"/>
    <xf numFmtId="0" fontId="1" fillId="0" borderId="2" xfId="0" applyFont="1" applyFill="1" applyBorder="1"/>
    <xf numFmtId="0" fontId="1" fillId="0" borderId="0" xfId="0" applyFont="1" applyFill="1" applyBorder="1"/>
    <xf numFmtId="0" fontId="4" fillId="3" borderId="1" xfId="0" applyFont="1" applyFill="1" applyBorder="1"/>
    <xf numFmtId="0" fontId="1" fillId="0" borderId="0" xfId="0" applyFont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0" xfId="0" applyFont="1" applyFill="1"/>
    <xf numFmtId="0" fontId="1" fillId="4" borderId="0" xfId="0" applyFont="1" applyFill="1" applyBorder="1"/>
    <xf numFmtId="0" fontId="1" fillId="4" borderId="2" xfId="0" applyFont="1" applyFill="1" applyBorder="1"/>
    <xf numFmtId="0" fontId="4" fillId="4" borderId="2" xfId="0" applyFont="1" applyFill="1" applyBorder="1"/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topLeftCell="A26" workbookViewId="0">
      <selection activeCell="H48" sqref="H48"/>
    </sheetView>
  </sheetViews>
  <sheetFormatPr defaultRowHeight="15" x14ac:dyDescent="0.25"/>
  <cols>
    <col min="1" max="1" width="21.28515625" style="1" customWidth="1"/>
    <col min="2" max="2" width="22.28515625" bestFit="1" customWidth="1"/>
    <col min="3" max="3" width="16.7109375" bestFit="1" customWidth="1"/>
    <col min="4" max="4" width="20.85546875" bestFit="1" customWidth="1"/>
  </cols>
  <sheetData>
    <row r="1" spans="1:9" s="1" customFormat="1" x14ac:dyDescent="0.25">
      <c r="A1" s="3" t="s">
        <v>0</v>
      </c>
      <c r="B1" s="3"/>
      <c r="C1" s="3" t="s">
        <v>21</v>
      </c>
      <c r="D1" s="3" t="s">
        <v>27</v>
      </c>
      <c r="E1" s="5" t="s">
        <v>52</v>
      </c>
      <c r="F1" s="5" t="s">
        <v>53</v>
      </c>
      <c r="G1" s="2" t="s">
        <v>40</v>
      </c>
      <c r="H1" s="31" t="s">
        <v>92</v>
      </c>
      <c r="I1" s="31"/>
    </row>
    <row r="2" spans="1:9" s="11" customFormat="1" x14ac:dyDescent="0.25">
      <c r="A2" s="12" t="s">
        <v>65</v>
      </c>
      <c r="B2" s="9"/>
      <c r="C2" s="9"/>
      <c r="D2" s="9"/>
      <c r="E2" s="9"/>
      <c r="F2" s="9"/>
      <c r="G2" s="9"/>
      <c r="H2" s="9"/>
      <c r="I2" s="9"/>
    </row>
    <row r="3" spans="1:9" s="11" customFormat="1" x14ac:dyDescent="0.25">
      <c r="A3" s="14" t="s">
        <v>16</v>
      </c>
      <c r="B3" s="9" t="s">
        <v>67</v>
      </c>
      <c r="C3" s="9">
        <v>1</v>
      </c>
      <c r="D3" s="7">
        <f t="shared" ref="D3:D14" si="0">(100*C3)</f>
        <v>100</v>
      </c>
      <c r="E3" s="9">
        <v>0.4</v>
      </c>
      <c r="F3" s="9" t="s">
        <v>111</v>
      </c>
      <c r="G3" s="9"/>
      <c r="H3" s="9">
        <f>(E3)</f>
        <v>0.4</v>
      </c>
      <c r="I3" s="6">
        <f t="shared" ref="I3:I41" si="1">(H3*C3)</f>
        <v>0.4</v>
      </c>
    </row>
    <row r="4" spans="1:9" s="11" customFormat="1" x14ac:dyDescent="0.25">
      <c r="A4" s="14" t="s">
        <v>16</v>
      </c>
      <c r="B4" s="9" t="s">
        <v>68</v>
      </c>
      <c r="C4" s="9">
        <v>1</v>
      </c>
      <c r="D4" s="7">
        <f t="shared" si="0"/>
        <v>100</v>
      </c>
      <c r="E4" s="9"/>
      <c r="F4" s="9"/>
      <c r="G4" s="9"/>
      <c r="H4" s="9">
        <v>0.35</v>
      </c>
      <c r="I4" s="6">
        <f t="shared" si="1"/>
        <v>0.35</v>
      </c>
    </row>
    <row r="5" spans="1:9" s="11" customFormat="1" x14ac:dyDescent="0.25">
      <c r="A5" s="14" t="s">
        <v>16</v>
      </c>
      <c r="B5" s="9" t="s">
        <v>69</v>
      </c>
      <c r="C5" s="9">
        <v>1</v>
      </c>
      <c r="D5" s="7">
        <f t="shared" si="0"/>
        <v>100</v>
      </c>
      <c r="E5" s="9"/>
      <c r="F5" s="9"/>
      <c r="G5" s="9"/>
      <c r="H5" s="9">
        <v>1.8</v>
      </c>
      <c r="I5" s="6">
        <f t="shared" si="1"/>
        <v>1.8</v>
      </c>
    </row>
    <row r="6" spans="1:9" s="11" customFormat="1" x14ac:dyDescent="0.25">
      <c r="A6" s="14" t="s">
        <v>1</v>
      </c>
      <c r="B6" s="9" t="s">
        <v>108</v>
      </c>
      <c r="C6" s="9">
        <v>1</v>
      </c>
      <c r="D6" s="7">
        <f t="shared" si="0"/>
        <v>100</v>
      </c>
      <c r="E6" s="9"/>
      <c r="F6" s="9"/>
      <c r="G6" s="9"/>
      <c r="H6" s="9">
        <v>0.6</v>
      </c>
      <c r="I6" s="6">
        <f t="shared" si="1"/>
        <v>0.6</v>
      </c>
    </row>
    <row r="7" spans="1:9" s="11" customFormat="1" x14ac:dyDescent="0.25">
      <c r="A7" s="14" t="s">
        <v>1</v>
      </c>
      <c r="B7" s="9" t="s">
        <v>109</v>
      </c>
      <c r="C7" s="9">
        <v>1</v>
      </c>
      <c r="D7" s="7">
        <f t="shared" si="0"/>
        <v>100</v>
      </c>
      <c r="E7" s="9"/>
      <c r="F7" s="9"/>
      <c r="G7" s="9"/>
      <c r="H7" s="9">
        <v>0.6</v>
      </c>
      <c r="I7" s="6">
        <f t="shared" si="1"/>
        <v>0.6</v>
      </c>
    </row>
    <row r="8" spans="1:9" s="11" customFormat="1" x14ac:dyDescent="0.25">
      <c r="A8" s="14" t="s">
        <v>1</v>
      </c>
      <c r="B8" s="9" t="s">
        <v>110</v>
      </c>
      <c r="C8" s="9">
        <v>1</v>
      </c>
      <c r="D8" s="7">
        <f t="shared" si="0"/>
        <v>100</v>
      </c>
      <c r="E8" s="9"/>
      <c r="F8" s="9"/>
      <c r="G8" s="9"/>
      <c r="H8" s="9">
        <v>0.6</v>
      </c>
      <c r="I8" s="6">
        <f t="shared" si="1"/>
        <v>0.6</v>
      </c>
    </row>
    <row r="9" spans="1:9" s="11" customFormat="1" x14ac:dyDescent="0.25">
      <c r="A9" s="14" t="s">
        <v>1</v>
      </c>
      <c r="B9" s="9" t="s">
        <v>70</v>
      </c>
      <c r="C9" s="9">
        <v>1</v>
      </c>
      <c r="D9" s="7">
        <f t="shared" si="0"/>
        <v>100</v>
      </c>
      <c r="E9" s="9"/>
      <c r="F9" s="9"/>
      <c r="G9" s="9"/>
      <c r="H9" s="9">
        <v>0.13</v>
      </c>
      <c r="I9" s="6">
        <f t="shared" si="1"/>
        <v>0.13</v>
      </c>
    </row>
    <row r="10" spans="1:9" s="11" customFormat="1" x14ac:dyDescent="0.25">
      <c r="A10" s="14" t="s">
        <v>1</v>
      </c>
      <c r="B10" s="9" t="s">
        <v>71</v>
      </c>
      <c r="C10" s="9">
        <v>1</v>
      </c>
      <c r="D10" s="7">
        <f t="shared" si="0"/>
        <v>100</v>
      </c>
      <c r="E10" s="9"/>
      <c r="F10" s="9"/>
      <c r="G10" s="9"/>
      <c r="H10" s="9">
        <v>0.6</v>
      </c>
      <c r="I10" s="6">
        <f t="shared" si="1"/>
        <v>0.6</v>
      </c>
    </row>
    <row r="11" spans="1:9" s="11" customFormat="1" x14ac:dyDescent="0.25">
      <c r="A11" s="14" t="s">
        <v>1</v>
      </c>
      <c r="B11" s="9" t="s">
        <v>72</v>
      </c>
      <c r="C11" s="9">
        <v>1</v>
      </c>
      <c r="D11" s="7">
        <f t="shared" si="0"/>
        <v>100</v>
      </c>
      <c r="E11" s="9"/>
      <c r="F11" s="9"/>
      <c r="G11" s="9"/>
      <c r="H11" s="9">
        <v>0.6</v>
      </c>
      <c r="I11" s="6">
        <f t="shared" si="1"/>
        <v>0.6</v>
      </c>
    </row>
    <row r="12" spans="1:9" s="11" customFormat="1" x14ac:dyDescent="0.25">
      <c r="A12" s="14" t="s">
        <v>18</v>
      </c>
      <c r="B12" s="8" t="s">
        <v>19</v>
      </c>
      <c r="C12" s="9">
        <v>1</v>
      </c>
      <c r="D12" s="7">
        <f t="shared" si="0"/>
        <v>100</v>
      </c>
      <c r="E12" s="6">
        <v>0.53</v>
      </c>
      <c r="F12" s="6" t="s">
        <v>43</v>
      </c>
      <c r="G12" s="9"/>
      <c r="H12" s="9">
        <f>(E12)</f>
        <v>0.53</v>
      </c>
      <c r="I12" s="6">
        <f t="shared" si="1"/>
        <v>0.53</v>
      </c>
    </row>
    <row r="13" spans="1:9" s="11" customFormat="1" x14ac:dyDescent="0.25">
      <c r="A13" s="16" t="s">
        <v>28</v>
      </c>
      <c r="B13" s="17" t="s">
        <v>93</v>
      </c>
      <c r="C13" s="16">
        <v>1</v>
      </c>
      <c r="D13" s="18">
        <f t="shared" si="0"/>
        <v>100</v>
      </c>
      <c r="E13" s="19"/>
      <c r="F13" s="19"/>
      <c r="G13" s="19" t="s">
        <v>106</v>
      </c>
      <c r="H13" s="20">
        <v>2.2999999999999998</v>
      </c>
      <c r="I13" s="19">
        <f t="shared" ref="I13:I14" si="2">(H13*C13)</f>
        <v>2.2999999999999998</v>
      </c>
    </row>
    <row r="14" spans="1:9" s="11" customFormat="1" x14ac:dyDescent="0.25">
      <c r="A14" s="16" t="s">
        <v>94</v>
      </c>
      <c r="B14" s="17" t="s">
        <v>96</v>
      </c>
      <c r="C14" s="16">
        <v>1</v>
      </c>
      <c r="D14" s="18">
        <f t="shared" si="0"/>
        <v>100</v>
      </c>
      <c r="E14" s="19"/>
      <c r="F14" s="19"/>
      <c r="G14" s="19" t="s">
        <v>107</v>
      </c>
      <c r="H14" s="20">
        <v>1.5</v>
      </c>
      <c r="I14" s="19">
        <f t="shared" si="2"/>
        <v>1.5</v>
      </c>
    </row>
    <row r="15" spans="1:9" s="11" customFormat="1" x14ac:dyDescent="0.25">
      <c r="A15" s="12" t="s">
        <v>73</v>
      </c>
      <c r="B15" s="8"/>
      <c r="C15" s="9"/>
      <c r="D15" s="7"/>
      <c r="E15" s="9"/>
      <c r="F15" s="9"/>
      <c r="G15" s="9"/>
      <c r="H15" s="9"/>
      <c r="I15" s="6">
        <f t="shared" si="1"/>
        <v>0</v>
      </c>
    </row>
    <row r="16" spans="1:9" s="11" customFormat="1" x14ac:dyDescent="0.25">
      <c r="A16" s="14" t="s">
        <v>18</v>
      </c>
      <c r="B16" s="8" t="s">
        <v>19</v>
      </c>
      <c r="C16" s="9">
        <v>1</v>
      </c>
      <c r="D16" s="7">
        <f>(100*C16)</f>
        <v>100</v>
      </c>
      <c r="E16" s="6">
        <v>0.53</v>
      </c>
      <c r="F16" s="6" t="s">
        <v>43</v>
      </c>
      <c r="G16" s="9"/>
      <c r="H16" s="9">
        <f>(E16)</f>
        <v>0.53</v>
      </c>
      <c r="I16" s="6">
        <f t="shared" si="1"/>
        <v>0.53</v>
      </c>
    </row>
    <row r="17" spans="1:9" s="11" customFormat="1" x14ac:dyDescent="0.25">
      <c r="A17" s="12" t="s">
        <v>74</v>
      </c>
      <c r="B17" s="8"/>
      <c r="C17" s="9"/>
      <c r="D17" s="7"/>
      <c r="E17" s="6"/>
      <c r="F17" s="6"/>
      <c r="G17" s="9"/>
      <c r="H17" s="9"/>
      <c r="I17" s="6">
        <f t="shared" si="1"/>
        <v>0</v>
      </c>
    </row>
    <row r="18" spans="1:9" s="11" customFormat="1" x14ac:dyDescent="0.25">
      <c r="A18" s="7" t="s">
        <v>28</v>
      </c>
      <c r="B18" s="7" t="s">
        <v>29</v>
      </c>
      <c r="C18" s="7">
        <v>1</v>
      </c>
      <c r="D18" s="7">
        <f t="shared" ref="D18:D19" si="3">(100*C18)</f>
        <v>100</v>
      </c>
      <c r="E18" s="6">
        <v>1.5</v>
      </c>
      <c r="F18" s="6" t="s">
        <v>50</v>
      </c>
      <c r="G18" s="6"/>
      <c r="H18" s="6">
        <f t="shared" ref="H18:H19" si="4">(E18)</f>
        <v>1.5</v>
      </c>
      <c r="I18" s="6">
        <f t="shared" si="1"/>
        <v>1.5</v>
      </c>
    </row>
    <row r="19" spans="1:9" s="11" customFormat="1" x14ac:dyDescent="0.25">
      <c r="A19" s="7" t="s">
        <v>28</v>
      </c>
      <c r="B19" s="7" t="s">
        <v>30</v>
      </c>
      <c r="C19" s="7">
        <v>1</v>
      </c>
      <c r="D19" s="7">
        <f t="shared" si="3"/>
        <v>100</v>
      </c>
      <c r="E19" s="6">
        <v>3.2</v>
      </c>
      <c r="F19" s="6" t="s">
        <v>51</v>
      </c>
      <c r="G19" s="6"/>
      <c r="H19" s="6">
        <f t="shared" si="4"/>
        <v>3.2</v>
      </c>
      <c r="I19" s="6">
        <f t="shared" si="1"/>
        <v>3.2</v>
      </c>
    </row>
    <row r="20" spans="1:9" s="11" customFormat="1" x14ac:dyDescent="0.25">
      <c r="A20" s="14" t="s">
        <v>1</v>
      </c>
      <c r="B20" s="9" t="s">
        <v>77</v>
      </c>
      <c r="C20" s="9">
        <v>2</v>
      </c>
      <c r="D20" s="7">
        <f t="shared" ref="D20:D27" si="5">(100*C20)</f>
        <v>200</v>
      </c>
      <c r="E20" s="6"/>
      <c r="F20" s="6"/>
      <c r="G20" s="6"/>
      <c r="H20" s="6">
        <v>0.13</v>
      </c>
      <c r="I20" s="6">
        <f t="shared" si="1"/>
        <v>0.26</v>
      </c>
    </row>
    <row r="21" spans="1:9" s="11" customFormat="1" x14ac:dyDescent="0.25">
      <c r="A21" s="14" t="s">
        <v>1</v>
      </c>
      <c r="B21" s="9" t="s">
        <v>75</v>
      </c>
      <c r="C21" s="9">
        <v>1</v>
      </c>
      <c r="D21" s="7">
        <f t="shared" si="5"/>
        <v>100</v>
      </c>
      <c r="E21" s="6"/>
      <c r="F21" s="6"/>
      <c r="G21" s="6"/>
      <c r="H21" s="6">
        <v>0.6</v>
      </c>
      <c r="I21" s="6">
        <f t="shared" si="1"/>
        <v>0.6</v>
      </c>
    </row>
    <row r="22" spans="1:9" s="11" customFormat="1" x14ac:dyDescent="0.25">
      <c r="A22" s="14" t="s">
        <v>1</v>
      </c>
      <c r="B22" s="9" t="s">
        <v>76</v>
      </c>
      <c r="C22" s="9">
        <v>1</v>
      </c>
      <c r="D22" s="7">
        <f t="shared" si="5"/>
        <v>100</v>
      </c>
      <c r="E22" s="6"/>
      <c r="F22" s="6"/>
      <c r="G22" s="9"/>
      <c r="H22" s="9">
        <v>0.6</v>
      </c>
      <c r="I22" s="6">
        <f t="shared" si="1"/>
        <v>0.6</v>
      </c>
    </row>
    <row r="23" spans="1:9" s="11" customFormat="1" x14ac:dyDescent="0.25">
      <c r="A23" s="14" t="s">
        <v>1</v>
      </c>
      <c r="B23" s="9" t="s">
        <v>78</v>
      </c>
      <c r="C23" s="9">
        <v>1</v>
      </c>
      <c r="D23" s="7">
        <f t="shared" si="5"/>
        <v>100</v>
      </c>
      <c r="E23" s="6"/>
      <c r="F23" s="6"/>
      <c r="G23" s="9"/>
      <c r="H23" s="6">
        <v>0.13</v>
      </c>
      <c r="I23" s="6">
        <f t="shared" si="1"/>
        <v>0.13</v>
      </c>
    </row>
    <row r="24" spans="1:9" s="11" customFormat="1" x14ac:dyDescent="0.25">
      <c r="A24" s="14" t="s">
        <v>1</v>
      </c>
      <c r="B24" s="9" t="s">
        <v>79</v>
      </c>
      <c r="C24" s="9">
        <v>2</v>
      </c>
      <c r="D24" s="7">
        <f t="shared" si="5"/>
        <v>200</v>
      </c>
      <c r="E24" s="6"/>
      <c r="F24" s="6"/>
      <c r="G24" s="9"/>
      <c r="H24" s="6">
        <v>0.13</v>
      </c>
      <c r="I24" s="6">
        <f t="shared" si="1"/>
        <v>0.26</v>
      </c>
    </row>
    <row r="25" spans="1:9" s="11" customFormat="1" x14ac:dyDescent="0.25">
      <c r="A25" s="14" t="s">
        <v>1</v>
      </c>
      <c r="B25" s="9" t="s">
        <v>80</v>
      </c>
      <c r="C25" s="9">
        <v>1</v>
      </c>
      <c r="D25" s="7">
        <f t="shared" si="5"/>
        <v>100</v>
      </c>
      <c r="E25" s="6"/>
      <c r="F25" s="6"/>
      <c r="G25" s="9"/>
      <c r="H25" s="6">
        <v>0.13</v>
      </c>
      <c r="I25" s="6">
        <f t="shared" si="1"/>
        <v>0.13</v>
      </c>
    </row>
    <row r="26" spans="1:9" s="11" customFormat="1" x14ac:dyDescent="0.25">
      <c r="A26" s="14" t="s">
        <v>1</v>
      </c>
      <c r="B26" s="9" t="s">
        <v>81</v>
      </c>
      <c r="C26" s="9">
        <v>1</v>
      </c>
      <c r="D26" s="7">
        <f t="shared" si="5"/>
        <v>100</v>
      </c>
      <c r="E26" s="6"/>
      <c r="F26" s="6"/>
      <c r="G26" s="9"/>
      <c r="H26" s="6">
        <v>0.13</v>
      </c>
      <c r="I26" s="6">
        <f t="shared" si="1"/>
        <v>0.13</v>
      </c>
    </row>
    <row r="27" spans="1:9" s="11" customFormat="1" x14ac:dyDescent="0.25">
      <c r="A27" s="14" t="s">
        <v>1</v>
      </c>
      <c r="B27" s="9" t="s">
        <v>82</v>
      </c>
      <c r="C27" s="9">
        <v>1</v>
      </c>
      <c r="D27" s="7">
        <f t="shared" si="5"/>
        <v>100</v>
      </c>
      <c r="E27" s="6"/>
      <c r="F27" s="6"/>
      <c r="G27" s="9"/>
      <c r="H27" s="6">
        <v>0.13</v>
      </c>
      <c r="I27" s="6">
        <f t="shared" si="1"/>
        <v>0.13</v>
      </c>
    </row>
    <row r="28" spans="1:9" s="11" customFormat="1" x14ac:dyDescent="0.25">
      <c r="A28" s="7" t="s">
        <v>16</v>
      </c>
      <c r="B28" s="8" t="s">
        <v>17</v>
      </c>
      <c r="C28" s="7">
        <v>1</v>
      </c>
      <c r="D28" s="7">
        <f t="shared" ref="D28:D31" si="6">(100*C28)</f>
        <v>100</v>
      </c>
      <c r="E28" s="6">
        <v>0.15</v>
      </c>
      <c r="F28" s="6" t="s">
        <v>42</v>
      </c>
      <c r="G28" s="9"/>
      <c r="H28" s="9">
        <f>(E28)</f>
        <v>0.15</v>
      </c>
      <c r="I28" s="6">
        <f t="shared" si="1"/>
        <v>0.15</v>
      </c>
    </row>
    <row r="29" spans="1:9" s="11" customFormat="1" x14ac:dyDescent="0.25">
      <c r="A29" s="15" t="s">
        <v>83</v>
      </c>
      <c r="B29" s="8"/>
      <c r="C29" s="7"/>
      <c r="D29" s="7"/>
      <c r="E29" s="6"/>
      <c r="F29" s="6"/>
      <c r="G29" s="9"/>
      <c r="H29" s="9"/>
      <c r="I29" s="6">
        <f t="shared" si="1"/>
        <v>0</v>
      </c>
    </row>
    <row r="30" spans="1:9" s="11" customFormat="1" x14ac:dyDescent="0.25">
      <c r="A30" s="7" t="s">
        <v>84</v>
      </c>
      <c r="B30" s="8" t="s">
        <v>85</v>
      </c>
      <c r="C30" s="7">
        <v>1</v>
      </c>
      <c r="D30" s="7">
        <f t="shared" si="6"/>
        <v>100</v>
      </c>
      <c r="E30" s="6"/>
      <c r="F30" s="6"/>
      <c r="G30" s="9"/>
      <c r="H30" s="9">
        <v>0.36</v>
      </c>
      <c r="I30" s="6">
        <f t="shared" si="1"/>
        <v>0.36</v>
      </c>
    </row>
    <row r="31" spans="1:9" s="11" customFormat="1" x14ac:dyDescent="0.25">
      <c r="A31" s="7" t="s">
        <v>1</v>
      </c>
      <c r="B31" s="8" t="s">
        <v>86</v>
      </c>
      <c r="C31" s="7">
        <v>1</v>
      </c>
      <c r="D31" s="7">
        <f t="shared" si="6"/>
        <v>100</v>
      </c>
      <c r="E31" s="6"/>
      <c r="F31" s="6"/>
      <c r="G31" s="9"/>
      <c r="H31" s="9">
        <v>0.5</v>
      </c>
      <c r="I31" s="6">
        <f t="shared" si="1"/>
        <v>0.5</v>
      </c>
    </row>
    <row r="32" spans="1:9" s="11" customFormat="1" x14ac:dyDescent="0.25">
      <c r="A32" s="15" t="s">
        <v>64</v>
      </c>
      <c r="B32" s="8"/>
      <c r="C32" s="7"/>
      <c r="D32" s="7"/>
      <c r="E32" s="6"/>
      <c r="F32" s="6"/>
      <c r="G32" s="9"/>
      <c r="H32" s="9"/>
      <c r="I32" s="6">
        <f t="shared" si="1"/>
        <v>0</v>
      </c>
    </row>
    <row r="33" spans="1:18" s="11" customFormat="1" x14ac:dyDescent="0.25">
      <c r="A33" s="14" t="s">
        <v>16</v>
      </c>
      <c r="B33" s="9" t="s">
        <v>67</v>
      </c>
      <c r="C33" s="9">
        <v>1</v>
      </c>
      <c r="D33" s="7">
        <f>(100*C33)</f>
        <v>100</v>
      </c>
      <c r="E33" s="6"/>
      <c r="F33" s="6"/>
      <c r="G33" s="9"/>
      <c r="H33" s="9">
        <v>1.8</v>
      </c>
      <c r="I33" s="6">
        <f t="shared" si="1"/>
        <v>1.8</v>
      </c>
    </row>
    <row r="34" spans="1:18" s="11" customFormat="1" x14ac:dyDescent="0.25">
      <c r="A34" s="14" t="s">
        <v>16</v>
      </c>
      <c r="B34" s="9" t="s">
        <v>68</v>
      </c>
      <c r="C34" s="9">
        <v>1</v>
      </c>
      <c r="D34" s="7">
        <f>(100*C34)</f>
        <v>100</v>
      </c>
      <c r="E34" s="6"/>
      <c r="F34" s="6"/>
      <c r="G34" s="9"/>
      <c r="H34" s="9">
        <v>0.35</v>
      </c>
      <c r="I34" s="6">
        <f t="shared" si="1"/>
        <v>0.35</v>
      </c>
    </row>
    <row r="35" spans="1:18" s="11" customFormat="1" x14ac:dyDescent="0.25">
      <c r="A35" s="6" t="s">
        <v>32</v>
      </c>
      <c r="B35" s="6" t="s">
        <v>38</v>
      </c>
      <c r="C35" s="4">
        <v>1</v>
      </c>
      <c r="D35" s="7">
        <f t="shared" ref="D35" si="7">(100*C35)</f>
        <v>100</v>
      </c>
      <c r="E35" s="6">
        <v>0.85</v>
      </c>
      <c r="F35" s="6" t="s">
        <v>45</v>
      </c>
      <c r="G35" s="6" t="s">
        <v>46</v>
      </c>
      <c r="H35" s="6">
        <f t="shared" ref="H35" si="8">(E35)</f>
        <v>0.85</v>
      </c>
      <c r="I35" s="6">
        <f t="shared" si="1"/>
        <v>0.85</v>
      </c>
    </row>
    <row r="36" spans="1:18" s="11" customFormat="1" x14ac:dyDescent="0.25">
      <c r="A36" s="14" t="s">
        <v>1</v>
      </c>
      <c r="B36" s="9" t="s">
        <v>88</v>
      </c>
      <c r="C36" s="9">
        <v>1</v>
      </c>
      <c r="D36" s="7">
        <f t="shared" ref="D36:D41" si="9">(100*C36)</f>
        <v>100</v>
      </c>
      <c r="E36" s="6"/>
      <c r="F36" s="6"/>
      <c r="G36" s="6"/>
      <c r="H36" s="10">
        <v>0.6</v>
      </c>
      <c r="I36" s="6">
        <f t="shared" si="1"/>
        <v>0.6</v>
      </c>
    </row>
    <row r="37" spans="1:18" s="11" customFormat="1" x14ac:dyDescent="0.25">
      <c r="A37" s="14" t="s">
        <v>1</v>
      </c>
      <c r="B37" s="9" t="s">
        <v>89</v>
      </c>
      <c r="C37" s="9">
        <v>1</v>
      </c>
      <c r="D37" s="7">
        <f t="shared" si="9"/>
        <v>100</v>
      </c>
      <c r="E37" s="6"/>
      <c r="F37" s="6"/>
      <c r="G37" s="6"/>
      <c r="H37" s="10">
        <v>0.6</v>
      </c>
      <c r="I37" s="6">
        <f t="shared" si="1"/>
        <v>0.6</v>
      </c>
    </row>
    <row r="38" spans="1:18" s="11" customFormat="1" x14ac:dyDescent="0.25">
      <c r="A38" s="14" t="s">
        <v>1</v>
      </c>
      <c r="B38" s="9" t="s">
        <v>90</v>
      </c>
      <c r="C38" s="9">
        <v>1</v>
      </c>
      <c r="D38" s="7">
        <f t="shared" si="9"/>
        <v>100</v>
      </c>
      <c r="E38" s="6"/>
      <c r="F38" s="6"/>
      <c r="G38" s="6"/>
      <c r="H38" s="10">
        <v>0.13</v>
      </c>
      <c r="I38" s="6">
        <f t="shared" si="1"/>
        <v>0.13</v>
      </c>
    </row>
    <row r="39" spans="1:18" s="11" customFormat="1" x14ac:dyDescent="0.25">
      <c r="A39" s="14" t="s">
        <v>18</v>
      </c>
      <c r="B39" s="8" t="s">
        <v>19</v>
      </c>
      <c r="C39" s="9">
        <v>1</v>
      </c>
      <c r="D39" s="7">
        <f t="shared" si="9"/>
        <v>100</v>
      </c>
      <c r="E39" s="6">
        <v>0.53</v>
      </c>
      <c r="F39" s="6" t="s">
        <v>43</v>
      </c>
      <c r="G39" s="6"/>
      <c r="H39" s="6">
        <f>(E39)</f>
        <v>0.53</v>
      </c>
      <c r="I39" s="6">
        <f t="shared" si="1"/>
        <v>0.53</v>
      </c>
    </row>
    <row r="40" spans="1:18" s="11" customFormat="1" x14ac:dyDescent="0.25">
      <c r="A40" s="16" t="s">
        <v>28</v>
      </c>
      <c r="B40" s="17" t="s">
        <v>93</v>
      </c>
      <c r="C40" s="16">
        <v>1</v>
      </c>
      <c r="D40" s="18">
        <f t="shared" si="9"/>
        <v>100</v>
      </c>
      <c r="E40" s="19"/>
      <c r="F40" s="19"/>
      <c r="G40" s="19" t="s">
        <v>106</v>
      </c>
      <c r="H40" s="20">
        <v>2.2999999999999998</v>
      </c>
      <c r="I40" s="19">
        <f t="shared" si="1"/>
        <v>2.2999999999999998</v>
      </c>
    </row>
    <row r="41" spans="1:18" s="11" customFormat="1" x14ac:dyDescent="0.25">
      <c r="A41" s="16" t="s">
        <v>94</v>
      </c>
      <c r="B41" s="17" t="s">
        <v>95</v>
      </c>
      <c r="C41" s="16">
        <v>1</v>
      </c>
      <c r="D41" s="18">
        <f t="shared" si="9"/>
        <v>100</v>
      </c>
      <c r="E41" s="19"/>
      <c r="F41" s="19"/>
      <c r="G41" s="19" t="s">
        <v>107</v>
      </c>
      <c r="H41" s="20">
        <v>1.5</v>
      </c>
      <c r="I41" s="19">
        <f t="shared" si="1"/>
        <v>1.5</v>
      </c>
    </row>
    <row r="42" spans="1:18" s="11" customFormat="1" x14ac:dyDescent="0.25">
      <c r="A42" s="23" t="s">
        <v>105</v>
      </c>
      <c r="B42" s="17"/>
      <c r="C42" s="16"/>
      <c r="D42" s="18"/>
      <c r="E42" s="19"/>
      <c r="F42" s="19"/>
      <c r="G42" s="19" t="s">
        <v>106</v>
      </c>
      <c r="H42" s="20"/>
      <c r="I42" s="19"/>
    </row>
    <row r="43" spans="1:18" s="11" customFormat="1" x14ac:dyDescent="0.25">
      <c r="A43" s="19" t="s">
        <v>100</v>
      </c>
      <c r="B43" s="24" t="s">
        <v>101</v>
      </c>
      <c r="C43" s="19">
        <v>5</v>
      </c>
      <c r="D43" s="21">
        <f>(100*C43)</f>
        <v>500</v>
      </c>
      <c r="E43" s="19" t="s">
        <v>49</v>
      </c>
      <c r="F43" s="19"/>
      <c r="G43" s="19" t="s">
        <v>106</v>
      </c>
      <c r="H43" s="19">
        <v>0.11</v>
      </c>
      <c r="I43" s="19">
        <f t="shared" ref="I43:I44" si="10">(H43*C43)</f>
        <v>0.55000000000000004</v>
      </c>
      <c r="J43" s="32" t="s">
        <v>102</v>
      </c>
      <c r="K43" s="32"/>
      <c r="L43" s="32"/>
      <c r="M43" s="32"/>
      <c r="N43" s="32" t="s">
        <v>103</v>
      </c>
      <c r="O43" s="33"/>
      <c r="P43" s="33"/>
      <c r="Q43" s="33"/>
      <c r="R43" s="33"/>
    </row>
    <row r="44" spans="1:18" s="11" customFormat="1" x14ac:dyDescent="0.25">
      <c r="A44" s="19" t="s">
        <v>100</v>
      </c>
      <c r="B44" s="24" t="s">
        <v>104</v>
      </c>
      <c r="C44" s="19">
        <v>5</v>
      </c>
      <c r="D44" s="21">
        <f>(100*C44)</f>
        <v>500</v>
      </c>
      <c r="E44" s="19" t="s">
        <v>49</v>
      </c>
      <c r="F44" s="19"/>
      <c r="G44" s="19"/>
      <c r="H44" s="19">
        <v>0.09</v>
      </c>
      <c r="I44" s="19">
        <f t="shared" si="10"/>
        <v>0.44999999999999996</v>
      </c>
      <c r="J44" s="19"/>
      <c r="K44" s="19"/>
      <c r="L44" s="19"/>
      <c r="M44" s="19"/>
      <c r="N44" s="33"/>
      <c r="O44" s="33"/>
      <c r="P44" s="33"/>
      <c r="Q44" s="33"/>
      <c r="R44" s="33"/>
    </row>
    <row r="45" spans="1:18" s="11" customFormat="1" x14ac:dyDescent="0.25">
      <c r="A45" s="23" t="s">
        <v>97</v>
      </c>
      <c r="B45" s="17"/>
      <c r="C45" s="16"/>
      <c r="D45" s="18"/>
      <c r="E45" s="19"/>
      <c r="F45" s="19"/>
      <c r="G45" s="19"/>
      <c r="H45" s="20"/>
      <c r="I45" s="19"/>
    </row>
    <row r="46" spans="1:18" s="11" customFormat="1" x14ac:dyDescent="0.25">
      <c r="A46" s="19" t="s">
        <v>97</v>
      </c>
      <c r="B46" s="19"/>
      <c r="C46" s="19">
        <v>4</v>
      </c>
      <c r="D46" s="21">
        <f>(100*C46)</f>
        <v>400</v>
      </c>
      <c r="E46" s="19"/>
      <c r="F46" s="19"/>
      <c r="G46" s="19"/>
      <c r="H46" s="19">
        <v>1</v>
      </c>
      <c r="I46" s="19">
        <f t="shared" ref="I46:I47" si="11">(H46*C46)</f>
        <v>4</v>
      </c>
      <c r="J46" s="19" t="s">
        <v>98</v>
      </c>
    </row>
    <row r="47" spans="1:18" s="11" customFormat="1" x14ac:dyDescent="0.25">
      <c r="A47" s="19" t="s">
        <v>99</v>
      </c>
      <c r="B47" s="19"/>
      <c r="C47" s="19">
        <f>(SUM(C3:C46)*2 - C46*2  - C44*1 + C13*6 + C40*4 + C18*2 + C19*6)</f>
        <v>107</v>
      </c>
      <c r="D47" s="22"/>
      <c r="E47" s="19"/>
      <c r="F47" s="19"/>
      <c r="G47" s="19"/>
      <c r="H47" s="19">
        <v>0.1</v>
      </c>
      <c r="I47" s="19">
        <f t="shared" si="11"/>
        <v>10.700000000000001</v>
      </c>
      <c r="J47" s="19"/>
    </row>
    <row r="48" spans="1:18" s="11" customFormat="1" x14ac:dyDescent="0.25">
      <c r="A48" s="19"/>
      <c r="B48" s="19"/>
      <c r="C48" s="19"/>
      <c r="D48" s="22"/>
      <c r="E48" s="19"/>
      <c r="F48" s="19"/>
      <c r="G48" s="19"/>
      <c r="H48" s="19"/>
      <c r="I48" s="19"/>
      <c r="J48" s="19"/>
    </row>
    <row r="49" spans="1:9" s="11" customFormat="1" x14ac:dyDescent="0.25">
      <c r="A49" s="14" t="s">
        <v>91</v>
      </c>
      <c r="B49" s="8"/>
      <c r="C49" s="9"/>
      <c r="D49" s="7"/>
      <c r="E49" s="6"/>
      <c r="F49" s="6"/>
      <c r="G49" s="6"/>
      <c r="H49" s="6"/>
      <c r="I49" s="6">
        <f>SUM(I3:I48)</f>
        <v>42.850000000000009</v>
      </c>
    </row>
    <row r="50" spans="1:9" s="11" customFormat="1" x14ac:dyDescent="0.25">
      <c r="A50" s="14"/>
      <c r="B50" s="8"/>
      <c r="C50" s="9"/>
      <c r="D50" s="7"/>
      <c r="E50" s="6"/>
      <c r="F50" s="6"/>
      <c r="G50" s="6"/>
      <c r="H50" s="6"/>
      <c r="I50" s="6"/>
    </row>
    <row r="51" spans="1:9" s="11" customFormat="1" x14ac:dyDescent="0.25">
      <c r="A51" s="12" t="s">
        <v>87</v>
      </c>
      <c r="B51" s="9"/>
      <c r="C51" s="9"/>
      <c r="D51" s="7"/>
      <c r="E51" s="6"/>
      <c r="F51" s="6"/>
      <c r="G51" s="9"/>
      <c r="H51" s="9"/>
      <c r="I51" s="9"/>
    </row>
    <row r="52" spans="1:9" x14ac:dyDescent="0.25">
      <c r="A52" s="25" t="s">
        <v>1</v>
      </c>
      <c r="B52" s="26" t="s">
        <v>15</v>
      </c>
      <c r="C52" s="25">
        <v>1</v>
      </c>
      <c r="D52" s="25">
        <f>(100*C52)</f>
        <v>100</v>
      </c>
      <c r="E52" s="25">
        <v>0.13</v>
      </c>
      <c r="F52" s="25" t="s">
        <v>39</v>
      </c>
      <c r="G52" s="25" t="s">
        <v>41</v>
      </c>
      <c r="H52" s="25">
        <f t="shared" ref="H52:H76" si="12">(E52)</f>
        <v>0.13</v>
      </c>
      <c r="I52" s="25">
        <f t="shared" ref="I52:I76" si="13">(H52*C52)</f>
        <v>0.13</v>
      </c>
    </row>
    <row r="53" spans="1:9" x14ac:dyDescent="0.25">
      <c r="A53" s="25" t="s">
        <v>18</v>
      </c>
      <c r="B53" s="26" t="s">
        <v>20</v>
      </c>
      <c r="C53" s="25">
        <v>1</v>
      </c>
      <c r="D53" s="25">
        <f t="shared" ref="D53:D76" si="14">(100*C53)</f>
        <v>100</v>
      </c>
      <c r="E53" s="27">
        <v>0.36</v>
      </c>
      <c r="F53" s="27" t="s">
        <v>44</v>
      </c>
      <c r="G53" s="27"/>
      <c r="H53" s="27">
        <f t="shared" si="12"/>
        <v>0.36</v>
      </c>
      <c r="I53" s="27">
        <f t="shared" si="13"/>
        <v>0.36</v>
      </c>
    </row>
    <row r="54" spans="1:9" s="6" customFormat="1" x14ac:dyDescent="0.25">
      <c r="A54" s="27" t="s">
        <v>16</v>
      </c>
      <c r="B54" s="28" t="s">
        <v>54</v>
      </c>
      <c r="C54" s="27">
        <v>1</v>
      </c>
      <c r="D54" s="25">
        <f t="shared" si="14"/>
        <v>100</v>
      </c>
      <c r="E54" s="27">
        <v>1.8</v>
      </c>
      <c r="F54" s="27" t="s">
        <v>47</v>
      </c>
      <c r="G54" s="27"/>
      <c r="H54" s="27">
        <f>(E54)</f>
        <v>1.8</v>
      </c>
      <c r="I54" s="27">
        <f t="shared" ref="I54:I64" si="15">(H54*C54)</f>
        <v>1.8</v>
      </c>
    </row>
    <row r="55" spans="1:9" s="6" customFormat="1" x14ac:dyDescent="0.25">
      <c r="A55" s="27" t="s">
        <v>16</v>
      </c>
      <c r="B55" s="28" t="s">
        <v>55</v>
      </c>
      <c r="C55" s="27">
        <v>1</v>
      </c>
      <c r="D55" s="25">
        <f t="shared" si="14"/>
        <v>100</v>
      </c>
      <c r="E55" s="27" t="s">
        <v>63</v>
      </c>
      <c r="F55" s="27"/>
      <c r="G55" s="27"/>
      <c r="H55" s="27">
        <v>0.35</v>
      </c>
      <c r="I55" s="27">
        <f t="shared" si="15"/>
        <v>0.35</v>
      </c>
    </row>
    <row r="56" spans="1:9" s="6" customFormat="1" x14ac:dyDescent="0.25">
      <c r="A56" s="25" t="s">
        <v>18</v>
      </c>
      <c r="B56" s="26" t="s">
        <v>19</v>
      </c>
      <c r="C56" s="25">
        <v>2</v>
      </c>
      <c r="D56" s="25">
        <f t="shared" si="14"/>
        <v>200</v>
      </c>
      <c r="E56" s="27">
        <v>0.53</v>
      </c>
      <c r="F56" s="27" t="s">
        <v>43</v>
      </c>
      <c r="G56" s="27"/>
      <c r="H56" s="27">
        <f t="shared" ref="H56" si="16">(E56)</f>
        <v>0.53</v>
      </c>
      <c r="I56" s="27">
        <f t="shared" si="15"/>
        <v>1.06</v>
      </c>
    </row>
    <row r="57" spans="1:9" s="6" customFormat="1" x14ac:dyDescent="0.25">
      <c r="A57" s="27" t="s">
        <v>1</v>
      </c>
      <c r="B57" s="28" t="s">
        <v>56</v>
      </c>
      <c r="C57" s="27">
        <v>2</v>
      </c>
      <c r="D57" s="25">
        <f t="shared" si="14"/>
        <v>200</v>
      </c>
      <c r="E57" s="27">
        <v>0.13</v>
      </c>
      <c r="F57" s="27" t="s">
        <v>39</v>
      </c>
      <c r="G57" s="27" t="s">
        <v>41</v>
      </c>
      <c r="H57" s="27">
        <v>0.13</v>
      </c>
      <c r="I57" s="27">
        <f t="shared" si="15"/>
        <v>0.26</v>
      </c>
    </row>
    <row r="58" spans="1:9" s="6" customFormat="1" x14ac:dyDescent="0.25">
      <c r="A58" s="27" t="s">
        <v>1</v>
      </c>
      <c r="B58" s="28" t="s">
        <v>57</v>
      </c>
      <c r="C58" s="27">
        <v>1</v>
      </c>
      <c r="D58" s="25">
        <f t="shared" si="14"/>
        <v>100</v>
      </c>
      <c r="E58" s="27">
        <v>0.13</v>
      </c>
      <c r="F58" s="27" t="s">
        <v>39</v>
      </c>
      <c r="G58" s="27" t="s">
        <v>41</v>
      </c>
      <c r="H58" s="27">
        <v>0.13</v>
      </c>
      <c r="I58" s="27">
        <f t="shared" si="15"/>
        <v>0.13</v>
      </c>
    </row>
    <row r="59" spans="1:9" s="6" customFormat="1" x14ac:dyDescent="0.25">
      <c r="A59" s="27" t="s">
        <v>1</v>
      </c>
      <c r="B59" s="28" t="s">
        <v>58</v>
      </c>
      <c r="C59" s="27">
        <v>1</v>
      </c>
      <c r="D59" s="25">
        <f t="shared" si="14"/>
        <v>100</v>
      </c>
      <c r="E59" s="27">
        <v>0.13</v>
      </c>
      <c r="F59" s="27" t="s">
        <v>39</v>
      </c>
      <c r="G59" s="27" t="s">
        <v>41</v>
      </c>
      <c r="H59" s="27">
        <v>0.13</v>
      </c>
      <c r="I59" s="27">
        <f t="shared" si="15"/>
        <v>0.13</v>
      </c>
    </row>
    <row r="60" spans="1:9" s="6" customFormat="1" x14ac:dyDescent="0.25">
      <c r="A60" s="27" t="s">
        <v>1</v>
      </c>
      <c r="B60" s="28" t="s">
        <v>59</v>
      </c>
      <c r="C60" s="27">
        <v>1</v>
      </c>
      <c r="D60" s="25">
        <f t="shared" si="14"/>
        <v>100</v>
      </c>
      <c r="E60" s="27" t="s">
        <v>63</v>
      </c>
      <c r="F60" s="27"/>
      <c r="G60" s="27"/>
      <c r="H60" s="27">
        <v>1</v>
      </c>
      <c r="I60" s="27">
        <f t="shared" si="15"/>
        <v>1</v>
      </c>
    </row>
    <row r="61" spans="1:9" s="13" customFormat="1" x14ac:dyDescent="0.25">
      <c r="A61" s="27" t="s">
        <v>16</v>
      </c>
      <c r="B61" s="28" t="s">
        <v>66</v>
      </c>
      <c r="C61" s="27">
        <v>1</v>
      </c>
      <c r="D61" s="25">
        <f t="shared" si="14"/>
        <v>100</v>
      </c>
      <c r="E61" s="27">
        <v>1.8</v>
      </c>
      <c r="F61" s="27"/>
      <c r="G61" s="27"/>
      <c r="H61" s="27">
        <f>(E61)</f>
        <v>1.8</v>
      </c>
      <c r="I61" s="27">
        <f t="shared" ref="I61" si="17">(H61*C61)</f>
        <v>1.8</v>
      </c>
    </row>
    <row r="62" spans="1:9" s="6" customFormat="1" x14ac:dyDescent="0.25">
      <c r="A62" s="27" t="s">
        <v>1</v>
      </c>
      <c r="B62" s="28" t="s">
        <v>60</v>
      </c>
      <c r="C62" s="27">
        <v>1</v>
      </c>
      <c r="D62" s="25">
        <f t="shared" si="14"/>
        <v>100</v>
      </c>
      <c r="E62" s="27">
        <v>0.13</v>
      </c>
      <c r="F62" s="27" t="s">
        <v>39</v>
      </c>
      <c r="G62" s="27" t="s">
        <v>41</v>
      </c>
      <c r="H62" s="27">
        <v>0.13</v>
      </c>
      <c r="I62" s="27">
        <f t="shared" si="15"/>
        <v>0.13</v>
      </c>
    </row>
    <row r="63" spans="1:9" s="6" customFormat="1" x14ac:dyDescent="0.25">
      <c r="A63" s="27" t="s">
        <v>1</v>
      </c>
      <c r="B63" s="28" t="s">
        <v>61</v>
      </c>
      <c r="C63" s="27">
        <v>1</v>
      </c>
      <c r="D63" s="25">
        <f t="shared" si="14"/>
        <v>100</v>
      </c>
      <c r="E63" s="27">
        <v>0.13</v>
      </c>
      <c r="F63" s="27" t="s">
        <v>39</v>
      </c>
      <c r="G63" s="27" t="s">
        <v>41</v>
      </c>
      <c r="H63" s="27">
        <v>0.13</v>
      </c>
      <c r="I63" s="27">
        <f t="shared" si="15"/>
        <v>0.13</v>
      </c>
    </row>
    <row r="64" spans="1:9" s="6" customFormat="1" x14ac:dyDescent="0.25">
      <c r="A64" s="27" t="s">
        <v>18</v>
      </c>
      <c r="B64" s="27" t="s">
        <v>62</v>
      </c>
      <c r="C64" s="27">
        <v>1</v>
      </c>
      <c r="D64" s="25">
        <f t="shared" si="14"/>
        <v>100</v>
      </c>
      <c r="E64" s="27">
        <v>0.32</v>
      </c>
      <c r="F64" s="27" t="s">
        <v>43</v>
      </c>
      <c r="G64" s="27"/>
      <c r="H64" s="27">
        <f>(E64)</f>
        <v>0.32</v>
      </c>
      <c r="I64" s="27">
        <f t="shared" si="15"/>
        <v>0.32</v>
      </c>
    </row>
    <row r="65" spans="1:9" s="6" customFormat="1" x14ac:dyDescent="0.25">
      <c r="A65" s="29"/>
      <c r="B65" s="28"/>
      <c r="C65" s="25"/>
      <c r="D65" s="25">
        <f t="shared" si="14"/>
        <v>0</v>
      </c>
      <c r="E65" s="27"/>
      <c r="F65" s="27"/>
      <c r="G65" s="27"/>
      <c r="H65" s="27"/>
      <c r="I65" s="27"/>
    </row>
    <row r="66" spans="1:9" s="6" customFormat="1" x14ac:dyDescent="0.25">
      <c r="A66" s="29"/>
      <c r="B66" s="28"/>
      <c r="C66" s="25"/>
      <c r="D66" s="25">
        <f t="shared" si="14"/>
        <v>0</v>
      </c>
      <c r="E66" s="27"/>
      <c r="F66" s="27"/>
      <c r="G66" s="27"/>
      <c r="H66" s="27"/>
      <c r="I66" s="27"/>
    </row>
    <row r="67" spans="1:9" s="6" customFormat="1" x14ac:dyDescent="0.25">
      <c r="A67" s="29"/>
      <c r="B67" s="28"/>
      <c r="C67" s="25"/>
      <c r="D67" s="25">
        <f t="shared" si="14"/>
        <v>0</v>
      </c>
      <c r="E67" s="27"/>
      <c r="F67" s="27"/>
      <c r="G67" s="27"/>
      <c r="H67" s="27"/>
      <c r="I67" s="27"/>
    </row>
    <row r="68" spans="1:9" s="6" customFormat="1" x14ac:dyDescent="0.25">
      <c r="A68" s="30" t="s">
        <v>64</v>
      </c>
      <c r="B68" s="28"/>
      <c r="C68" s="25"/>
      <c r="D68" s="25">
        <f t="shared" si="14"/>
        <v>0</v>
      </c>
      <c r="E68" s="27"/>
      <c r="F68" s="27"/>
      <c r="G68" s="27"/>
      <c r="H68" s="27"/>
      <c r="I68" s="27"/>
    </row>
    <row r="69" spans="1:9" s="6" customFormat="1" x14ac:dyDescent="0.25">
      <c r="A69" s="27" t="s">
        <v>18</v>
      </c>
      <c r="B69" s="27" t="s">
        <v>62</v>
      </c>
      <c r="C69" s="27">
        <v>1</v>
      </c>
      <c r="D69" s="25">
        <f t="shared" si="14"/>
        <v>100</v>
      </c>
      <c r="E69" s="27">
        <v>0.32</v>
      </c>
      <c r="F69" s="27" t="s">
        <v>43</v>
      </c>
      <c r="G69" s="27"/>
      <c r="H69" s="27">
        <f>(E69)</f>
        <v>0.32</v>
      </c>
      <c r="I69" s="27">
        <f t="shared" si="13"/>
        <v>0.32</v>
      </c>
    </row>
    <row r="70" spans="1:9" x14ac:dyDescent="0.25">
      <c r="A70" s="27" t="s">
        <v>31</v>
      </c>
      <c r="B70" s="27" t="s">
        <v>26</v>
      </c>
      <c r="C70" s="29">
        <v>1</v>
      </c>
      <c r="D70" s="25">
        <f t="shared" si="14"/>
        <v>100</v>
      </c>
      <c r="E70" s="27"/>
      <c r="F70" s="27"/>
      <c r="G70" s="27"/>
      <c r="H70" s="27">
        <v>0.13</v>
      </c>
      <c r="I70" s="27">
        <f t="shared" si="13"/>
        <v>0.13</v>
      </c>
    </row>
    <row r="71" spans="1:9" x14ac:dyDescent="0.25">
      <c r="A71" s="27" t="s">
        <v>32</v>
      </c>
      <c r="B71" s="27" t="s">
        <v>38</v>
      </c>
      <c r="C71" s="29">
        <v>1</v>
      </c>
      <c r="D71" s="25">
        <f t="shared" si="14"/>
        <v>100</v>
      </c>
      <c r="E71" s="27">
        <v>0.85</v>
      </c>
      <c r="F71" s="27" t="s">
        <v>45</v>
      </c>
      <c r="G71" s="27" t="s">
        <v>46</v>
      </c>
      <c r="H71" s="27">
        <f t="shared" si="12"/>
        <v>0.85</v>
      </c>
      <c r="I71" s="27">
        <f t="shared" si="13"/>
        <v>0.85</v>
      </c>
    </row>
    <row r="72" spans="1:9" x14ac:dyDescent="0.25">
      <c r="A72" s="27" t="s">
        <v>33</v>
      </c>
      <c r="B72" s="27" t="s">
        <v>22</v>
      </c>
      <c r="C72" s="29">
        <v>1</v>
      </c>
      <c r="D72" s="25">
        <f t="shared" si="14"/>
        <v>100</v>
      </c>
      <c r="E72" s="27">
        <v>0.13</v>
      </c>
      <c r="F72" s="27" t="s">
        <v>39</v>
      </c>
      <c r="G72" s="27" t="s">
        <v>41</v>
      </c>
      <c r="H72" s="27">
        <f t="shared" si="12"/>
        <v>0.13</v>
      </c>
      <c r="I72" s="27">
        <f t="shared" si="13"/>
        <v>0.13</v>
      </c>
    </row>
    <row r="73" spans="1:9" x14ac:dyDescent="0.25">
      <c r="A73" s="27" t="s">
        <v>34</v>
      </c>
      <c r="B73" s="27" t="s">
        <v>23</v>
      </c>
      <c r="C73" s="29">
        <v>1</v>
      </c>
      <c r="D73" s="25">
        <f t="shared" si="14"/>
        <v>100</v>
      </c>
      <c r="E73" s="27">
        <v>0.13</v>
      </c>
      <c r="F73" s="27" t="s">
        <v>39</v>
      </c>
      <c r="G73" s="27" t="s">
        <v>41</v>
      </c>
      <c r="H73" s="27">
        <f t="shared" si="12"/>
        <v>0.13</v>
      </c>
      <c r="I73" s="27">
        <f t="shared" si="13"/>
        <v>0.13</v>
      </c>
    </row>
    <row r="74" spans="1:9" x14ac:dyDescent="0.25">
      <c r="A74" s="27" t="s">
        <v>35</v>
      </c>
      <c r="B74" s="27" t="s">
        <v>24</v>
      </c>
      <c r="C74" s="29">
        <v>1</v>
      </c>
      <c r="D74" s="25">
        <f t="shared" si="14"/>
        <v>100</v>
      </c>
      <c r="E74" s="27">
        <v>2.1</v>
      </c>
      <c r="F74" s="27" t="s">
        <v>45</v>
      </c>
      <c r="G74" s="27" t="s">
        <v>47</v>
      </c>
      <c r="H74" s="27">
        <f t="shared" si="12"/>
        <v>2.1</v>
      </c>
      <c r="I74" s="27">
        <f t="shared" si="13"/>
        <v>2.1</v>
      </c>
    </row>
    <row r="75" spans="1:9" x14ac:dyDescent="0.25">
      <c r="A75" s="27" t="s">
        <v>36</v>
      </c>
      <c r="B75" s="27" t="s">
        <v>25</v>
      </c>
      <c r="C75" s="29">
        <v>1</v>
      </c>
      <c r="D75" s="25">
        <f t="shared" si="14"/>
        <v>100</v>
      </c>
      <c r="E75" s="27">
        <v>0.35</v>
      </c>
      <c r="F75" s="27" t="s">
        <v>42</v>
      </c>
      <c r="G75" s="27" t="s">
        <v>48</v>
      </c>
      <c r="H75" s="27">
        <f t="shared" si="12"/>
        <v>0.35</v>
      </c>
      <c r="I75" s="27">
        <f t="shared" si="13"/>
        <v>0.35</v>
      </c>
    </row>
    <row r="76" spans="1:9" x14ac:dyDescent="0.25">
      <c r="A76" s="27" t="s">
        <v>37</v>
      </c>
      <c r="B76" s="27" t="s">
        <v>19</v>
      </c>
      <c r="C76" s="29">
        <v>1</v>
      </c>
      <c r="D76" s="25">
        <f t="shared" si="14"/>
        <v>100</v>
      </c>
      <c r="E76" s="27">
        <v>0.53</v>
      </c>
      <c r="F76" s="27" t="s">
        <v>43</v>
      </c>
      <c r="G76" s="27"/>
      <c r="H76" s="27">
        <f t="shared" si="12"/>
        <v>0.53</v>
      </c>
      <c r="I76" s="27">
        <f t="shared" si="13"/>
        <v>0.53</v>
      </c>
    </row>
    <row r="77" spans="1:9" s="2" customFormat="1" x14ac:dyDescent="0.25">
      <c r="A77" s="27"/>
      <c r="B77" s="27"/>
      <c r="C77" s="27"/>
      <c r="D77" s="28"/>
      <c r="E77" s="27"/>
      <c r="F77" s="27"/>
      <c r="G77" s="27"/>
      <c r="H77" s="27"/>
      <c r="I77" s="27"/>
    </row>
    <row r="78" spans="1:9" x14ac:dyDescent="0.25">
      <c r="A78" s="27"/>
      <c r="B78" s="27"/>
      <c r="C78" s="27"/>
      <c r="D78" s="27"/>
      <c r="E78" s="27"/>
      <c r="F78" s="27"/>
      <c r="G78" s="27"/>
      <c r="H78" s="27"/>
      <c r="I78" s="27">
        <f>SUM(I52:I77)</f>
        <v>12.14</v>
      </c>
    </row>
  </sheetData>
  <mergeCells count="3">
    <mergeCell ref="H1:I1"/>
    <mergeCell ref="J43:M43"/>
    <mergeCell ref="N43:R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13</v>
      </c>
      <c r="G2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Classified as UnClassified</vt:lpstr>
    </vt:vector>
  </TitlesOfParts>
  <Company>STMicroelectronics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kajay</dc:creator>
  <cp:lastModifiedBy>kajay</cp:lastModifiedBy>
  <dcterms:created xsi:type="dcterms:W3CDTF">2013-02-06T10:27:22Z</dcterms:created>
  <dcterms:modified xsi:type="dcterms:W3CDTF">2013-03-18T16:01:52Z</dcterms:modified>
</cp:coreProperties>
</file>