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0730" windowHeight="9975" activeTab="1"/>
  </bookViews>
  <sheets>
    <sheet name="AC-DC design" sheetId="1" r:id="rId1"/>
    <sheet name="BOM cal." sheetId="2" r:id="rId2"/>
    <sheet name="Sheet3" sheetId="3" r:id="rId3"/>
    <sheet name="xl_DCF_History" sheetId="4" state="veryHidden" r:id="rId4"/>
    <sheet name="Classified as UnClassified" sheetId="5" state="hidden" r:id="rId5"/>
  </sheets>
  <calcPr calcId="145621"/>
</workbook>
</file>

<file path=xl/calcChain.xml><?xml version="1.0" encoding="utf-8"?>
<calcChain xmlns="http://schemas.openxmlformats.org/spreadsheetml/2006/main">
  <c r="E9" i="2"/>
  <c r="D9"/>
  <c r="E8"/>
  <c r="E7"/>
  <c r="E6"/>
  <c r="E5"/>
  <c r="E4"/>
  <c r="E3"/>
  <c r="H19" i="1"/>
  <c r="H18"/>
  <c r="H17"/>
  <c r="H15"/>
  <c r="H11"/>
  <c r="H10"/>
  <c r="H8"/>
  <c r="H7"/>
  <c r="H5"/>
</calcChain>
</file>

<file path=xl/sharedStrings.xml><?xml version="1.0" encoding="utf-8"?>
<sst xmlns="http://schemas.openxmlformats.org/spreadsheetml/2006/main" count="86" uniqueCount="84">
  <si>
    <t>Design Specifications</t>
  </si>
  <si>
    <t>Input voltage</t>
  </si>
  <si>
    <t>Vin (min.)</t>
  </si>
  <si>
    <t>90V</t>
  </si>
  <si>
    <t>Vin(max.)</t>
  </si>
  <si>
    <t>240V</t>
  </si>
  <si>
    <t>Frq.</t>
  </si>
  <si>
    <t>50Hz</t>
  </si>
  <si>
    <t>Output</t>
  </si>
  <si>
    <t>Vout(min.)</t>
  </si>
  <si>
    <t>8V (DC)</t>
  </si>
  <si>
    <t>Vout(max.)</t>
  </si>
  <si>
    <t>8.5V (DC)</t>
  </si>
  <si>
    <t>I(nom)</t>
  </si>
  <si>
    <t>0.5A</t>
  </si>
  <si>
    <t>Output ripple</t>
  </si>
  <si>
    <t>100mv (pk-pk)</t>
  </si>
  <si>
    <t>Output regulation</t>
  </si>
  <si>
    <t>+/- 5% (max)</t>
  </si>
  <si>
    <t>Cost target</t>
  </si>
  <si>
    <t>@ 1000pcs</t>
  </si>
  <si>
    <t>Protections</t>
  </si>
  <si>
    <t>Input inhibit</t>
  </si>
  <si>
    <t>Vin(min.)</t>
  </si>
  <si>
    <t>&lt;85V +/- 5%</t>
  </si>
  <si>
    <t>Ouput</t>
  </si>
  <si>
    <t>No load ??</t>
  </si>
  <si>
    <t>Design Considerations</t>
  </si>
  <si>
    <t>8.5V X 0.5A =</t>
  </si>
  <si>
    <t>Total Output Power (Po)</t>
  </si>
  <si>
    <t>Po/0.8 =</t>
  </si>
  <si>
    <t>Watts</t>
  </si>
  <si>
    <t>DC input voltages</t>
  </si>
  <si>
    <t>Vin(L) = 185V X 1.414</t>
  </si>
  <si>
    <t>Vin(H) = 240V X 1.414</t>
  </si>
  <si>
    <t>Avg. input currents</t>
  </si>
  <si>
    <t>Iin(max.) = Pin/Vin(L)</t>
  </si>
  <si>
    <t>Est. input power (Pin) (@80% eff.)=</t>
  </si>
  <si>
    <t>A</t>
  </si>
  <si>
    <t>Iin(min.) = Pin/Vin(H)</t>
  </si>
  <si>
    <t>AWG (primary)</t>
  </si>
  <si>
    <t>Est. peak current (Ipk)</t>
  </si>
  <si>
    <t>=5.5 X Po/Vin(L)</t>
  </si>
  <si>
    <t>(Refer sec 3.4 of SMPS cookbook)</t>
  </si>
  <si>
    <t>(Refer appendix F AWG vs current of SMPS cookbook) with 100% margin = ~40ma</t>
  </si>
  <si>
    <t>Heatsinkgin</t>
  </si>
  <si>
    <t>(Thumb rule 35% in MOSFET &amp; 60% in rectifier)</t>
  </si>
  <si>
    <t>Est. pwr losses(@80% eff.)</t>
  </si>
  <si>
    <t>P(mosfet)</t>
  </si>
  <si>
    <t>P(rectifier)</t>
  </si>
  <si>
    <t>Design considerations</t>
  </si>
  <si>
    <t>Topology</t>
  </si>
  <si>
    <t>Isolated to meet safety standards</t>
  </si>
  <si>
    <t>555 cost price</t>
  </si>
  <si>
    <t>2N2222</t>
  </si>
  <si>
    <t>1K</t>
  </si>
  <si>
    <t>Timer</t>
  </si>
  <si>
    <t>Q</t>
  </si>
  <si>
    <t>R</t>
  </si>
  <si>
    <t>Units</t>
  </si>
  <si>
    <t>Price (retail purchase)</t>
  </si>
  <si>
    <t>1N4148</t>
  </si>
  <si>
    <t>D</t>
  </si>
  <si>
    <t>Tot. (retail)</t>
  </si>
  <si>
    <t>5pin relimate</t>
  </si>
  <si>
    <t>2pin relimate</t>
  </si>
  <si>
    <t>PCB (1''X2'')</t>
  </si>
  <si>
    <t>Price (SMD eq)</t>
  </si>
  <si>
    <t>Total (SMD)</t>
  </si>
  <si>
    <t>Price (@100units)</t>
  </si>
  <si>
    <t>Total (@1000units)</t>
  </si>
  <si>
    <t>CLINAME</t>
  </si>
  <si>
    <t>DATETIME</t>
  </si>
  <si>
    <t>DONEBY</t>
  </si>
  <si>
    <t>IPADDRESS</t>
  </si>
  <si>
    <t>APPVER</t>
  </si>
  <si>
    <t>RANDOM</t>
  </si>
  <si>
    <t>CHECKSUM</t>
  </si>
  <si>
    <t>ଢ଼୶ୋ୴୩୻୻ୱ୮ୱ୭୬</t>
  </si>
  <si>
    <t>ୁଷ଻ସଷ଺ସହ଺ନନହ଼ୂସୁ୘୕ନର୏୕ଡ଼ଳଽୂ଻ସ଱</t>
  </si>
  <si>
    <t>୛ଡ଼୤୛୩୼ୱ୶୬୭୺ନ୵୩୴୰ୱ</t>
  </si>
  <si>
    <t>ୌ୴୰୴୩୸ହୁହା</t>
  </si>
  <si>
    <t>଼ଶସଶସଶସ</t>
  </si>
  <si>
    <t>ଽହୀା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</si>
</sst>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rgb="FF7F7F7F"/>
      </right>
      <top style="thick">
        <color rgb="FF7F7F7F"/>
      </top>
      <bottom style="thin">
        <color rgb="FF7F7F7F"/>
      </bottom>
      <diagonal/>
    </border>
    <border>
      <left/>
      <right style="thick">
        <color rgb="FF7F7F7F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0" xfId="0" applyBorder="1"/>
    <xf numFmtId="0" fontId="0" fillId="0" borderId="4" xfId="0" applyBorder="1"/>
    <xf numFmtId="0" fontId="3" fillId="0" borderId="0" xfId="0" applyFont="1" applyBorder="1"/>
    <xf numFmtId="0" fontId="0" fillId="0" borderId="0" xfId="0" quotePrefix="1" applyBorder="1"/>
    <xf numFmtId="0" fontId="0" fillId="0" borderId="0" xfId="0" applyFill="1" applyBorder="1"/>
    <xf numFmtId="0" fontId="0" fillId="0" borderId="0" xfId="0" applyAlignment="1">
      <alignment wrapText="1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1" xfId="2" applyAlignment="1">
      <alignment horizontal="center"/>
    </xf>
    <xf numFmtId="0" fontId="1" fillId="2" borderId="0" xfId="1" applyAlignment="1">
      <alignment horizontal="center"/>
    </xf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H22" sqref="H22"/>
    </sheetView>
  </sheetViews>
  <sheetFormatPr defaultRowHeight="15"/>
  <cols>
    <col min="1" max="1" width="19.140625" customWidth="1"/>
    <col min="3" max="3" width="15.42578125" customWidth="1"/>
    <col min="4" max="4" width="13.7109375" customWidth="1"/>
    <col min="6" max="6" width="28" customWidth="1"/>
    <col min="7" max="7" width="22.42578125" customWidth="1"/>
    <col min="9" max="9" width="28.85546875" customWidth="1"/>
  </cols>
  <sheetData>
    <row r="1" spans="1:11" ht="15.75" thickTop="1">
      <c r="A1" s="8" t="s">
        <v>0</v>
      </c>
      <c r="B1" s="8"/>
      <c r="C1" s="8"/>
      <c r="D1" s="8"/>
      <c r="E1" s="9"/>
      <c r="F1" s="10" t="s">
        <v>27</v>
      </c>
      <c r="G1" s="10"/>
      <c r="H1" s="10"/>
      <c r="I1" s="10"/>
      <c r="J1" s="10"/>
      <c r="K1" s="10"/>
    </row>
    <row r="2" spans="1:11">
      <c r="A2" s="2"/>
      <c r="B2" s="2"/>
      <c r="C2" s="2"/>
      <c r="D2" s="2"/>
      <c r="E2" s="3"/>
    </row>
    <row r="3" spans="1:11">
      <c r="A3" s="4" t="s">
        <v>1</v>
      </c>
      <c r="B3" s="2"/>
      <c r="C3" s="2" t="s">
        <v>2</v>
      </c>
      <c r="D3" s="2" t="s">
        <v>3</v>
      </c>
      <c r="E3" s="3"/>
      <c r="F3" s="6" t="s">
        <v>29</v>
      </c>
      <c r="G3" s="6" t="s">
        <v>28</v>
      </c>
      <c r="H3" s="6">
        <v>4.25</v>
      </c>
      <c r="I3" s="6" t="s">
        <v>31</v>
      </c>
    </row>
    <row r="4" spans="1:11">
      <c r="A4" s="4"/>
      <c r="B4" s="2"/>
      <c r="C4" s="2" t="s">
        <v>4</v>
      </c>
      <c r="D4" s="2" t="s">
        <v>5</v>
      </c>
      <c r="E4" s="3"/>
    </row>
    <row r="5" spans="1:11">
      <c r="A5" s="4"/>
      <c r="B5" s="2"/>
      <c r="C5" s="2" t="s">
        <v>6</v>
      </c>
      <c r="D5" s="2" t="s">
        <v>7</v>
      </c>
      <c r="E5" s="3"/>
      <c r="F5" t="s">
        <v>37</v>
      </c>
      <c r="G5" t="s">
        <v>30</v>
      </c>
      <c r="H5">
        <f>H3/0.8</f>
        <v>5.3125</v>
      </c>
      <c r="I5" t="s">
        <v>31</v>
      </c>
    </row>
    <row r="6" spans="1:11">
      <c r="A6" s="4"/>
      <c r="B6" s="2"/>
      <c r="C6" s="2"/>
      <c r="D6" s="2"/>
      <c r="E6" s="3"/>
    </row>
    <row r="7" spans="1:11">
      <c r="A7" s="4" t="s">
        <v>8</v>
      </c>
      <c r="B7" s="2"/>
      <c r="C7" s="2" t="s">
        <v>9</v>
      </c>
      <c r="D7" s="2" t="s">
        <v>10</v>
      </c>
      <c r="E7" s="3"/>
      <c r="F7" s="6" t="s">
        <v>32</v>
      </c>
      <c r="G7" s="6" t="s">
        <v>33</v>
      </c>
      <c r="H7">
        <f>185*1.414</f>
        <v>261.58999999999997</v>
      </c>
    </row>
    <row r="8" spans="1:11">
      <c r="A8" s="4"/>
      <c r="B8" s="2"/>
      <c r="C8" s="2" t="s">
        <v>11</v>
      </c>
      <c r="D8" s="2" t="s">
        <v>12</v>
      </c>
      <c r="E8" s="3"/>
      <c r="G8" s="6" t="s">
        <v>34</v>
      </c>
      <c r="H8">
        <f>240*1.414</f>
        <v>339.35999999999996</v>
      </c>
    </row>
    <row r="9" spans="1:11">
      <c r="A9" s="4"/>
      <c r="B9" s="2"/>
      <c r="C9" s="2" t="s">
        <v>13</v>
      </c>
      <c r="D9" s="2" t="s">
        <v>14</v>
      </c>
      <c r="E9" s="3"/>
    </row>
    <row r="10" spans="1:11">
      <c r="A10" s="4"/>
      <c r="B10" s="2"/>
      <c r="C10" s="2"/>
      <c r="D10" s="2"/>
      <c r="E10" s="3"/>
      <c r="F10" t="s">
        <v>35</v>
      </c>
      <c r="G10" t="s">
        <v>36</v>
      </c>
      <c r="H10">
        <f>H5/H7</f>
        <v>2.030849803127031E-2</v>
      </c>
      <c r="I10" t="s">
        <v>38</v>
      </c>
    </row>
    <row r="11" spans="1:11">
      <c r="A11" s="4" t="s">
        <v>15</v>
      </c>
      <c r="B11" s="2"/>
      <c r="C11" s="2"/>
      <c r="D11" s="2" t="s">
        <v>16</v>
      </c>
      <c r="E11" s="3"/>
      <c r="G11" t="s">
        <v>39</v>
      </c>
      <c r="H11">
        <f>H5/H8</f>
        <v>1.5654467232437533E-2</v>
      </c>
      <c r="I11" t="s">
        <v>38</v>
      </c>
    </row>
    <row r="12" spans="1:11">
      <c r="A12" s="4"/>
      <c r="B12" s="2"/>
      <c r="C12" s="2"/>
      <c r="D12" s="2"/>
      <c r="E12" s="3"/>
    </row>
    <row r="13" spans="1:11" ht="45">
      <c r="A13" s="4" t="s">
        <v>17</v>
      </c>
      <c r="B13" s="2"/>
      <c r="C13" s="2"/>
      <c r="D13" s="5" t="s">
        <v>18</v>
      </c>
      <c r="E13" s="3"/>
      <c r="F13" t="s">
        <v>40</v>
      </c>
      <c r="G13" s="1">
        <v>34</v>
      </c>
      <c r="I13" s="7" t="s">
        <v>44</v>
      </c>
    </row>
    <row r="14" spans="1:11">
      <c r="A14" s="4"/>
      <c r="B14" s="2"/>
      <c r="C14" s="2"/>
      <c r="D14" s="2"/>
      <c r="E14" s="3"/>
    </row>
    <row r="15" spans="1:11">
      <c r="A15" s="4" t="s">
        <v>19</v>
      </c>
      <c r="B15" s="2"/>
      <c r="C15" s="2">
        <v>25</v>
      </c>
      <c r="D15" s="5" t="s">
        <v>20</v>
      </c>
      <c r="E15" s="3"/>
      <c r="F15" t="s">
        <v>41</v>
      </c>
      <c r="G15" s="1" t="s">
        <v>42</v>
      </c>
      <c r="H15">
        <f>(5.5*H3)/H7</f>
        <v>8.9357391337589367E-2</v>
      </c>
      <c r="I15" t="s">
        <v>43</v>
      </c>
    </row>
    <row r="16" spans="1:11">
      <c r="A16" s="4"/>
      <c r="B16" s="2"/>
      <c r="C16" s="2"/>
      <c r="D16" s="2"/>
      <c r="E16" s="3"/>
    </row>
    <row r="17" spans="1:9">
      <c r="A17" s="4" t="s">
        <v>21</v>
      </c>
      <c r="B17" s="2"/>
      <c r="C17" s="2"/>
      <c r="D17" s="2"/>
      <c r="E17" s="3"/>
      <c r="F17" t="s">
        <v>45</v>
      </c>
      <c r="G17" t="s">
        <v>47</v>
      </c>
      <c r="H17">
        <f>H5-H3</f>
        <v>1.0625</v>
      </c>
      <c r="I17" t="s">
        <v>46</v>
      </c>
    </row>
    <row r="18" spans="1:9">
      <c r="A18" s="4" t="s">
        <v>22</v>
      </c>
      <c r="B18" s="2"/>
      <c r="C18" s="2" t="s">
        <v>23</v>
      </c>
      <c r="D18" s="5" t="s">
        <v>24</v>
      </c>
      <c r="E18" s="3"/>
      <c r="G18" t="s">
        <v>48</v>
      </c>
      <c r="H18">
        <f>0.35*H17</f>
        <v>0.37187499999999996</v>
      </c>
    </row>
    <row r="19" spans="1:9">
      <c r="A19" s="4"/>
      <c r="B19" s="2"/>
      <c r="C19" s="2"/>
      <c r="D19" s="2"/>
      <c r="E19" s="3"/>
      <c r="G19" t="s">
        <v>49</v>
      </c>
      <c r="H19">
        <f>0.6*H17</f>
        <v>0.63749999999999996</v>
      </c>
    </row>
    <row r="20" spans="1:9">
      <c r="A20" s="4" t="s">
        <v>25</v>
      </c>
      <c r="B20" s="2"/>
      <c r="C20" s="2" t="s">
        <v>26</v>
      </c>
      <c r="D20" s="2"/>
      <c r="E20" s="3"/>
    </row>
    <row r="21" spans="1:9">
      <c r="A21" s="2"/>
      <c r="B21" s="2"/>
      <c r="C21" s="2"/>
      <c r="D21" s="2"/>
      <c r="E21" s="3"/>
      <c r="F21" t="s">
        <v>50</v>
      </c>
      <c r="G21" t="s">
        <v>51</v>
      </c>
      <c r="H21" t="s">
        <v>52</v>
      </c>
    </row>
  </sheetData>
  <mergeCells count="2">
    <mergeCell ref="A1:E1"/>
    <mergeCell ref="F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tabSelected="1" workbookViewId="0">
      <selection sqref="A1:K1"/>
    </sheetView>
  </sheetViews>
  <sheetFormatPr defaultRowHeight="15"/>
  <cols>
    <col min="1" max="1" width="18.5703125" customWidth="1"/>
    <col min="4" max="4" width="21.28515625" customWidth="1"/>
    <col min="5" max="5" width="11.42578125" customWidth="1"/>
    <col min="6" max="6" width="17" customWidth="1"/>
    <col min="7" max="7" width="23.7109375" customWidth="1"/>
    <col min="8" max="8" width="13.85546875" customWidth="1"/>
    <col min="10" max="10" width="21.140625" customWidth="1"/>
    <col min="11" max="11" width="19.28515625" customWidth="1"/>
  </cols>
  <sheetData>
    <row r="1" spans="1:11">
      <c r="A1" s="11" t="s">
        <v>53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>
      <c r="C2" t="s">
        <v>59</v>
      </c>
      <c r="D2" t="s">
        <v>60</v>
      </c>
      <c r="E2" t="s">
        <v>63</v>
      </c>
      <c r="G2" t="s">
        <v>67</v>
      </c>
      <c r="H2" t="s">
        <v>68</v>
      </c>
      <c r="J2" t="s">
        <v>69</v>
      </c>
      <c r="K2" t="s">
        <v>70</v>
      </c>
    </row>
    <row r="3" spans="1:11">
      <c r="A3" t="s">
        <v>56</v>
      </c>
      <c r="B3">
        <v>555</v>
      </c>
      <c r="C3">
        <v>1</v>
      </c>
      <c r="D3">
        <v>5</v>
      </c>
      <c r="E3">
        <f>C3*D3</f>
        <v>5</v>
      </c>
    </row>
    <row r="4" spans="1:11">
      <c r="A4" t="s">
        <v>57</v>
      </c>
      <c r="B4" t="s">
        <v>54</v>
      </c>
      <c r="C4">
        <v>1</v>
      </c>
      <c r="D4">
        <v>4</v>
      </c>
      <c r="E4">
        <f t="shared" ref="E4:E9" si="0">C4*D4</f>
        <v>4</v>
      </c>
    </row>
    <row r="5" spans="1:11">
      <c r="A5" t="s">
        <v>58</v>
      </c>
      <c r="B5" t="s">
        <v>55</v>
      </c>
      <c r="C5">
        <v>3</v>
      </c>
      <c r="D5">
        <v>1</v>
      </c>
      <c r="E5">
        <f t="shared" si="0"/>
        <v>3</v>
      </c>
    </row>
    <row r="6" spans="1:11">
      <c r="A6" t="s">
        <v>62</v>
      </c>
      <c r="B6" t="s">
        <v>61</v>
      </c>
      <c r="C6">
        <v>2</v>
      </c>
      <c r="D6">
        <v>2</v>
      </c>
      <c r="E6">
        <f t="shared" si="0"/>
        <v>4</v>
      </c>
    </row>
    <row r="7" spans="1:11">
      <c r="A7" t="s">
        <v>65</v>
      </c>
      <c r="C7">
        <v>3</v>
      </c>
      <c r="D7">
        <v>3</v>
      </c>
      <c r="E7">
        <f t="shared" si="0"/>
        <v>9</v>
      </c>
    </row>
    <row r="8" spans="1:11">
      <c r="A8" t="s">
        <v>64</v>
      </c>
      <c r="C8">
        <v>1</v>
      </c>
      <c r="D8">
        <v>4</v>
      </c>
      <c r="E8">
        <f t="shared" si="0"/>
        <v>4</v>
      </c>
    </row>
    <row r="9" spans="1:11">
      <c r="A9" t="s">
        <v>66</v>
      </c>
      <c r="C9">
        <v>1</v>
      </c>
      <c r="D9">
        <f>1.5*2</f>
        <v>3</v>
      </c>
      <c r="E9">
        <f t="shared" si="0"/>
        <v>3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sheetData>
    <row r="1" spans="1:7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</row>
    <row r="2" spans="1:7">
      <c r="A2" t="s">
        <v>78</v>
      </c>
      <c r="B2" t="s">
        <v>79</v>
      </c>
      <c r="C2" t="s">
        <v>80</v>
      </c>
      <c r="D2" t="s">
        <v>81</v>
      </c>
      <c r="E2" t="s">
        <v>82</v>
      </c>
      <c r="F2">
        <v>8</v>
      </c>
      <c r="G2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AC-DC design</vt:lpstr>
      <vt:lpstr>BOM cal.</vt:lpstr>
      <vt:lpstr>Sheet3</vt:lpstr>
      <vt:lpstr>Classified as UnClassified</vt:lpstr>
    </vt:vector>
  </TitlesOfParts>
  <Company>ST Microelectronics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satinder malhi</dc:creator>
  <cp:lastModifiedBy>pihu</cp:lastModifiedBy>
  <dcterms:created xsi:type="dcterms:W3CDTF">2012-09-30T05:26:58Z</dcterms:created>
  <dcterms:modified xsi:type="dcterms:W3CDTF">2012-09-30T09:02:08Z</dcterms:modified>
</cp:coreProperties>
</file>