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75" windowWidth="19815" windowHeight="9285"/>
  </bookViews>
  <sheets>
    <sheet name="Contacts" sheetId="12" r:id="rId1"/>
    <sheet name="OEMS" sheetId="1" r:id="rId2"/>
    <sheet name="Products" sheetId="2" r:id="rId3"/>
    <sheet name="Business Leads" sheetId="3" r:id="rId4"/>
    <sheet name="Marketing" sheetId="4" r:id="rId5"/>
    <sheet name="LED Business Opportunity" sheetId="5" r:id="rId6"/>
    <sheet name="LED suppliers" sheetId="6" r:id="rId7"/>
    <sheet name="Others" sheetId="7" r:id="rId8"/>
    <sheet name="PCB" sheetId="8" r:id="rId9"/>
    <sheet name="LED Characteristics" sheetId="10" r:id="rId10"/>
    <sheet name="Challenges" sheetId="11" r:id="rId11"/>
    <sheet name="Sheet10" sheetId="9" r:id="rId12"/>
  </sheets>
  <definedNames>
    <definedName name="_xlnm._FilterDatabase" localSheetId="0" hidden="1">Contacts!$A$1:$J$88</definedName>
  </definedNames>
  <calcPr calcId="144525"/>
</workbook>
</file>

<file path=xl/calcChain.xml><?xml version="1.0" encoding="utf-8"?>
<calcChain xmlns="http://schemas.openxmlformats.org/spreadsheetml/2006/main">
  <c r="A21" i="10" l="1"/>
  <c r="A19" i="10"/>
  <c r="A13" i="10"/>
  <c r="A11" i="10"/>
  <c r="B13" i="7"/>
  <c r="B11" i="7"/>
  <c r="B10" i="7"/>
  <c r="B9" i="7"/>
  <c r="B8" i="7"/>
  <c r="B7" i="7"/>
  <c r="B5" i="7"/>
  <c r="B4" i="7"/>
  <c r="B3" i="7"/>
  <c r="B18" i="6"/>
  <c r="B11" i="6"/>
  <c r="B10" i="6"/>
  <c r="B6" i="4"/>
  <c r="B13" i="3"/>
  <c r="B12" i="3"/>
  <c r="B11" i="3"/>
  <c r="B9" i="3"/>
  <c r="B8" i="3"/>
  <c r="B7" i="3"/>
  <c r="B5" i="3"/>
  <c r="B4" i="3"/>
  <c r="B3" i="3"/>
  <c r="D17" i="1"/>
  <c r="D16" i="1"/>
  <c r="D15" i="1"/>
  <c r="D14" i="1"/>
  <c r="D13" i="1"/>
  <c r="D12" i="1"/>
  <c r="D11" i="1"/>
  <c r="D10" i="1"/>
</calcChain>
</file>

<file path=xl/sharedStrings.xml><?xml version="1.0" encoding="utf-8"?>
<sst xmlns="http://schemas.openxmlformats.org/spreadsheetml/2006/main" count="878" uniqueCount="661">
  <si>
    <t>Comment</t>
  </si>
  <si>
    <t>Transfromers</t>
  </si>
  <si>
    <t>CFL</t>
  </si>
  <si>
    <t>LED</t>
  </si>
  <si>
    <t>Solar</t>
  </si>
  <si>
    <t>Company Name</t>
  </si>
  <si>
    <t>Contact Person</t>
  </si>
  <si>
    <t>Contact Details/Region</t>
  </si>
  <si>
    <t>Website</t>
  </si>
  <si>
    <t>Electronic Control Gear</t>
  </si>
  <si>
    <t>Electronic Transformer</t>
  </si>
  <si>
    <t>Electronic Blast for CFL</t>
  </si>
  <si>
    <t>Lamps</t>
  </si>
  <si>
    <t>Electronic Luminiaries</t>
  </si>
  <si>
    <t>Driver</t>
  </si>
  <si>
    <t>Tubelights</t>
  </si>
  <si>
    <t>Panel</t>
  </si>
  <si>
    <t>Lanterns</t>
  </si>
  <si>
    <t>Street lights</t>
  </si>
  <si>
    <t>NPL Electronics</t>
  </si>
  <si>
    <t>Noida</t>
  </si>
  <si>
    <t>Dixon Technology</t>
  </si>
  <si>
    <t>Laser Micromed Disposable</t>
  </si>
  <si>
    <t>Halonix Limited</t>
  </si>
  <si>
    <t>Future Lighting Solutions</t>
  </si>
  <si>
    <t>Kwality Photonics</t>
  </si>
  <si>
    <t>Glacial Tech Inc</t>
  </si>
  <si>
    <t>AOV International</t>
  </si>
  <si>
    <t>Greater Noida</t>
  </si>
  <si>
    <t>Wide Range</t>
  </si>
  <si>
    <t>Saur Oorja Solutions</t>
  </si>
  <si>
    <t>D.K. Varshnei</t>
  </si>
  <si>
    <t>IP Extension
9811047670</t>
  </si>
  <si>
    <t>KONARRK INDUSTRIES</t>
  </si>
  <si>
    <t>Ruchi Telecom</t>
  </si>
  <si>
    <t>Smooth Power System</t>
  </si>
  <si>
    <t>Contact APAC
Mr. Gurpreet Singh</t>
  </si>
  <si>
    <t>Dilshad industrial Area
011-22081219
9899717171</t>
  </si>
  <si>
    <t>Instapower</t>
  </si>
  <si>
    <t>Delhi/Gurgaon</t>
  </si>
  <si>
    <t>Kishu Gupta</t>
  </si>
  <si>
    <t>011 27131473</t>
  </si>
  <si>
    <t>De Core Group of Companies</t>
  </si>
  <si>
    <t>Gujrat/Noida</t>
  </si>
  <si>
    <t>Sunlite</t>
  </si>
  <si>
    <t>http://www.youtube.com/watch?v=PkUaeq0xa5Q&amp;feature=related</t>
  </si>
  <si>
    <t>Pepteller</t>
  </si>
  <si>
    <t>Meerut</t>
  </si>
  <si>
    <t>http://www.pepteller.com/power_electronics_division.html</t>
  </si>
  <si>
    <t>Pune</t>
  </si>
  <si>
    <t>http://www.sadhana.co.in/html/ledlites.html</t>
  </si>
  <si>
    <t>http://shop.moserbaer.in/product-subCategories.asp?subId=97</t>
  </si>
  <si>
    <t>Bangalore</t>
  </si>
  <si>
    <t>http://benstar.in/NewBroucher.pdf</t>
  </si>
  <si>
    <t>3 Ace Associates</t>
  </si>
  <si>
    <t>Cuttack</t>
  </si>
  <si>
    <t>http://3aceassociates.com/SolarLanterns.htm</t>
  </si>
  <si>
    <t>Regnant</t>
  </si>
  <si>
    <t>Mr Rishabh Sood</t>
  </si>
  <si>
    <t>Regnant Group
B-167, Freedom Fighters Enclave
New Delhi - 110068
9717906906
rsood@regnant.co.in</t>
  </si>
  <si>
    <t>www.regnant.co.in</t>
  </si>
  <si>
    <t>23/9/2012 Ajay talked to Mr Rishab
He want to meed to 26th Sep 2012,
Call him on 26th Morning, 28 he is going to bombay</t>
  </si>
  <si>
    <t>Ritika Systems</t>
  </si>
  <si>
    <t>RITIKA SYSTEMS PVT. LTD.
C-22/18, Sector 57, Noida
Distt. Gautam Budh Nagar, 
U.P.- 201301, INDIA
Phone : 0120-2586610
Fax : 0120-2586609
Mobile : 9811051315 
E-mail : info@ritikasystems.in</t>
  </si>
  <si>
    <t>http://www.ritikasystems.in/products.html</t>
  </si>
  <si>
    <t>Product</t>
  </si>
  <si>
    <t>Input</t>
  </si>
  <si>
    <t>Output</t>
  </si>
  <si>
    <t>Strength</t>
  </si>
  <si>
    <t>Weekness</t>
  </si>
  <si>
    <t>Opportinity</t>
  </si>
  <si>
    <t>Threats</t>
  </si>
  <si>
    <t>Led light</t>
  </si>
  <si>
    <t>Solar lantern</t>
  </si>
  <si>
    <t>- wide variety. No one solution fits all.</t>
  </si>
  <si>
    <t>- Customise according to customer needs</t>
  </si>
  <si>
    <t>Solar street light</t>
  </si>
  <si>
    <t>- Battery 12 V 25 Ah Tublar Or Sealed 
 - 10 Mm, 24 Leds Inbuilt Charge Controller</t>
  </si>
  <si>
    <t>Solar mobile charger</t>
  </si>
  <si>
    <t>- Readymade design available with us</t>
  </si>
  <si>
    <t>- Costly compared to traditional charger</t>
  </si>
  <si>
    <t>- High demands Tier 2 cities and towns 
- Can be combined with other solar products like solar lantern</t>
  </si>
  <si>
    <t>- Easy to replicate as output is standard</t>
  </si>
  <si>
    <t>Solar charger</t>
  </si>
  <si>
    <t>Led torch</t>
  </si>
  <si>
    <t>led lamp</t>
  </si>
  <si>
    <t>led light bulb</t>
  </si>
  <si>
    <t>led floodlight</t>
  </si>
  <si>
    <t>led displays</t>
  </si>
  <si>
    <t>solar inverter</t>
  </si>
  <si>
    <t>solar lamps</t>
  </si>
  <si>
    <t>solar heater</t>
  </si>
  <si>
    <t>solar water heating system</t>
  </si>
  <si>
    <t>solar light</t>
  </si>
  <si>
    <t>Solar modules/Garden lights</t>
  </si>
  <si>
    <t>led modules</t>
  </si>
  <si>
    <t>solar home power systems</t>
  </si>
  <si>
    <t>Details</t>
  </si>
  <si>
    <t>Type</t>
  </si>
  <si>
    <t>Opportunity</t>
  </si>
  <si>
    <t>Process</t>
  </si>
  <si>
    <t>http://trade.indiamart.com/search.mp?search=led+driver</t>
  </si>
  <si>
    <t>Internet</t>
  </si>
  <si>
    <t>Create login</t>
  </si>
  <si>
    <t>- Get yourself registered as sub-contractors
 - Get business leads</t>
  </si>
  <si>
    <t>http://tenders.gov.in/index.htm</t>
  </si>
  <si>
    <t>Govt Agency</t>
  </si>
  <si>
    <t>Jharkhand Govt</t>
  </si>
  <si>
    <t>Haryana Govt</t>
  </si>
  <si>
    <t>Govt tender</t>
  </si>
  <si>
    <t>Govt procurement website</t>
  </si>
  <si>
    <t>TN Govt Tenders</t>
  </si>
  <si>
    <t>- Identify contractors and act as subcontractor
 - identify the requirement and develop the product</t>
  </si>
  <si>
    <t>Options</t>
  </si>
  <si>
    <t>Self website</t>
  </si>
  <si>
    <t>Yellow pages</t>
  </si>
  <si>
    <t>Just dial</t>
  </si>
  <si>
    <t>Alibaba</t>
  </si>
  <si>
    <t>1)</t>
  </si>
  <si>
    <t>Direct sale of lights like led bulb etc with standard configuration</t>
  </si>
  <si>
    <t>2)</t>
  </si>
  <si>
    <t>Sale of customized lights on demand</t>
  </si>
  <si>
    <t>3)</t>
  </si>
  <si>
    <t>Customized requirement of industry</t>
  </si>
  <si>
    <t>4)</t>
  </si>
  <si>
    <t>http://www.electronicsb2b.com/led/immense-business-potential-brewing-in-indian-led-lighting-market/</t>
  </si>
  <si>
    <t>http://articles.timesofindia.indiatimes.com/2011-11-28/infrastructure/30449955_1_lighting-market-indian-lighting-industry-leds</t>
  </si>
  <si>
    <t>Address: 352 Lajpat Rai Market, New Delhi G P O 110006, New Delhi
Tel: 00911123860819</t>
  </si>
  <si>
    <t>Address: 74B, Sector-23A, Distt Shopping Centrer, Gurgaon 122015, Haryana
Tel: +91 124 3202949</t>
  </si>
  <si>
    <t>Trader &amp; importer of a wide range of power led. Also deals in power led from India. 
Send EnquiryAddress: No. 1702/307, Srinath Building, 3rd Floor, Bhagirath Palace, Chandni Chowk, Delhi, Delhi - 110 006, India
Phone:  +(91)-(11)-23869297 / 23867455
Mobile / Cell Phone:  +(91)-9810413218 / 9313866166</t>
  </si>
  <si>
    <t>Mr. Shibu Ponneth
No. 274-a, Old Lajpat, Rai Market, Delhi, Delhi 
+(91)-9311355799</t>
  </si>
  <si>
    <t>LED Zone
1572/81, A.C. Market, 2nd Floor Bhagirath Palace, New Delhi, Delhi 
+(91)-(11)-23864535</t>
  </si>
  <si>
    <t>Rakesh - 011 23874520</t>
  </si>
  <si>
    <t>Already contacted by Ajay</t>
  </si>
  <si>
    <t>Amit Singh
9868429290
http://footprintz.in/home-2.html</t>
  </si>
  <si>
    <t>http://www.kwalityindia.com/</t>
  </si>
  <si>
    <t>Address: No. 122, Sector - 31, Huda Market, Faridabad, Haryana - 121 003, India
Phone:  +(91)-(129)-2296716   
Mobile / Cell Phone:  +(91)-9899117888
http://www.indiamart.com/aone-technologies/led.html</t>
  </si>
  <si>
    <t>Address: Plot No. 48, 1st Floor, Rajasthan Udyog Nagar, G. T. Karnal Road, Delhi, Delhi - 110 033, India
Phone:  +(91)-(11)-45380073 / 45380074   
Mobile / Cell Phone:  +(91)-9953557477 / 9953552278
Website: http://www.indiamart.com/keyoperation/</t>
  </si>
  <si>
    <t>Address: 80, Functional Industrial Estate, Patparganj, New Delhi, Delhi - 110 092, India
Phone:  +(91)-(11)-22149568   Fax:  +(91)-(11)-22149568
Mobile / Cell Phone:  +(91)-9810045790 / 9312230737
Website: http://www.indiamart.com/electroplast/</t>
  </si>
  <si>
    <t>Address: Plot No. 52, Udyog Vihar, Phase 6th, Secto`r No. 37, Gurgaon, Haryana - 122 001, India
Phone:  +(91)-(124)-4121627   Fax:  +(91)-(124)-4121611
Mobile / Cell Phone:  +(91)-9810190841
Website: http://www.indiamart.com/everlightelectronics/</t>
  </si>
  <si>
    <t>Address: B-167, Freedom Fighters Enclave, New Delhi, Delhi, India
Phone:  +(91)-(11)-29535381 / 29535382 / 29535383   Fax:  +(91)-(11)-29534272
Mobile / Cell Phone:  +(91)-9717902902 / 9717903903
Website: http://www.indiamart.com/regnant/</t>
  </si>
  <si>
    <t>Address: No. 829, Eros Corporate Park, K- Block, Sector- 2, IMT Manesar, Gurgaon, Haryana - 122 001, India
Mobile / Cell Phone:  +(91)-9999313251</t>
  </si>
  <si>
    <t>NICHIA CHEMICAL (INDIA) Pvt. Ltd. 
 203B ＆ 204, DLF Galleria, Mayur District Centre, Mayur Vihar Phase-1, 
 New Delhi–110091, INDIA
 TEL+91-11-47012791 FAX+91-11-47012793</t>
  </si>
  <si>
    <t>Institution of Lighting Engineers.</t>
  </si>
  <si>
    <t>http://www.ti.com/lit/an/slyt084/slyt084.pdf</t>
  </si>
  <si>
    <t>LED driver</t>
  </si>
  <si>
    <t>article on LED driver</t>
  </si>
  <si>
    <t>High power LED driver circuit</t>
  </si>
  <si>
    <t>LED book</t>
  </si>
  <si>
    <t>to copy contents in our website</t>
  </si>
  <si>
    <t>http://solar.swaytech.in/</t>
  </si>
  <si>
    <t>http://www.indiamart.com/saisolarsystems/</t>
  </si>
  <si>
    <t>http://www.solorb.com/elect/ledcirc/dc2dc8led/index.html</t>
  </si>
  <si>
    <t>High Efficiency 12V White LED Driver</t>
  </si>
  <si>
    <t>http://www.cirkits.com/</t>
  </si>
  <si>
    <t>Different Solar Circuits</t>
  </si>
  <si>
    <t>http://www.solorb.com/elect/solarcirc/</t>
  </si>
  <si>
    <t>http://www.eldoled.com/</t>
  </si>
  <si>
    <t>http://www.asmcircuits.com/enquiry.php#con</t>
  </si>
  <si>
    <t>http://www.windsun.com/ChargeControls/MPPT.htm</t>
  </si>
  <si>
    <t>MPPT</t>
  </si>
  <si>
    <t>http://www.onsemi.com/pub_link/Collateral/AND9067-D.PDF</t>
  </si>
  <si>
    <t>4139 based LED driver</t>
  </si>
  <si>
    <t>http://www.sumitron.com/index.html</t>
  </si>
  <si>
    <t>Electronic parts</t>
  </si>
  <si>
    <t>http://120.72.89.36/pcbpower/home/index.html</t>
  </si>
  <si>
    <t>gujrat</t>
  </si>
  <si>
    <t>powersupport@pcbpower.com</t>
  </si>
  <si>
    <t>http://smdcircuits.com/</t>
  </si>
  <si>
    <t>Automated Circuits and systems
Sachdeva Archade, Mayur Vihar Phase 2
011-22784231, 9810068997</t>
  </si>
  <si>
    <t>www.pcb-india.com</t>
  </si>
  <si>
    <t>ajit@pcb-india.com</t>
  </si>
  <si>
    <t>Shivam Circuits
567-B, Bhooton wali gali, Village Nangloi, Delhi</t>
  </si>
  <si>
    <t>TN Sharma: 9350178068, Sanjay Sharma: 9312009011</t>
  </si>
  <si>
    <t>Multipak Electronics, B'lore</t>
  </si>
  <si>
    <t>Mass Tech, C-28, 2nd Flr, Sec-10, Noida, Noida - 201301</t>
  </si>
  <si>
    <t>Shahad Khan, masstech.net@gmail.com</t>
  </si>
  <si>
    <t>C4 Circuits, F-44 C, Madhu Vihar I P Extn, Nr Hasanpur Depot, patparganj, Delhi - 110092</t>
  </si>
  <si>
    <t>(11)-22234131,</t>
  </si>
  <si>
    <t>B. M. V. Circuits System C - 321, Sector - 10 To C - 321, Sector - 10, Noida - 201 301, Uttar Pradesh, India</t>
  </si>
  <si>
    <t>Mr.  Mukul   Tiwari, Rohit</t>
  </si>
  <si>
    <t>bmvpcb@gmail.com</t>
  </si>
  <si>
    <t>Environmentally friendly</t>
  </si>
  <si>
    <t>High quality lighting</t>
  </si>
  <si>
    <t>Low overall cost of ownership</t>
  </si>
  <si>
    <t>Long life times and slow failure: LEDs have a long useful life of upto 100,000 hours (though time to complete failure may be longer). CFL bulbs and tubes are rated at about 15,000 hours and incandescent light bulbs at about 1,500 hours. Also, LEDs fail by dimming over time, rather than the abrupt burn-out of incandescent bulbs.</t>
  </si>
  <si>
    <t>For the same time period, in addition to the saved replacement costs, LEDs will save on the disposal of approximately 50 incandescent bulbs and 5 mercury tainted, compact fluorescent bulbs thus cleaning up our landfills and saving our environment from toxic waste.</t>
  </si>
  <si>
    <t>Also, CFLs and incandescent bulbs can become a hazard when broken.</t>
  </si>
  <si>
    <t>Luminous efficacy: LEDs produce significantly more light (measured in lumens) per watt (140 lm/W &amp; growing) than CFL (54 lm/W) and incandescent bulbs (11 lm/W).</t>
  </si>
  <si>
    <t>Power efficiency: LEDs use significantly less power (watts) to produce the same amount of light (lumens), LED lights use 85% less energy than incandescent bulbs and a third of the energy of compact fluorescent lamps. Consuming less energy results in fewer greenhouse gas emissions being released into our environment.</t>
  </si>
  <si>
    <t>Wide temparature range: LEDs have a very wide temparature range (-30 to +50° C) and for that reason is the only source of light for deep freeze containers.</t>
  </si>
  <si>
    <t>Versatile color: LEDs can emit light of an intended color without the use of color filters that traditional lighting methods require. This is more efficient and can lower initial costs.</t>
  </si>
  <si>
    <t>Size and design flexibility: LEDs are very small (smaller than 2 mm) and provide for improved design flexibility as they are easily populated onto printed circuit boards.</t>
  </si>
  <si>
    <t>Rapid On/Off time: LEDs have rapid on and restrike times achieving full brightness in nanoseconds.</t>
  </si>
  <si>
    <t>Cycling: LEDs are ideal for use in applications that are subject to frequent on-off cycling, unlike fluorescent lamps that burn out more quickly when cycled frequently, or HID lamps that require a long time before restarting.</t>
  </si>
  <si>
    <t>Dimming: LEDs can very easily be dimmed with digital control.</t>
  </si>
  <si>
    <t>Cool light: In contrast to most light sources, LEDs radiate very little heat that can cause damage to sensitive objects or fabrics. Energy is dispersed as heat through the base of the incandescent bulbs wasting 98% of their energy.</t>
  </si>
  <si>
    <t>No radiation: LEDs do not emit infrared or UV in beam output unlike traditional forms and, as a consequence, do not attract insects and other bugs!.</t>
  </si>
  <si>
    <t>Robust to shock: LEDs, being solid state components, are difficult to damage with external thermal and vibrational shock, unlike fluorescent and incandescent bulbs which are fragile.</t>
  </si>
  <si>
    <t>Focus: The solid package of the LED can be designed to focus its light. Incandescent and fluorescent sources require an external reflector to direct it in a usable manner. Directed light output in LEDs provide for increased system efficiency.</t>
  </si>
  <si>
    <t>Pure non-flickering light: LEDs always get a pure, clear and consistent light that makes reading or viewing objects easier on the eyes. No annoying flickering caused by compact fluorescent bulbs - a problem that has been blamed for migraine headaches and epileptic fits.</t>
  </si>
  <si>
    <t>Toxicity: LEDs do not contain mercury or lead, unlike other lighting sources.</t>
  </si>
  <si>
    <t>Green friendly: LEDs are ideal for use with alternative or renewable energy resources like solar and wind power.</t>
  </si>
  <si>
    <t>http://www.dgserver.dgsnd.gov.in/formseal/server/custompdfsigner.jsp?TID=03D30200000413&amp;FORMNAME=TENDER_ENQUIRY&amp;URL=/reports/rwservlet?KEY1&amp;report=tedocpdfsb.rdf&amp;destype=cache&amp;desformat=pdf&amp;paramform=no&amp;server=rsnic&amp;p_file=03D30200000413&amp;p_rcfrom=01-05-2012</t>
  </si>
  <si>
    <t>Contact Details</t>
  </si>
  <si>
    <t>Region</t>
  </si>
  <si>
    <t>Application</t>
  </si>
  <si>
    <t>Unitop Power Electronics</t>
  </si>
  <si>
    <t>Address: B-44, Flatted Factory Complex, Okhla Industrial Area Phase Iii, Okhla Industrial Area Phase Iii, New Delhi, DL 110020
Phone:011 2631 1484</t>
  </si>
  <si>
    <t>Delhi
Noida Sector 63</t>
  </si>
  <si>
    <t>www.unitoppower.in/</t>
  </si>
  <si>
    <t>Product Details</t>
  </si>
  <si>
    <t>Power &amp; Energy Mgmt
Solar products</t>
  </si>
  <si>
    <t>Power Products,Power Products, UPS System , Servo Voltage Stabilizer, Smart Ups, Power Protection System, Isolation Transformer
Range of Solar products and Battery Chargers</t>
  </si>
  <si>
    <t>Vikram Solar</t>
  </si>
  <si>
    <t>http://www.vikramsolar.com/</t>
  </si>
  <si>
    <t xml:space="preserve">Vikram Solar Private Limited
B – 93B, Panchsheel Vihar, 
Malviya Nagar, 
New Delhi – 110 017.
Phone No.: 011 40524855
Email : pvsales@vikramsolar.com
rajesh.tripathi@vikramsolar.com </t>
  </si>
  <si>
    <t>a wide range of photovoltaic solar modules from 5 Wp to 300 Wp.</t>
  </si>
  <si>
    <t>Kolkatta (RO)
Delhi (BO)</t>
  </si>
  <si>
    <t>PV Solar modules</t>
  </si>
  <si>
    <t>http://www.refexenergy.com/</t>
  </si>
  <si>
    <t>202,2nd floor,Center Point,Opp.Parel Post office,
Jijibhoy Lane,Lalbaug, Mumbai – 400012
Tel : +91 22 66864500</t>
  </si>
  <si>
    <t>Mumbai</t>
  </si>
  <si>
    <t>Refex Energy</t>
  </si>
  <si>
    <t>Solar power plants
Solar modules</t>
  </si>
  <si>
    <t>Solar Modules</t>
  </si>
  <si>
    <t>http://www.hhvsolar.com/</t>
  </si>
  <si>
    <t>HHV Solar</t>
  </si>
  <si>
    <t>HVST produces thin-film and crystalline silicon PV modules, to meet the exacting demands of commercial and industrial establishments around the globe</t>
  </si>
  <si>
    <t xml:space="preserve">
Nos 31 - 34 &amp; 37, KIADB Industrial Area 
Phase 1, Dabaspet, Nelamangala Taluk,
Bangalore Rural District, Pincode - 562 111, 
Karnataka, India 
Ph: +91-80-22633700</t>
  </si>
  <si>
    <t>http://www.antrixonline.com/</t>
  </si>
  <si>
    <t>ESD/Antistatic Flooring
ESD/Antistatic Consumables
ESD/Antistatic PCB Storage
ESD/Antistatic Instruments
ESD/Antistatic Furnitures
Soldering Equipment
SMT Process Control Devices
Dehumidifier/Dry Cabinet
Microscopes/Inspection System
Selective Soldering System
Automatic Liquid Dispensing
SMT Inline Machines
Solder Paste/Wire/Bar
Automatic PCB Routers/Depanelisers
Automatic Component Lead Forming
Electrical Screwdrivers
SMD Chip/Component Counter
Goniometer
Spectrometer
Integrated Sphere System
X-ray Inspection Machine
SMT Pick And Place Machines</t>
  </si>
  <si>
    <t>Head Office :
Address :- # 14 , Soonangi Tower Ist Floor, 
Banaswadi Main Road , 
Jai-Bharat Nagar, Bangalore - 560033 , India.
Contact Person :- Ashok Kumar Jain
E-mail:- antrixsales@gmail.com , antrixesd@gmail.com
Contact Person :- Sunish Jain
Phone :- 91-8861618450</t>
  </si>
  <si>
    <t>Equipments</t>
  </si>
  <si>
    <t>Antrix Associates</t>
  </si>
  <si>
    <t>Nitin Kumar Jain 
Mobile Phone :- 91-9818663818</t>
  </si>
  <si>
    <t>Bangalore (HO)
Gurgaon (BO)</t>
  </si>
  <si>
    <t>Importance</t>
  </si>
  <si>
    <t>H</t>
  </si>
  <si>
    <t>L</t>
  </si>
  <si>
    <t>M</t>
  </si>
  <si>
    <t>http://www.premiersolarsystems.com/</t>
  </si>
  <si>
    <t>Solar Lanterns
Solar Modules
Street Lighting Systems
Home Lighting systems</t>
  </si>
  <si>
    <t xml:space="preserve">Address:   3rd Floor, V V Towers,
               Main Road, Karkhana,
               SECUNDERABAD-500009 AP INDIA
Phone:     +91-40-27744415/27744416 
Fax:         +91-40-27744417 
Mobile:     +91-9490167793/9490167791 
Email:      marketing@premiersolarsystems.com  </t>
  </si>
  <si>
    <t>Hydrabad</t>
  </si>
  <si>
    <t>Solar Products</t>
  </si>
  <si>
    <t>Premier Solar Systems</t>
  </si>
  <si>
    <t>http://www.accesssolar.co.in/home.html</t>
  </si>
  <si>
    <t>Access Solar</t>
  </si>
  <si>
    <t>Access Solar Limited 
Plot #S-5, TIE, Phase-II 
Balanagar, Hyderabad-500037 
AP, India
+91-40-23076010</t>
  </si>
  <si>
    <t>manufacture Solar Photo Voltaic Modules with Mono or Multi Crystalline Silicon Solar Cells sourcing from worlds renowned manufacturers.
Presently the product range available with us is 3 Wp/6V to 260Wp</t>
  </si>
  <si>
    <t>http://www.entegra.co.in/</t>
  </si>
  <si>
    <t xml:space="preserve">EnnerGreen Resources division of Entegra is focussed on developing sustainable energy projects from renewable sources like, Sun and  Water. </t>
  </si>
  <si>
    <t>#1003, 10th Floor,   Ansal Bhavan, 16 Kasturba Gandhi Marg
New Delhi-110001</t>
  </si>
  <si>
    <t>Mumbai (HO)
Delhi (BO)</t>
  </si>
  <si>
    <t>Entegra</t>
  </si>
  <si>
    <t>Omkarnath Pandey</t>
  </si>
  <si>
    <t>Ajit Solar</t>
  </si>
  <si>
    <t>http://www.ajitsolar.com/</t>
  </si>
  <si>
    <t>Ajit Solar Pvt Ltd
National Motors Bulding 
MI Road, Jaipur 302001
Rajasthan, India</t>
  </si>
  <si>
    <t>Jaipur</t>
  </si>
  <si>
    <t>photovoltaic module</t>
  </si>
  <si>
    <t>http://medors.in/</t>
  </si>
  <si>
    <t>B552, New Friends Colony
New Delhi
011 30999999</t>
  </si>
  <si>
    <t xml:space="preserve">Delhi </t>
  </si>
  <si>
    <t>SOLAR PHOTOVOLTAIC
SOLAR LIGHTING
SOLAR SOLUTION
SOLAR HOME UTILITY PRODUCTS
SOLAR THERMAL
SOLAR WATER HEATER
SOLAR HEAT PUMP
SOLAR INDUSTRIAL HEATING SYSTEM
SOLAR SWIMMING POOL HEATING
EVACUATED VACUUM TUBE
SOLAR COOKER
SOLAR LINEAR FRESNEL LENS
SOLAR LOW STEAM GENERATION SYSTEM
SOLAR COLLECTOR
SOLAR ACCESSORIES</t>
  </si>
  <si>
    <t>Medors</t>
  </si>
  <si>
    <t>http://www.justdial.com/Delhi/parma-and-parma-india-pvt-ltd-%3Cnear%3E-bhagirath-place/011PFE00095_BZDET</t>
  </si>
  <si>
    <t>Delhi</t>
  </si>
  <si>
    <t>Shop No 1701, Near Bhagirath Palace Hotel, Bhagirath Palace, Delhi - 110006 | 
View Map +(91)-11-66264222</t>
  </si>
  <si>
    <t>Parma &amp; Parma</t>
  </si>
  <si>
    <t>Process Control
Factory Automation
Process Control
Protection Relay
Testing and Measuring Equipments
Power Conditioning Equipments
Metering
Power Supplies</t>
  </si>
  <si>
    <t>Instruments International</t>
  </si>
  <si>
    <t>Ankit</t>
  </si>
  <si>
    <t>http://www.instruin.com/</t>
  </si>
  <si>
    <t>Shop # 203 (II-Floor). 
1702/3, Bhagirath Palace 
Chandani Chowk 
Delhi – 110006 
INDIA  (Asia Pacific)
0091 011 23873711</t>
  </si>
  <si>
    <t>Test and Measuring Instruments</t>
  </si>
  <si>
    <t>Novel Led Lighting and Solar</t>
  </si>
  <si>
    <t>Led and Solar products</t>
  </si>
  <si>
    <t>Led lightings
Solar Lightings</t>
  </si>
  <si>
    <t>Address: Sector 6, IMT Manesar, Gurgaon, Haryana 122050
Phone:0124 234 0908</t>
  </si>
  <si>
    <t>www.piemagnetics.com</t>
  </si>
  <si>
    <t>Anil Dhawan
9811999087</t>
  </si>
  <si>
    <t>Pie  Magnetics</t>
  </si>
  <si>
    <t>AC-DC LED DRIVERS
LED DRIVER FOR STREET LIGHTS
INDUSTRIAL POWER SUPPLIES
DC DC LED DRIVERS
OTHERS PRODUCTS
MAGNETIC COMPONENT</t>
  </si>
  <si>
    <t>Drivers (Competitors)</t>
  </si>
  <si>
    <t>Address: Plot 103, Patparganj Industrial Estate, Patparganj Industrial Estate, Indraprastha Extension, Mayur Vihar Phase-I, New Delhi, DL 110092</t>
  </si>
  <si>
    <t>http://www.andslite.com/home.php</t>
  </si>
  <si>
    <t>LED Torches AA Series 
LED Torches D Series 
Solar 
LED Bulbs 
LED Rechargeable
Torches
Special LED Lights</t>
  </si>
  <si>
    <t>Andslite Pvt ltd</t>
  </si>
  <si>
    <t>Gurgaon</t>
  </si>
  <si>
    <t>Pyrotech Electronics Private Limited</t>
  </si>
  <si>
    <t>http://pyrotechlighting.com/</t>
  </si>
  <si>
    <t>LED display board
LED industrial lights, street lights, aviation, traffic. Spot, under water etc</t>
  </si>
  <si>
    <t>http://www.kalisonstelvent.in/</t>
  </si>
  <si>
    <t>T-4, IIIrd Floor, Plot No. 19, Sec. - 10,
Central Market, Dwarka, New Delhi, India
Ph: 9210034599/ 011 25071355</t>
  </si>
  <si>
    <t>Kalisons Telvent Pvt. Ltd</t>
  </si>
  <si>
    <t>Solar &amp; Wind Generator I Solar Security Fencing I Solar Street Light (LED/CFL) I Solar Garden Light I Solar Air Conditioner I Solar Lanterrn(LED/CFL) I Solar Cool Caps I Solar Road Studs I Solar Water Heater I Solar Irrigation System I Solar Petrol Pump I Solar Cooker (Dish/Box) I Bio Mass / Bio Gas I Swimming Pool Heating I Search Light I Solar Aviation Light/Detenator I Solar Brick Light I Solar Power Road Safety Sign I Solar Inverter I Solar Space Heating/Cooling I Solar Mobile Charger I Solar Torch I Led Bulb I LED Tube Light I LED Ceiling Light I LED Focus Light I LED Spot Light I Solar Home Lighting Hybrid I</t>
  </si>
  <si>
    <t xml:space="preserve"> 390-391, Phase 4, Udyog Vihar, Gurgaon  Gurgaon, Haryana 122001
0124 234 5894</t>
  </si>
  <si>
    <t>http://www.sgst.com/</t>
  </si>
  <si>
    <t>Electronic Manufacturing Services</t>
  </si>
  <si>
    <t>SGS Tekniks</t>
  </si>
  <si>
    <t>PCB Assemblies
BOX products
Electronics Design Services</t>
  </si>
  <si>
    <t>Jitendra
9810136050</t>
  </si>
  <si>
    <t>3870-a/10, Kanhya Nagar, Near Metro Station Pillar No-231, Tri Nagar, Tri Nagar, New Delhi, DL 110035
Phone:011 2738 6560</t>
  </si>
  <si>
    <t>LED lighting</t>
  </si>
  <si>
    <t>Olive LED lights</t>
  </si>
  <si>
    <t>http://oliveled.in/</t>
  </si>
  <si>
    <t xml:space="preserve">LED BASED INDOOR LIGHTING
LED BASED OUTDOOR LIGHTING
BACKLIGHT AND STREET LIGHT
INDUSTRIAL
HOUSING </t>
  </si>
  <si>
    <t>Shyam S Jindal (md)
9312400900</t>
  </si>
  <si>
    <t>Soldering Products</t>
  </si>
  <si>
    <t>Bajaj Insulation</t>
  </si>
  <si>
    <t>Varun
965424201</t>
  </si>
  <si>
    <t>Shop 13,old lajpat rai market, delhi 6
ph: 011 23860003</t>
  </si>
  <si>
    <t>Solders
Fluxes
Solder Paste
Soldering machines</t>
  </si>
  <si>
    <t>http://www.erdglobal.com/</t>
  </si>
  <si>
    <t>ERD</t>
  </si>
  <si>
    <t>Solar Led and Mobile phone chargers</t>
  </si>
  <si>
    <t>Torches / Lanterns
Adaptors / Car Convertors
Mobile Phone Chargers
Cell Chargers / Solar Charger
Mobile Phone Batteries
Hands Free Kit
Mobile Phone Covers
Memory Card Readers</t>
  </si>
  <si>
    <t>Leading Point Technology Pvt.Ltd
Contact Persons : Mr. Naseem (Marketing Executive)
Address : No. S-11, Okhla Industrial Area, Phase 2
New Delhi - 110 020, (India)
Mobile No: +(91) - 9910039522</t>
  </si>
  <si>
    <t>I-1 Karampura New Moti Nagar, Near Puri Mandir, Moti Nagar, Delhi - 110015
+(91)-11-66223449</t>
  </si>
  <si>
    <t>B S Kohli (chairman)</t>
  </si>
  <si>
    <t>http://www.cld.co.in/led/</t>
  </si>
  <si>
    <t xml:space="preserve"> CLD Electronics &amp; Telecom</t>
  </si>
  <si>
    <t>LED drivers</t>
  </si>
  <si>
    <t>CLD Electronics &amp; Telecom
3-4 , Mohkampur Industrial Area - Phase II
Delhi Road , Meerut City - 250002 ( UP)
Ph. No: 91 121 2408005/06</t>
  </si>
  <si>
    <t xml:space="preserve">AC-DC SMPS power supplies , 
DC-DC converters 
LED drivers  </t>
  </si>
  <si>
    <t>Navdeep Badyal
9312913861</t>
  </si>
  <si>
    <t>Meerut (HO)
Delhi (BO)</t>
  </si>
  <si>
    <t>http://www.pci-india.com/</t>
  </si>
  <si>
    <t>Prime Tower :
287-288, 
Udyog Vihar, Phase-II,
Gurgaon, Haryana - 122 015 (India)
Phones :
+ 91-124-4111999 (30Lines),
+ 91-124-6656999 (30 Lines)</t>
  </si>
  <si>
    <t>PCI Limited</t>
  </si>
  <si>
    <t>Solar Energy
LED lighting fixtures
PCB Assembly and testing
Machine tools and systems
and others</t>
  </si>
  <si>
    <t>http://www.anusolar.com/</t>
  </si>
  <si>
    <t>Anu Solar</t>
  </si>
  <si>
    <t>No. 248, 8th Main,
3rd Cross, 3rd Phase,
Peenya Industrial Area,
Bangalore - 560 058. INDIA
91 - 80 - 43550200</t>
  </si>
  <si>
    <t>http://www.bondsolder.in/</t>
  </si>
  <si>
    <t>solar water heaters, LED lights and solar inverters etc</t>
  </si>
  <si>
    <t>D-26,Site-4,Surajpur Industrial Area,
Kasna Road, Greater Noida (U.P)-201306
Tel:      +91-120-4761100 , 2341196</t>
  </si>
  <si>
    <t>Delhi
Greater Noida</t>
  </si>
  <si>
    <t>KHANNA TRADERS &amp; ENGINEERS</t>
  </si>
  <si>
    <t>Solder Wire, 
Soldering Fluxes 
Soldering Paste
Lacquer &amp; PCB Chemical
Metal &amp; Alloys, Silver Brazing Alloys
Solder Machines</t>
  </si>
  <si>
    <t>http://sumitron.com/</t>
  </si>
  <si>
    <t xml:space="preserve">
Address:  27, Community Centre, Naraina, Phase-1, New Delhi-110 028. India.
Phone:  +91-11-41410631 / 41410632 / 41410633 / 41410634 / 41410635</t>
  </si>
  <si>
    <t>Equipments, tools and materials</t>
  </si>
  <si>
    <t>Sumitron Exports</t>
  </si>
  <si>
    <t>Soldering &amp; Desoldering Systems
Automatic Soldering for PCBA
SMT Process Equipment
Component Forming Systems
Soldering Consumables
Optical Inspection Systems
Humidity Control Equipments
PCB Chemicals &amp; Thermal Management Systems
Everything Related to ESD Protection
Automated Screwing Solutions
Packaging Solutions
Automated Liquid Dispensing Solutions
Components, Connectors &amp; Cable Management Solutions
Hand Tools &amp; Wire Strippers
Test &amp; Measurement Equipment
Cleanroom/ Products for Pharmaceutical Industry
Servo Press, Laser Marking &amp; Welding Systems
Other Products</t>
  </si>
  <si>
    <t>http://www.lubielectronics.com/</t>
  </si>
  <si>
    <t>Ahmedabad</t>
  </si>
  <si>
    <t>Sardar Patel Ring Road, Near Bright School,
Nana Chiloda, Ahmedabad.
Dist. : Gandhinagar - 382 325.
Gujarat, INDIA
Tel.        : + 91 - 079 - 3984 5300</t>
  </si>
  <si>
    <t>Lubi Electronics</t>
  </si>
  <si>
    <t>LED 
LED power supply
LED driver
Solar products
others</t>
  </si>
  <si>
    <t>LED Components, led and solar products</t>
  </si>
  <si>
    <t>Servotech Power System Pvt. Ltd.
D 212 Sector 2.Bawana Industrial Area,
New Delhi-110039
Ph:- +91-9717691830, 31, 32 ,33</t>
  </si>
  <si>
    <t>Servotech Power systems</t>
  </si>
  <si>
    <t>http://www.servotechindia.com/</t>
  </si>
  <si>
    <t xml:space="preserve">
Home UPS
Invertors
Stabilisors
Batteries
Solar Controllers
LED lights</t>
  </si>
  <si>
    <t>solar, led and power solutions</t>
  </si>
  <si>
    <t>29AB, Electronic Complex, North Kamala nagar, Kushaiguda, Kushiguda, ECIL Post,, Hyderabad, Andhra Pradesh 500062
Phone:040 2712 3555</t>
  </si>
  <si>
    <t>Hydrabad
Delhi Distrubutor (Tantia Lajatrai)</t>
  </si>
  <si>
    <t>LEDs and LED displays</t>
  </si>
  <si>
    <t>http://www.infinitisolar.co.in/</t>
  </si>
  <si>
    <t xml:space="preserve">Solar Energie Technik Ltd., ONYX, 9th Floor, North Main Road, Koregaon Park, Pune - 411001
Tel: +91-20-66267635/36 </t>
  </si>
  <si>
    <t>Infinity Solar</t>
  </si>
  <si>
    <t>Arjun
9717307053</t>
  </si>
  <si>
    <t>Solar products</t>
  </si>
  <si>
    <t>Ambala</t>
  </si>
  <si>
    <t>Plot No:251,Sector 02,
Industrial Growth Center,Saha
Distt. Ambala
Haryana
Phones : +91-171-2801711, 3291897</t>
  </si>
  <si>
    <t>National Controlling Equipment Industries (NACEI)</t>
  </si>
  <si>
    <t>http://www.nacei.com/index-2.html</t>
  </si>
  <si>
    <t>Power supplies, AC-DC adaptors</t>
  </si>
  <si>
    <t>Last Contacted</t>
  </si>
  <si>
    <t>Power supplies for Radio Communications 
AC-DC Adapters for WLL Phones, Printers, and Lap Top Computers
Transformer
Battery Chargers
LED series
DC-DC Converters</t>
  </si>
  <si>
    <t>C-43, Dsidc Packaging Complex, Kirti Nagar, Kirti Nagar, New Delhi, DL 110015
Phone:011 4142 0776</t>
  </si>
  <si>
    <t>http://meditekinternational.in/</t>
  </si>
  <si>
    <t>Meditek International</t>
  </si>
  <si>
    <t>Brand printing machine</t>
  </si>
  <si>
    <t>Brand printing</t>
  </si>
  <si>
    <t>http://ledindia.net/</t>
  </si>
  <si>
    <t>Agate &amp; Agate Marketing resources</t>
  </si>
  <si>
    <t>LED production machinery
LED sorting machines
Electrical test equipments
PCB assembly and testing services</t>
  </si>
  <si>
    <t>327, Siddharth Towers, 12/3B, Kothrud, Pune - 411038. India
Tel. : +91-20-25469864 / 65 Fax : +91-20-25469866
E-mail : agate@smt-india.com</t>
  </si>
  <si>
    <t>PCB assembly and automations</t>
  </si>
  <si>
    <t>http://sgvindustries.com/#</t>
  </si>
  <si>
    <t>Plot No. 378, FIE,Patparganj, 
Delhi - 110092
Telephone : +91-11-22157662/3/4
Mobile No. : +91-9811148869</t>
  </si>
  <si>
    <t>SGV Industries</t>
  </si>
  <si>
    <t>PCB Assemblies
SMT
Prototype to mass production
Turnkey Solutions</t>
  </si>
  <si>
    <t>PCB manufacturing services</t>
  </si>
  <si>
    <t>http://www.pasolite.net/</t>
  </si>
  <si>
    <t>#7, 14th Cross, Kilari Road,
Bangalore-560 053 Karnataka, INDIA
Phone: +91 80 2287 0185 / 2287 1845</t>
  </si>
  <si>
    <t>PASOLITE ELECTRICAL PVT. LTD</t>
  </si>
  <si>
    <t>Lighting products</t>
  </si>
  <si>
    <t>Domestic, Commercial, Industrial and solar lighting fixtures.</t>
  </si>
  <si>
    <t>Gemini Hitech Distribution India Pvt. Ltd</t>
  </si>
  <si>
    <t>http://vihalights.com/</t>
  </si>
  <si>
    <t>Range of LED products</t>
  </si>
  <si>
    <t>501, Laxmi Bhawan, Nehru Place., New Delhi, DL 110019
Phone:011 2628 7565
Mob: 9717995811</t>
  </si>
  <si>
    <t>http://avnienergy.com/</t>
  </si>
  <si>
    <t>Bagalore</t>
  </si>
  <si>
    <t>Avni Energy</t>
  </si>
  <si>
    <t># 39/5, 8th Cross, Govardhan garden, 
Opp Delhi Public School, JC Industrial Area,
Near Kanakapura Road Metro,
Bangalore - 560 062
Tel : 91-80-26860337</t>
  </si>
  <si>
    <t>MKM Technologies</t>
  </si>
  <si>
    <t>B-96, Mayapuri Industrial Area Phase-I, New Delhi-110064
Phone : +91-11-28117910, Fax : +91-11-28116126
Mobile : +91956070088
Email : sales@mkmtech.com</t>
  </si>
  <si>
    <t>www.mkmtech.com</t>
  </si>
  <si>
    <t>LED lighting and Drivers</t>
  </si>
  <si>
    <t>Manufacturing of HVAC Controls, Led Drivers, Led Street Lights, Solar LED Streetlights, Led DownLights and SMPS Power Supplies</t>
  </si>
  <si>
    <t>http://www.tradekey.com/company/RAPID-INNOVATIONS-7236619.html</t>
  </si>
  <si>
    <t>led modules, led strips, power supply, channelume strips(acrylic, metal -for channel letters), led screens and other led products</t>
  </si>
  <si>
    <t>167, K. No. 58/14, Pal colony, Near Devi Mandir Chowk, Rithala, Rohini</t>
  </si>
  <si>
    <t>Rapid Innovations</t>
  </si>
  <si>
    <t>Rajiv 
9810003233</t>
  </si>
  <si>
    <t>Led lighting</t>
  </si>
  <si>
    <t>Led lighting, Adaptors, SMPS</t>
  </si>
  <si>
    <t>LED lights and controllers</t>
  </si>
  <si>
    <t>KDR Innovative</t>
  </si>
  <si>
    <t>2085/16, F.F. Bagrang  Bajar, Chah Indara market, Bhagirath Place Delhi-110006</t>
  </si>
  <si>
    <t>http://www.kdrinnovative.in/</t>
  </si>
  <si>
    <t>http://amptekindia.com/</t>
  </si>
  <si>
    <t xml:space="preserve">
FUSION POWER SYSTEMS
A-221, Street No.7, Road No.4,
Mahipal Pur Extension,
New Delhi - 110037 INDIA.
Tel.: 91-11-26782717</t>
  </si>
  <si>
    <t>Puneet</t>
  </si>
  <si>
    <t>Amptek India</t>
  </si>
  <si>
    <t>Led Iighting</t>
  </si>
  <si>
    <t>http://celindia.co.in/</t>
  </si>
  <si>
    <t>Sahibabad</t>
  </si>
  <si>
    <t>Central Electronics Limited</t>
  </si>
  <si>
    <t>Solar PV</t>
  </si>
  <si>
    <t>Solar PV
Strategic Electronics - Railway Signage, Microwave Electronics</t>
  </si>
  <si>
    <t>Anil
9810487419</t>
  </si>
  <si>
    <t>4, Industrial Area, Sahibabad 201010
Tel: 0120 2895151</t>
  </si>
  <si>
    <t>http://www.suranaventures.com/</t>
  </si>
  <si>
    <t>5th Floor, Surya Towers,
Sardar Patel Road,
Secunderabad - 500 003,
A.P. INDIA.
Phone: +91 - 40 - 44665 - 700</t>
  </si>
  <si>
    <t>Secundrabad</t>
  </si>
  <si>
    <t xml:space="preserve">
Surana Ventures Limited</t>
  </si>
  <si>
    <t>SPV modules</t>
  </si>
  <si>
    <t>Solar Panels / Solar PV Modules
Solar Lighting Products
Solar Projects
Solar Lanterns</t>
  </si>
  <si>
    <t>Chennai</t>
  </si>
  <si>
    <t>Rajesh Gupta</t>
  </si>
  <si>
    <t>405-406, Govardhan House, 53-54,Nehru Place, New Delhi, Delhi 110019
Phone:011 2644 4930
HO - F16A Road - 3, MIA, Madri, Udaipur</t>
  </si>
  <si>
    <t>LED Drivers</t>
  </si>
  <si>
    <t>Alien Energy</t>
  </si>
  <si>
    <t>http://alienenergy.in/</t>
  </si>
  <si>
    <t>Energy Saving Devices
Solar Products
LED products
Emergency Lighting</t>
  </si>
  <si>
    <t>Alien Energy Pvt. Ltd.
A - 16/6, Om Sai Complex, 
Link Road, Site - IV,
Sahibabad Industrial Area
Ghaziabad - 201010, Uttar Pradesh, India
Contact No.: 0120-2895501 to 504</t>
  </si>
  <si>
    <t>Solar and LED products</t>
  </si>
  <si>
    <t>http://renata-lighting.com/</t>
  </si>
  <si>
    <t>J 526 MIDC,Bhosari,
Pune - 411026 
Tel: +91-20-6611 4920</t>
  </si>
  <si>
    <t>LED lifghting</t>
  </si>
  <si>
    <t>Renata Lighting</t>
  </si>
  <si>
    <t xml:space="preserve"> LED Desk Light
  LED Workstation Light
  LED Floor Light
  LED Clamp Lght</t>
  </si>
  <si>
    <t>http://newtronicsindia.com/</t>
  </si>
  <si>
    <t>BE-4, Hari Nagar, New Delhi-110064. INDIA 
Mkt. Ph. No.: +91 11 25125505, 25496369, 65707173
Factory/ Services No.: 65707117, 9810909708
Chief Executive No.: 9810089626 (Mr. Paramjeet)
Technical Manager No.: 9910143680 (Mr. Vinod)</t>
  </si>
  <si>
    <t>Newtronics India</t>
  </si>
  <si>
    <t>Invertors
Water RO
LED lighting Products
Battery and Battery chargers
Voltage Stabilisers</t>
  </si>
  <si>
    <t>LED SCROLLING DISPLAY
LED SINGLE/ DUAL/ FULL COLOR DISPLAYS
LED BUS DESTINATION BOARD
LED MOBILE ADVERTISEMENT DISPLAY
RENTAL LED DISPLAY
LED CAR DISPLAYS
LED SIGN BOARDS
LED BULBS
LED TUBES
LED WALLWASHERS
LED STRIPS
LED BADGES
LED TRAFFIC DISPLAY
LED TOKEN DISPLAY
LED STREET LIGHTS
GPS BUS STATION ANNOUNCER
GPS TRACKER</t>
  </si>
  <si>
    <t>http://ledpro.in/</t>
  </si>
  <si>
    <t>LEDpro
2B, Dr. KARTHA'S COMPLEX
PARAMARA ROAD, KOCHIN-18
KERALA, INDIA
+91 9895554456</t>
  </si>
  <si>
    <t>Kerala</t>
  </si>
  <si>
    <t>Led Pro</t>
  </si>
  <si>
    <t>LED solutions</t>
  </si>
  <si>
    <t>http://solarplanet.in/</t>
  </si>
  <si>
    <t>Darbari Green Energy Systems Ltd (DGESL)</t>
  </si>
  <si>
    <t>Solar Lanterns
PV Panels
Street Lighting Systems
Home Lighting systems
Solar charge Controllers</t>
  </si>
  <si>
    <t>A-68, DDA Sheds, Okla Industrial Area, Phase -2, Delhi
011 2634440</t>
  </si>
  <si>
    <t>http://sungrace.net/</t>
  </si>
  <si>
    <t>F-4, Road No. 12,
IDA Nacharam,
Hyderabad - 500 076, A.P.
Tel: 040-27157893/94/95</t>
  </si>
  <si>
    <t>Sungrace Energy</t>
  </si>
  <si>
    <t>Solar Lanterns
PV Modules
Street Lighting Systems
Home Lighting systems
Solar water pumps</t>
  </si>
  <si>
    <t>http://www.andromedasolar.com/</t>
  </si>
  <si>
    <t>Solar Modules
Solar Lanterns</t>
  </si>
  <si>
    <r>
      <t xml:space="preserve">Andromeda Energy Technologies (P) Ltd.
Regd: #9-1-18 to 24, No-4
S.P. Road, Opp. Civil Court
Secunderabad, AP – India - 500003.
Tel: +91-40-27803147
</t>
    </r>
    <r>
      <rPr>
        <b/>
        <sz val="10"/>
        <color rgb="FF000000"/>
        <rFont val="Arial"/>
        <family val="2"/>
      </rPr>
      <t>Delhi office</t>
    </r>
    <r>
      <rPr>
        <sz val="10"/>
        <color rgb="FF000000"/>
        <rFont val="Arial"/>
        <family val="2"/>
      </rPr>
      <t>: A - 21, Raj Hans Vihar
Vikas Nagar
New Delhi - 110 059
Mobile: +919313010297</t>
    </r>
  </si>
  <si>
    <t>Andromeda Energy Technologies (P) Ltd</t>
  </si>
  <si>
    <t>http://kcpsolar.com/</t>
  </si>
  <si>
    <t>KCP Solar</t>
  </si>
  <si>
    <t>Solar Lanterns
Street Lighting Systems
Home Lighting systems
Solar Water Heater
Solar Inverters
Solar Fencing and Signals</t>
  </si>
  <si>
    <t>#42, Ravi Colony, 2nd Street, St.Thomas Mount,
Chennai - 600016, Tamil Nadu, India
Phone: +91 94433 10589</t>
  </si>
  <si>
    <t>http://lightlife.co.in/</t>
  </si>
  <si>
    <t>LED lightings</t>
  </si>
  <si>
    <t>Light Life</t>
  </si>
  <si>
    <t>LED bulb
LED Tubelight
LED Lamp</t>
  </si>
  <si>
    <t>Noida
9650365509</t>
  </si>
  <si>
    <t>Modern Solar Technologies</t>
  </si>
  <si>
    <t>D-1/9 Hauz Khas, Delhi 16
011 26964272
9811230123</t>
  </si>
  <si>
    <t>Lighting Systems</t>
  </si>
  <si>
    <t>http://www.megaluxlighting.com/</t>
  </si>
  <si>
    <t>Indore</t>
  </si>
  <si>
    <t>Megalux Lighting</t>
  </si>
  <si>
    <t>M-14-15, 16/2, Navneet Darshan old palasia
452001  Indore, Madhya Pradesh
PHONE - +91-731 -2565152,
CELL  +91-94250-58073,  +91-94253-52001
Mail us at -  sales@megaluxlighting.com</t>
  </si>
  <si>
    <t>Industrial Led lighting
LED Down light
LED Housings
Street lighting and lighting poles
LED drivers and Power Supply</t>
  </si>
  <si>
    <t>Heat Shrink Tubing, Heat Shrink Sleeves</t>
  </si>
  <si>
    <t>Paras Enterprises</t>
  </si>
  <si>
    <t>http://parasenterprises.com/</t>
  </si>
  <si>
    <t xml:space="preserve">122, Gagandeep Building, 
Rajendra Place, New Delhi - 110008
Phone: +91-11-25731640, 25820571 </t>
  </si>
  <si>
    <t>http://www.easysolarindustries.com/</t>
  </si>
  <si>
    <t>Office No. 101, First Floor, 65, Vijay Block, 
Himalya Palace, (Behind Archies Gallery), 
Vikas Marg, Laxmi Nagar, 
Delhi - 110092(INDIA)</t>
  </si>
  <si>
    <t>EASY SOLAR INDUSTRIES</t>
  </si>
  <si>
    <t>Wide Range of Solar products</t>
  </si>
  <si>
    <t>http://polyplastcorp.com/</t>
  </si>
  <si>
    <t>Ms. Neeru Singh
3062,First Floor, D.B.Gupta Road, Paharganj,
New Delhi-110055
Call: +91-9312280276</t>
  </si>
  <si>
    <t>PolyPlast Corporation</t>
  </si>
  <si>
    <t>Led products</t>
  </si>
  <si>
    <t>G.L Series
G.L SMD Series
H.L Series
R.G.B Series
High Power Modules
Spot LIghts
LED's Neon
Edge Light Series
Controllers
Power Supply</t>
  </si>
  <si>
    <t>http://www.indosolar.co.in/</t>
  </si>
  <si>
    <t>Solar PV cells</t>
  </si>
  <si>
    <t>INDOSOLAR LIMITED</t>
  </si>
  <si>
    <t>Regd. Office:
C-12, Friends Colony ( East), New Delhi-110065
Production Facility:
3C/1, EcoTech-II, Udyog Vihar, Greater Noida(Uttar Pradesh) – 201 306 
Tel : +91 -120 -4762500 +91 -120 -4762500;
Email : info@indosolar.co.in</t>
  </si>
  <si>
    <t>PV modules</t>
  </si>
  <si>
    <t>Genius Electricals &amp; Electronics (P) Ltd.</t>
  </si>
  <si>
    <t>Regd. Office &amp; Works: 
C-144, Mayapuri Industrial Area, Phase – II, 
New Delhi – 110 064 (INDIA) 
Tel.: +91-11-811 3545, 28117826, 28116013</t>
  </si>
  <si>
    <t>http://geniusindia.com/default.htm</t>
  </si>
  <si>
    <t>Coils and Transformers
Electronics manufacturing services</t>
  </si>
  <si>
    <r>
      <t xml:space="preserve">Toroidal Power Transformers
Lamination Transformers
SMPS Transformers
Current Transformers
Chokes
Inductors for EMI &amp; RFI Filters
ISDN Coils
AC/DC Adapters &amp; Power Suppliers
Degaussing Coils
Stepper Motor &amp; Impulse Counters
Sheet Metal Components
Plastic Moulded Components
</t>
    </r>
    <r>
      <rPr>
        <b/>
        <sz val="10"/>
        <color rgb="FF000000"/>
        <rFont val="Arial"/>
        <family val="2"/>
      </rPr>
      <t xml:space="preserve">Electronics Manufacturing Services - </t>
    </r>
    <r>
      <rPr>
        <sz val="10"/>
        <color rgb="FF000000"/>
        <rFont val="Arial"/>
        <family val="2"/>
      </rPr>
      <t>PCB designing, assembly, testing, production</t>
    </r>
  </si>
  <si>
    <t>Electronics equipment recycling</t>
  </si>
  <si>
    <t>TES AMM</t>
  </si>
  <si>
    <t>http://www.tes-amm.in/</t>
  </si>
  <si>
    <t>Mr. Ram Ramachandran
New No. 24, Bawa Road, Alwarpet
Chennai
Phone : +91-044-45000353/ 42030341
Email Address : manindersingh@tes-amm.net
Mobile : +91-9176755508 / 9176755506</t>
  </si>
  <si>
    <t>E-Waste Recycling, Precious Metals recovery and Refining, Li-Ion Battery Recycling &amp; CRT Monitor Recycling</t>
  </si>
  <si>
    <t>http://www.indiamart.com/nextgen/</t>
  </si>
  <si>
    <t>Mr. S. S. Rathore (Director)
Plot No. 388, Udyog Kendra, No. II, Ecotech III, Greater Noida, Noida - 201308,</t>
  </si>
  <si>
    <t xml:space="preserve"> 
Nextgen Manufacturing Services Pvt. Ltd</t>
  </si>
  <si>
    <t>Mr Rathore
9818069440</t>
  </si>
  <si>
    <t>PCB Assemblies - SMT and Throughhole</t>
  </si>
  <si>
    <t>Electronics Manufacturing</t>
  </si>
  <si>
    <t>Leading Edge Electronics Pvt Ltd</t>
  </si>
  <si>
    <t>KhasraNo 28/13, Libaspur,
Street no. 23, Delhi 42
011 27834900</t>
  </si>
  <si>
    <t>Concept to delivery of Electronics products
PCB Assembly
Box Build
Hybrid PCB manufacturing - SMT+AI+MI</t>
  </si>
  <si>
    <t>http://www.tejasledlighting.com/</t>
  </si>
  <si>
    <t>10 km. Mile Stone, Delhi Road, Near Partapur Police Station, Meerut-250103 India
Phone     :- +91-121-2440609 / 611 / 612
Mobile    :- +91-9927036073, 9045045390
For Power Supplies &amp; Ems
Email       :- sales@akshatauto.com
For LED Lighting Solution
Email       :- info@tejasledlighting.com</t>
  </si>
  <si>
    <t>Tejas Led Lighting</t>
  </si>
  <si>
    <t>Shobit Gupta
9045045390</t>
  </si>
  <si>
    <t xml:space="preserve">
Thin film hybrid Microcircuits including:
Fuel level sensor
Voltage regular
IGBT drivers
Proximity sensors
Resistance Network
Spatial frequency Drivers
Customer build power solutions
Led products including:
•Street Lights
•Bay Lights
•Outdoor Lights
•Indoor Lights / Tube Lights
•Platinum Series
•Pearl Series
•Panel Series
•LED Drivers
•Tube Light Fittings
</t>
  </si>
  <si>
    <t>Led products and drivers</t>
  </si>
  <si>
    <t>Vadodra</t>
  </si>
  <si>
    <t>http://eyelets.in/</t>
  </si>
  <si>
    <t xml:space="preserve">Sweetone Industries </t>
  </si>
  <si>
    <t>Brass Eyelets, Tags, Eyeleted Tags and Wire Terminals, Fuse holders, Turned Pins, Speaker Tags, Cable Ends, Computer Peripherals and various other sheet metal components</t>
  </si>
  <si>
    <t>Ambitious Enterprises Pvt Ltd.
51, Rama Road , Najafgarh Road Industrial Area
New Delhi -110015
+91-11-45063785</t>
  </si>
  <si>
    <t>Manoj
9958008257</t>
  </si>
  <si>
    <t>Eyelets</t>
  </si>
  <si>
    <t>Electronic Switches
Electronic Power Sockets
Electronic Connectors
Electronic Fuse Holder
Electronic Integrated Circuit
Rechargeable Lead Acid Batteries</t>
  </si>
  <si>
    <t>http://www.ddsinternational.in/</t>
  </si>
  <si>
    <t>DDS International</t>
  </si>
  <si>
    <t>Ashish
9818082777</t>
  </si>
  <si>
    <t>Shop No 259, Old L. R. Market.
Delhi
+91-11-23867710
+91-9818082777 / 9958607248</t>
  </si>
  <si>
    <t>Switches, Sockets, Connectors</t>
  </si>
  <si>
    <t>http://parkar.in/</t>
  </si>
  <si>
    <t>Parkar</t>
  </si>
  <si>
    <t>Parkar Charger Green
Parkar Charger Red
Parkar Charger 2 in 1
Parkar Charger Red
Parkar Car Charger
Parkar Battery Green
Parkar Battery Red
Parkar Battery Gold</t>
  </si>
  <si>
    <t>Battery Chargers and batteries</t>
  </si>
  <si>
    <t>9212079800
9953130130</t>
  </si>
  <si>
    <t>http://bselectronicspcb.com/</t>
  </si>
  <si>
    <t>BS Electronics</t>
  </si>
  <si>
    <t>Engineering Development, Printed Circuit Board Layout, and Schematic Drafting</t>
  </si>
  <si>
    <t xml:space="preserve">B- 151, Sector-4, DSIDC Industrial Area, 
Bawana Delhi – 110039 
Phone No :- 011-27762951
E-mail :- bsedelhi@rediffmail.com
Ravi Dhalaria (Director) : Mob: 9810300580, 9310030580
Sanjay Sharma (GM Marketing) : 
Mob:9310030583 </t>
  </si>
  <si>
    <t>http://supremecircuits.in/</t>
  </si>
  <si>
    <t>Supreme Circuits</t>
  </si>
  <si>
    <t xml:space="preserve">Owner Name : K.V.Sood
Address : F-46,Okhla Industrial Area Phase-I
Delhi - 110020 ( INDIA ) 
Phone No : 011- 26810308, 011- 26812880 
Fax : 91- 11- 41709190
Mobile : 91-9811054272
Email ID : supremecircuits@gmail.com, supremecircuits@supremecircuits.in , sales@supremecircuits.in </t>
  </si>
  <si>
    <t>Single side, double side, metal core PCBs</t>
  </si>
  <si>
    <t>PCB Power</t>
  </si>
  <si>
    <t>http://www.pcbpower.com/content/</t>
  </si>
  <si>
    <t>Online PCB Specialist (Proto to Production), PCB Manufacturer up to 24 Layers</t>
  </si>
  <si>
    <t xml:space="preserve">
Block A/1001/1002. 10th floor, titanium square, thaltej cross road, thaltej, ahmedabad.
91 7600012414
91 7600012415</t>
  </si>
  <si>
    <t>http://aristosems.com/</t>
  </si>
  <si>
    <t>PCB Assemblies
PCB manufacturing
Box Build
BGA Rework
Turnkey Services</t>
  </si>
  <si>
    <t xml:space="preserve">Aristos </t>
  </si>
  <si>
    <t>plot 18,electronics city,phase 2,Bangalore</t>
  </si>
  <si>
    <t>Electrical Insolations</t>
  </si>
  <si>
    <t>Elantas</t>
  </si>
  <si>
    <t>http://www.elantas.com/</t>
  </si>
  <si>
    <t>http://www.krishnonics.com/</t>
  </si>
  <si>
    <t>Film Capacitors</t>
  </si>
  <si>
    <t>Energy Meter, UPS, Inverter Application Film Capacitor
Fan Regulator Capacitors
Power Electronics Capacitors
EMI Interference Suppression Capacitors
General Purpose Metallized Polyester Film Capacitors
Automotive Capacitor (CDI)
General Purpose Plain Polyester Film Inductive Capacitors
Inductive Capacitors for Lighting Application
Box Type Motor Run Capacitors</t>
  </si>
  <si>
    <t>Krishnonics Ltd</t>
  </si>
  <si>
    <t>701,Aniket Building,
7th Floor,C.G.Road,
Ahmedabad-380009
Contact No : +91-79-26405621</t>
  </si>
  <si>
    <t>http://www.indiamart.com/jainsonsindia/</t>
  </si>
  <si>
    <t xml:space="preserve">Flat No. 4, Plot No. 7 &amp; 8, Community Center, Phase - 1, Naraina Industrial Area, New Delhi - 110 028, Delhi, India
91)-(11)-41410973
9899155830 </t>
  </si>
  <si>
    <t>Cables and accessories</t>
  </si>
  <si>
    <t>Jainsons India</t>
  </si>
  <si>
    <t>cable ties, cable accessories for building, construction, cable accessories for communication cable management, other cable accessories and stainless steel cable ties, mounts</t>
  </si>
  <si>
    <t>71/6-B,RAMA ROAD INDUSTRIAL AREA,
Opp. KIRTI NAGAR Metro Station
NEW DELHI-110015 (INDIA)
Contact Person: Suresh Kumar Suthar
Mob: +91-9990813586 / +91-8826637999
Tel : +91-11-25457577/ 32028895 
E-mail : advancedpowertech@rediffmail.com, sales@aptindia.net,</t>
  </si>
  <si>
    <t xml:space="preserve">ADVANCED POWERTECH </t>
  </si>
  <si>
    <t>SMPS, Battery chargers, LED drivers</t>
  </si>
  <si>
    <t>http://aptindia.net/</t>
  </si>
  <si>
    <t>SMPS
Battery Chargers
DC-DC Convertors
Power LED drivers</t>
  </si>
  <si>
    <t>Teknovision Allied Products Pvt Ltd</t>
  </si>
  <si>
    <t>16, Waman Patil Industrial Estate, Chembur, Mumbai, Maharashtra 400071
Phone:022 2520 683</t>
  </si>
  <si>
    <t>http://www.teknolite.in/</t>
  </si>
  <si>
    <t xml:space="preserve">   Drivers
   LED Panel Lights
   LED Down Lighters
   LED Street Lightings
   LED Luminaires
   Wall Washers
   Lizaro Series LED Light
   Foot Lights
   Emergency Lights
   Bus Body Fixtures
   Electronic Ballasts
   Armstrong Fixtures
   Commercial Fixtures
   Down Lighters
   Industrial Pendent
   Outdoor Street lighting
   Up Lighters
   Mirror Optic Luminaries
   Megnetic Ballast
</t>
  </si>
  <si>
    <t>LED Lightings and LED drivers</t>
  </si>
  <si>
    <t xml:space="preserve">Pratik Chheda
</t>
  </si>
  <si>
    <t>http://vitalelectrocomp.com/</t>
  </si>
  <si>
    <t>PCB Terminal blocks and Fuse Holders</t>
  </si>
  <si>
    <t>Vital Electrocomp</t>
  </si>
  <si>
    <t>830/2, G. I. D. C. ESTATE
MAKARPURA, VADODARA - 390010,
Phone: +91-9227979801/2/3 
milanshah@vitalelectrocomp.com</t>
  </si>
  <si>
    <t>PCB Connectors (Screw type, screwless)
Fuse Holders</t>
  </si>
  <si>
    <t>http://sarumetals.com/</t>
  </si>
  <si>
    <t>Saru Solders</t>
  </si>
  <si>
    <t>Saru Smelting Pvt. Ltd. 
Address :Saru Nagar, Sardhana Road
Meerut, UP - 250 001(India)
Tel No. :+ 91-121-2556051/ 2555449
Mobile : + 91-9897888151/9897838358</t>
  </si>
  <si>
    <t>Solder fabrication imaginable like cadmium solder, soft solder, low dross solder etc.
Solder chemicals
SMT materials</t>
  </si>
  <si>
    <t>http://cableconnectors.in/</t>
  </si>
  <si>
    <t>Connectors and Wire harness and cable assemblies</t>
  </si>
  <si>
    <t>Power, Power Cable Accessories
Cables/ Cable Accessories &amp; Conductors
Wires/ Cables &amp; Accessories</t>
  </si>
  <si>
    <t>Forward Electronic Technologies</t>
  </si>
  <si>
    <t xml:space="preserve">Mr. Dinesh Gupta (Proprietor)
Address : 512, Eros Apartment, 56,
Nehru Place, 
Phone: 91-11-41607473/41607559
Mobile:+91-9810288944 </t>
  </si>
  <si>
    <t>Rs 1.25/ 1.25m</t>
  </si>
  <si>
    <t>http://www.inteluxindia.com/</t>
  </si>
  <si>
    <t>Unit 2, Electronic Co-Op Estate,
Pune-Satara Road,
PUNE - 411009, INDIA,
Ph no : +91-20-24223734/82/83</t>
  </si>
  <si>
    <t xml:space="preserve">Intelux </t>
  </si>
  <si>
    <t>Electronic Ballast
Led driver
Emergency Lighting module
Transformer
Battery Charger 
Renewable Energy
and others</t>
  </si>
  <si>
    <t>LED Drivers, battery chargers</t>
  </si>
  <si>
    <t>Bindra Automtives Systems
1553-54, Church Road, Kashmere Gate Delhi 6
011 23862034</t>
  </si>
  <si>
    <t>Tannu Das
9899705698</t>
  </si>
  <si>
    <t>PCB protection
LV transformers
Ignition coil
Relays
Cable joints
Capacitor potting and coating
Rectifier
Sensors</t>
  </si>
  <si>
    <t>http://tachyonled.com/</t>
  </si>
  <si>
    <t xml:space="preserve">306 RG Complex, Sector-8 Rohini, Delhi-110085
Tel. 91.11. 2751 2751,  91.98685 98685  </t>
  </si>
  <si>
    <t>Tachyon LED Solutions Pvt. Ltd</t>
  </si>
  <si>
    <t>Led displays</t>
  </si>
  <si>
    <t>Range of LED displays
LED clocks
Mood lighting</t>
  </si>
  <si>
    <t>http://hplindia.com/</t>
  </si>
  <si>
    <t>Wide rage of products</t>
  </si>
  <si>
    <t>1/21, Asaf Ali Road, 
New Delhi - 110 002
Tel : +91-11-23234411, 23234811, 23236811
Fax : +91-11-23232639
E-mail: hpl@hplindia.com</t>
  </si>
  <si>
    <t>HPL india</t>
  </si>
  <si>
    <t>Mr. Sandeep Dewan (Managing Director)
No. 73, Shankar Market, Conn Place, New Delhi - 110 001, Delh</t>
  </si>
  <si>
    <t>Genii Optolights</t>
  </si>
  <si>
    <t>Mail at arcconindia@gmail.com</t>
  </si>
  <si>
    <t>http://www.indiamart.com/genii/
http://geniioptolights.com/</t>
  </si>
  <si>
    <t>LED products</t>
  </si>
  <si>
    <t>Electronics spare parts,  Plastic moulded and sheet metal cabinets</t>
  </si>
  <si>
    <t>Anand Enterprises</t>
  </si>
  <si>
    <t>http://www.indiamart.com/anandenterprises/</t>
  </si>
  <si>
    <t xml:space="preserve">No. 2287/2, Ambay Market, Lajpat Rai Market, Chandni Chowk, Delhi - 110 006, Delhi
+(91)-(11)-65450612
+(91)-(11)-65169158
9891147000 </t>
  </si>
  <si>
    <t>Manish Anand</t>
  </si>
  <si>
    <t>plastic molded cabinets for LED drivers, Solar products, SMPS, Adaptor etc
Spare parts and accessories</t>
  </si>
  <si>
    <t>Refernce Material</t>
  </si>
  <si>
    <t>Y</t>
  </si>
  <si>
    <t>Nu Horizons Electronics AsiaPte Ltd</t>
  </si>
  <si>
    <t>www.nuhorizons.com</t>
  </si>
  <si>
    <t>No.1214,Chiranjiv Towers,
43,Nehru Place,New Delhi,India-110019
(91)1141674374
(91)1141674375</t>
  </si>
  <si>
    <t>Anuraj Toppo
Mob: (91)8130122223</t>
  </si>
  <si>
    <t>Akshay Urja</t>
  </si>
  <si>
    <t xml:space="preserve"> www.designpraxisindia.com www.greenpower2009.com</t>
  </si>
  <si>
    <t>industrial interior design and plastic moulding</t>
  </si>
  <si>
    <t>Ghaziabad</t>
  </si>
  <si>
    <t xml:space="preserve">Feb13: Sat:  They are supplier of Linear Tech. in India and he is willing to help by providing AE support from different suppliers.
Evalaute usage of MIC3201/MIC3202 for LED driver  </t>
  </si>
  <si>
    <t>Industrial Interior Design</t>
  </si>
  <si>
    <t>Sri R.P.Verma 
+91-120-2826454 (S)
+91-9810388583 (M)</t>
  </si>
  <si>
    <t>Upkar Photovoltaic Implement, 156-158,Ist floor, 
Durga tower, A-13,RDC, Rajnagar, 
Ghaziabad,U.P.</t>
  </si>
  <si>
    <t>All solar products</t>
  </si>
  <si>
    <t>Sep12: NJ: Seems experianced in Solar field from 1970. Need to setup a meeting with him.</t>
  </si>
  <si>
    <t>Design Praxis</t>
  </si>
  <si>
    <t>Shivendu 
M:    9371059864</t>
  </si>
  <si>
    <t xml:space="preserve">
4/12, Gopinath Nagar, Kothrud, Pune- 411038
Ph:     +91-20-65248582</t>
  </si>
  <si>
    <t>Aug12: NJ: Friend's Friend. Can contact him for solar mobile charger and also consultancy around which products to focus on.</t>
  </si>
  <si>
    <t>http://millenniumsemi.com/</t>
  </si>
  <si>
    <t>Millennium Semiconductors</t>
  </si>
  <si>
    <t>electronics and electromechanical components</t>
  </si>
  <si>
    <t>Vikas Puri
Telfax : 91-20-27484800,  27484900 / 27485000</t>
  </si>
  <si>
    <t>Active Components
Passive Components
Electrochemical
Acoustic
Optoelectronics
Lighting
Power Electronics</t>
  </si>
  <si>
    <t>B-Tech Electronics Devices</t>
  </si>
  <si>
    <t xml:space="preserve">462, Lajpat Rai Market, Delhi - 6
</t>
  </si>
  <si>
    <t>Batteries</t>
  </si>
  <si>
    <t>Adaptors, Batteries, Cables, Power Supplies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</si>
</sst>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color rgb="FF000000"/>
      <name val="Arial"/>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u/>
      <sz val="11"/>
      <color rgb="FF0000FF"/>
      <name val="Calibri"/>
    </font>
    <font>
      <b/>
      <sz val="14"/>
      <color rgb="FF00B050"/>
      <name val="Arial"/>
    </font>
    <font>
      <b/>
      <sz val="8"/>
      <color rgb="FF000000"/>
      <name val="Arial"/>
    </font>
    <font>
      <sz val="11"/>
      <color rgb="FF000000"/>
      <name val="Calibri"/>
    </font>
    <font>
      <sz val="11"/>
      <color rgb="FF000000"/>
      <name val="Calibri"/>
    </font>
    <font>
      <b/>
      <sz val="14"/>
      <color rgb="FF00B050"/>
      <name val="Arial"/>
    </font>
    <font>
      <sz val="11"/>
      <color rgb="FF000000"/>
      <name val="Calibri"/>
    </font>
    <font>
      <sz val="8"/>
      <color rgb="FF000000"/>
      <name val="Arial"/>
    </font>
    <font>
      <sz val="11"/>
      <color rgb="FF000000"/>
      <name val="Calibri"/>
    </font>
    <font>
      <b/>
      <sz val="11"/>
      <color rgb="FF000000"/>
      <name val="Calibri"/>
    </font>
    <font>
      <b/>
      <sz val="11"/>
      <color rgb="FF000000"/>
      <name val="Calibri"/>
    </font>
    <font>
      <sz val="11"/>
      <color rgb="FF000000"/>
      <name val="Calibri"/>
    </font>
    <font>
      <b/>
      <sz val="11"/>
      <color rgb="FF000000"/>
      <name val="Calibri"/>
    </font>
    <font>
      <u/>
      <sz val="11"/>
      <color rgb="FF0000FF"/>
      <name val="Calibri"/>
    </font>
    <font>
      <sz val="11"/>
      <color rgb="FF000000"/>
      <name val="Calibri"/>
    </font>
    <font>
      <sz val="11"/>
      <color rgb="FF000000"/>
      <name val="Calibri"/>
    </font>
    <font>
      <sz val="11"/>
      <color rgb="FF000000"/>
      <name val="Calibri"/>
    </font>
    <font>
      <u/>
      <sz val="11"/>
      <color rgb="FF0000FF"/>
      <name val="Calibri"/>
    </font>
    <font>
      <sz val="11"/>
      <color rgb="FF000000"/>
      <name val="Calibri"/>
    </font>
    <font>
      <b/>
      <sz val="11"/>
      <color rgb="FF000000"/>
      <name val="Calibri"/>
    </font>
    <font>
      <u/>
      <sz val="10"/>
      <color theme="10"/>
      <name val="Arial"/>
    </font>
    <font>
      <sz val="10"/>
      <color rgb="FF000000"/>
      <name val="Arial"/>
      <family val="2"/>
    </font>
    <font>
      <b/>
      <sz val="10"/>
      <color rgb="FF000000"/>
      <name val="Arial"/>
      <family val="2"/>
    </font>
    <font>
      <sz val="8"/>
      <name val="Verdana"/>
      <family val="2"/>
    </font>
    <font>
      <u/>
      <sz val="10"/>
      <color theme="10"/>
      <name val="Arial"/>
      <family val="2"/>
    </font>
  </fonts>
  <fills count="14">
    <fill>
      <patternFill patternType="none"/>
    </fill>
    <fill>
      <patternFill patternType="gray125"/>
    </fill>
    <fill>
      <patternFill patternType="solid">
        <fgColor rgb="FFFFC000"/>
        <bgColor indexed="64"/>
      </patternFill>
    </fill>
    <fill>
      <patternFill patternType="solid">
        <fgColor rgb="FF00FF00"/>
        <bgColor indexed="64"/>
      </patternFill>
    </fill>
    <fill>
      <patternFill patternType="solid">
        <fgColor rgb="FF00FF00"/>
        <bgColor indexed="64"/>
      </patternFill>
    </fill>
    <fill>
      <patternFill patternType="solid">
        <fgColor rgb="FF92D050"/>
        <bgColor indexed="64"/>
      </patternFill>
    </fill>
    <fill>
      <patternFill patternType="solid">
        <fgColor rgb="FF00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7" fillId="0" borderId="0" applyNumberFormat="0" applyFill="0" applyBorder="0" applyAlignment="0" applyProtection="0"/>
  </cellStyleXfs>
  <cellXfs count="43">
    <xf numFmtId="0" fontId="0" fillId="0" borderId="0" xfId="0" applyAlignment="1">
      <alignment wrapText="1"/>
    </xf>
    <xf numFmtId="0" fontId="1" fillId="0" borderId="1" xfId="0" applyFont="1" applyBorder="1" applyAlignment="1">
      <alignment wrapText="1"/>
    </xf>
    <xf numFmtId="0" fontId="2" fillId="0" borderId="2" xfId="0" applyFont="1" applyBorder="1" applyAlignment="1">
      <alignment horizontal="center" vertical="center" wrapText="1"/>
    </xf>
    <xf numFmtId="0" fontId="3" fillId="2" borderId="0" xfId="0" applyFont="1" applyFill="1"/>
    <xf numFmtId="0" fontId="4" fillId="3" borderId="3" xfId="0" applyFont="1" applyFill="1" applyBorder="1" applyAlignment="1">
      <alignment horizontal="center" vertical="center" wrapText="1"/>
    </xf>
    <xf numFmtId="0" fontId="5" fillId="0" borderId="4" xfId="0" applyFont="1" applyBorder="1" applyAlignment="1">
      <alignment wrapText="1"/>
    </xf>
    <xf numFmtId="0" fontId="0" fillId="0" borderId="5" xfId="0" applyBorder="1" applyAlignment="1">
      <alignment wrapText="1"/>
    </xf>
    <xf numFmtId="0" fontId="6" fillId="0" borderId="6" xfId="0" applyFont="1" applyBorder="1" applyAlignment="1">
      <alignment wrapText="1"/>
    </xf>
    <xf numFmtId="0" fontId="7" fillId="0" borderId="0" xfId="0" applyFont="1"/>
    <xf numFmtId="0" fontId="8" fillId="4" borderId="7" xfId="0" applyFont="1" applyFill="1" applyBorder="1" applyAlignment="1">
      <alignment horizontal="center" vertical="center" wrapText="1"/>
    </xf>
    <xf numFmtId="0" fontId="9" fillId="0" borderId="0" xfId="0" applyFont="1" applyAlignment="1">
      <alignment horizontal="left"/>
    </xf>
    <xf numFmtId="0" fontId="11" fillId="0" borderId="0" xfId="0" applyFont="1" applyAlignment="1">
      <alignment wrapText="1"/>
    </xf>
    <xf numFmtId="0" fontId="12" fillId="0" borderId="10" xfId="0" applyFont="1" applyBorder="1" applyAlignment="1">
      <alignment horizontal="center" vertical="center" wrapText="1"/>
    </xf>
    <xf numFmtId="0" fontId="13" fillId="5" borderId="0" xfId="0" applyFont="1" applyFill="1"/>
    <xf numFmtId="0" fontId="14" fillId="0" borderId="0" xfId="0" applyFont="1" applyAlignment="1">
      <alignment horizontal="left"/>
    </xf>
    <xf numFmtId="0" fontId="15" fillId="6" borderId="11" xfId="0" applyFont="1" applyFill="1" applyBorder="1" applyAlignment="1">
      <alignment wrapText="1"/>
    </xf>
    <xf numFmtId="0" fontId="18" fillId="9" borderId="0" xfId="0" applyFont="1" applyFill="1" applyAlignment="1">
      <alignment wrapText="1"/>
    </xf>
    <xf numFmtId="0" fontId="19" fillId="0" borderId="15" xfId="0" applyFont="1" applyBorder="1"/>
    <xf numFmtId="0" fontId="20" fillId="0" borderId="0" xfId="0" applyFont="1" applyAlignment="1">
      <alignment wrapText="1"/>
    </xf>
    <xf numFmtId="0" fontId="21" fillId="10" borderId="16" xfId="0" applyFont="1" applyFill="1" applyBorder="1"/>
    <xf numFmtId="0" fontId="22" fillId="0" borderId="17" xfId="0" applyFont="1" applyBorder="1"/>
    <xf numFmtId="0" fontId="23" fillId="11" borderId="0" xfId="0" applyFont="1" applyFill="1"/>
    <xf numFmtId="0" fontId="24" fillId="0" borderId="18" xfId="0" applyFont="1" applyBorder="1"/>
    <xf numFmtId="0" fontId="25" fillId="0" borderId="0" xfId="0" applyFont="1"/>
    <xf numFmtId="0" fontId="0" fillId="7" borderId="20" xfId="0" applyFill="1" applyBorder="1" applyAlignment="1">
      <alignment wrapText="1"/>
    </xf>
    <xf numFmtId="0" fontId="0" fillId="0" borderId="20" xfId="0" applyBorder="1" applyAlignment="1">
      <alignment wrapText="1"/>
    </xf>
    <xf numFmtId="0" fontId="27" fillId="0" borderId="20" xfId="1" applyBorder="1" applyAlignment="1">
      <alignment wrapText="1"/>
    </xf>
    <xf numFmtId="0" fontId="28" fillId="0" borderId="20" xfId="0" applyFont="1" applyBorder="1" applyAlignment="1">
      <alignment wrapText="1"/>
    </xf>
    <xf numFmtId="0" fontId="28" fillId="7" borderId="20" xfId="0" applyFont="1" applyFill="1" applyBorder="1" applyAlignment="1">
      <alignment wrapText="1"/>
    </xf>
    <xf numFmtId="0" fontId="27" fillId="0" borderId="0" xfId="1" applyAlignment="1">
      <alignment wrapText="1"/>
    </xf>
    <xf numFmtId="0" fontId="28" fillId="0" borderId="21" xfId="0" applyFont="1" applyBorder="1" applyAlignment="1">
      <alignment wrapText="1"/>
    </xf>
    <xf numFmtId="0" fontId="0" fillId="0" borderId="21" xfId="0" applyBorder="1" applyAlignment="1">
      <alignment wrapText="1"/>
    </xf>
    <xf numFmtId="0" fontId="30" fillId="0" borderId="20" xfId="0" applyFont="1" applyBorder="1" applyAlignment="1">
      <alignment horizontal="left" vertical="center" wrapText="1"/>
    </xf>
    <xf numFmtId="0" fontId="28" fillId="0" borderId="22" xfId="0" applyFont="1" applyBorder="1" applyAlignment="1">
      <alignment wrapText="1"/>
    </xf>
    <xf numFmtId="0" fontId="31" fillId="0" borderId="0" xfId="1" applyFont="1" applyAlignment="1">
      <alignment wrapText="1"/>
    </xf>
    <xf numFmtId="0" fontId="31" fillId="0" borderId="20" xfId="1" applyFont="1" applyBorder="1" applyAlignment="1">
      <alignment wrapText="1"/>
    </xf>
    <xf numFmtId="0" fontId="16" fillId="7" borderId="12" xfId="0" applyFont="1" applyFill="1" applyBorder="1" applyAlignment="1">
      <alignment horizontal="center" wrapText="1"/>
    </xf>
    <xf numFmtId="0" fontId="0" fillId="0" borderId="14" xfId="0" applyBorder="1" applyAlignment="1">
      <alignment wrapText="1"/>
    </xf>
    <xf numFmtId="0" fontId="26" fillId="12" borderId="19" xfId="0" applyFont="1" applyFill="1" applyBorder="1" applyAlignment="1">
      <alignment horizontal="center" wrapText="1"/>
    </xf>
    <xf numFmtId="0" fontId="0" fillId="0" borderId="8" xfId="0" applyBorder="1" applyAlignment="1">
      <alignment wrapText="1"/>
    </xf>
    <xf numFmtId="0" fontId="17" fillId="8" borderId="13" xfId="0" applyFont="1" applyFill="1" applyBorder="1" applyAlignment="1">
      <alignment wrapText="1"/>
    </xf>
    <xf numFmtId="0" fontId="10" fillId="0" borderId="9" xfId="0" applyFont="1" applyBorder="1" applyAlignment="1">
      <alignment horizontal="center" vertical="center" wrapText="1"/>
    </xf>
    <xf numFmtId="0" fontId="28" fillId="13" borderId="2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xdr:colOff>
      <xdr:row>41</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161925</xdr:colOff>
      <xdr:row>41</xdr:row>
      <xdr:rowOff>38100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161925</xdr:colOff>
      <xdr:row>41</xdr:row>
      <xdr:rowOff>38100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piemagnetics.com/" TargetMode="External"/><Relationship Id="rId18" Type="http://schemas.openxmlformats.org/officeDocument/2006/relationships/hyperlink" Target="http://www.infinitisolar.co.in/" TargetMode="External"/><Relationship Id="rId26" Type="http://schemas.openxmlformats.org/officeDocument/2006/relationships/hyperlink" Target="http://www.mkmtech.com/" TargetMode="External"/><Relationship Id="rId39" Type="http://schemas.openxmlformats.org/officeDocument/2006/relationships/hyperlink" Target="http://kcpsolar.com/" TargetMode="External"/><Relationship Id="rId21" Type="http://schemas.openxmlformats.org/officeDocument/2006/relationships/hyperlink" Target="http://ledindia.net/" TargetMode="External"/><Relationship Id="rId34" Type="http://schemas.openxmlformats.org/officeDocument/2006/relationships/hyperlink" Target="http://newtronicsindia.com/" TargetMode="External"/><Relationship Id="rId42" Type="http://schemas.openxmlformats.org/officeDocument/2006/relationships/hyperlink" Target="http://parasenterprises.com/" TargetMode="External"/><Relationship Id="rId47" Type="http://schemas.openxmlformats.org/officeDocument/2006/relationships/hyperlink" Target="http://www.tes-amm.in/" TargetMode="External"/><Relationship Id="rId50" Type="http://schemas.openxmlformats.org/officeDocument/2006/relationships/hyperlink" Target="http://eyelets.in/" TargetMode="External"/><Relationship Id="rId55" Type="http://schemas.openxmlformats.org/officeDocument/2006/relationships/hyperlink" Target="http://www.pcbpower.com/content/" TargetMode="External"/><Relationship Id="rId63" Type="http://schemas.openxmlformats.org/officeDocument/2006/relationships/hyperlink" Target="http://sarumetals.com/" TargetMode="External"/><Relationship Id="rId68" Type="http://schemas.openxmlformats.org/officeDocument/2006/relationships/hyperlink" Target="http://www.indiamart.com/genii/" TargetMode="External"/><Relationship Id="rId7" Type="http://schemas.openxmlformats.org/officeDocument/2006/relationships/hyperlink" Target="http://www.accesssolar.co.in/home.html" TargetMode="External"/><Relationship Id="rId71" Type="http://schemas.openxmlformats.org/officeDocument/2006/relationships/hyperlink" Target="http://millenniumsemi.com/" TargetMode="External"/><Relationship Id="rId2" Type="http://schemas.openxmlformats.org/officeDocument/2006/relationships/hyperlink" Target="http://www.vikramsolar.com/" TargetMode="External"/><Relationship Id="rId16" Type="http://schemas.openxmlformats.org/officeDocument/2006/relationships/hyperlink" Target="http://www.servotechindia.com/" TargetMode="External"/><Relationship Id="rId29" Type="http://schemas.openxmlformats.org/officeDocument/2006/relationships/hyperlink" Target="http://amptekindia.com/" TargetMode="External"/><Relationship Id="rId1" Type="http://schemas.openxmlformats.org/officeDocument/2006/relationships/hyperlink" Target="http://www.unitoppower.in/" TargetMode="External"/><Relationship Id="rId6" Type="http://schemas.openxmlformats.org/officeDocument/2006/relationships/hyperlink" Target="http://www.premiersolarsystems.com/" TargetMode="External"/><Relationship Id="rId11" Type="http://schemas.openxmlformats.org/officeDocument/2006/relationships/hyperlink" Target="http://www.justdial.com/Delhi/parma-and-parma-india-pvt-ltd-%3Cnear%3E-bhagirath-place/011PFE00095_BZDET" TargetMode="External"/><Relationship Id="rId24" Type="http://schemas.openxmlformats.org/officeDocument/2006/relationships/hyperlink" Target="http://vihalights.com/" TargetMode="External"/><Relationship Id="rId32" Type="http://schemas.openxmlformats.org/officeDocument/2006/relationships/hyperlink" Target="http://alienenergy.in/" TargetMode="External"/><Relationship Id="rId37" Type="http://schemas.openxmlformats.org/officeDocument/2006/relationships/hyperlink" Target="http://sungrace.net/" TargetMode="External"/><Relationship Id="rId40" Type="http://schemas.openxmlformats.org/officeDocument/2006/relationships/hyperlink" Target="http://lightlife.co.in/" TargetMode="External"/><Relationship Id="rId45" Type="http://schemas.openxmlformats.org/officeDocument/2006/relationships/hyperlink" Target="http://www.indosolar.co.in/" TargetMode="External"/><Relationship Id="rId53" Type="http://schemas.openxmlformats.org/officeDocument/2006/relationships/hyperlink" Target="http://bselectronicspcb.com/" TargetMode="External"/><Relationship Id="rId58" Type="http://schemas.openxmlformats.org/officeDocument/2006/relationships/hyperlink" Target="http://www.krishnonics.com/" TargetMode="External"/><Relationship Id="rId66" Type="http://schemas.openxmlformats.org/officeDocument/2006/relationships/hyperlink" Target="http://tachyonled.com/" TargetMode="External"/><Relationship Id="rId5" Type="http://schemas.openxmlformats.org/officeDocument/2006/relationships/hyperlink" Target="http://www.antrixonline.com/" TargetMode="External"/><Relationship Id="rId15" Type="http://schemas.openxmlformats.org/officeDocument/2006/relationships/hyperlink" Target="http://oliveled.in/" TargetMode="External"/><Relationship Id="rId23" Type="http://schemas.openxmlformats.org/officeDocument/2006/relationships/hyperlink" Target="http://www.pasolite.net/" TargetMode="External"/><Relationship Id="rId28" Type="http://schemas.openxmlformats.org/officeDocument/2006/relationships/hyperlink" Target="http://www.kdrinnovative.in/" TargetMode="External"/><Relationship Id="rId36" Type="http://schemas.openxmlformats.org/officeDocument/2006/relationships/hyperlink" Target="http://solarplanet.in/" TargetMode="External"/><Relationship Id="rId49" Type="http://schemas.openxmlformats.org/officeDocument/2006/relationships/hyperlink" Target="http://www.tejasledlighting.com/" TargetMode="External"/><Relationship Id="rId57" Type="http://schemas.openxmlformats.org/officeDocument/2006/relationships/hyperlink" Target="http://www.elantas.com/" TargetMode="External"/><Relationship Id="rId61" Type="http://schemas.openxmlformats.org/officeDocument/2006/relationships/hyperlink" Target="http://www.teknolite.in/" TargetMode="External"/><Relationship Id="rId10" Type="http://schemas.openxmlformats.org/officeDocument/2006/relationships/hyperlink" Target="http://medors.in/" TargetMode="External"/><Relationship Id="rId19" Type="http://schemas.openxmlformats.org/officeDocument/2006/relationships/hyperlink" Target="http://www.nacei.com/index-2.html" TargetMode="External"/><Relationship Id="rId31" Type="http://schemas.openxmlformats.org/officeDocument/2006/relationships/hyperlink" Target="http://www.suranaventures.com/" TargetMode="External"/><Relationship Id="rId44" Type="http://schemas.openxmlformats.org/officeDocument/2006/relationships/hyperlink" Target="http://polyplastcorp.com/" TargetMode="External"/><Relationship Id="rId52" Type="http://schemas.openxmlformats.org/officeDocument/2006/relationships/hyperlink" Target="http://parkar.in/" TargetMode="External"/><Relationship Id="rId60" Type="http://schemas.openxmlformats.org/officeDocument/2006/relationships/hyperlink" Target="http://aptindia.net/" TargetMode="External"/><Relationship Id="rId65" Type="http://schemas.openxmlformats.org/officeDocument/2006/relationships/hyperlink" Target="http://www.inteluxindia.com/" TargetMode="External"/><Relationship Id="rId4" Type="http://schemas.openxmlformats.org/officeDocument/2006/relationships/hyperlink" Target="http://www.hhvsolar.com/" TargetMode="External"/><Relationship Id="rId9" Type="http://schemas.openxmlformats.org/officeDocument/2006/relationships/hyperlink" Target="http://www.ajitsolar.com/" TargetMode="External"/><Relationship Id="rId14" Type="http://schemas.openxmlformats.org/officeDocument/2006/relationships/hyperlink" Target="http://www.andslite.com/home.php" TargetMode="External"/><Relationship Id="rId22" Type="http://schemas.openxmlformats.org/officeDocument/2006/relationships/hyperlink" Target="http://sgvindustries.com/" TargetMode="External"/><Relationship Id="rId27" Type="http://schemas.openxmlformats.org/officeDocument/2006/relationships/hyperlink" Target="http://www.tradekey.com/company/RAPID-INNOVATIONS-7236619.html" TargetMode="External"/><Relationship Id="rId30" Type="http://schemas.openxmlformats.org/officeDocument/2006/relationships/hyperlink" Target="http://celindia.co.in/" TargetMode="External"/><Relationship Id="rId35" Type="http://schemas.openxmlformats.org/officeDocument/2006/relationships/hyperlink" Target="http://ledpro.in/" TargetMode="External"/><Relationship Id="rId43" Type="http://schemas.openxmlformats.org/officeDocument/2006/relationships/hyperlink" Target="http://www.easysolarindustries.com/" TargetMode="External"/><Relationship Id="rId48" Type="http://schemas.openxmlformats.org/officeDocument/2006/relationships/hyperlink" Target="http://www.indiamart.com/nextgen/" TargetMode="External"/><Relationship Id="rId56" Type="http://schemas.openxmlformats.org/officeDocument/2006/relationships/hyperlink" Target="http://aristosems.com/" TargetMode="External"/><Relationship Id="rId64" Type="http://schemas.openxmlformats.org/officeDocument/2006/relationships/hyperlink" Target="http://cableconnectors.in/" TargetMode="External"/><Relationship Id="rId69" Type="http://schemas.openxmlformats.org/officeDocument/2006/relationships/hyperlink" Target="http://www.indiamart.com/anandenterprises/" TargetMode="External"/><Relationship Id="rId8" Type="http://schemas.openxmlformats.org/officeDocument/2006/relationships/hyperlink" Target="http://www.entegra.co.in/" TargetMode="External"/><Relationship Id="rId51" Type="http://schemas.openxmlformats.org/officeDocument/2006/relationships/hyperlink" Target="http://www.ddsinternational.in/" TargetMode="External"/><Relationship Id="rId72" Type="http://schemas.openxmlformats.org/officeDocument/2006/relationships/printerSettings" Target="../printerSettings/printerSettings1.bin"/><Relationship Id="rId3" Type="http://schemas.openxmlformats.org/officeDocument/2006/relationships/hyperlink" Target="http://www.refexenergy.com/" TargetMode="External"/><Relationship Id="rId12" Type="http://schemas.openxmlformats.org/officeDocument/2006/relationships/hyperlink" Target="http://www.instruin.com/" TargetMode="External"/><Relationship Id="rId17" Type="http://schemas.openxmlformats.org/officeDocument/2006/relationships/hyperlink" Target="http://www.kwalityindia.com/" TargetMode="External"/><Relationship Id="rId25" Type="http://schemas.openxmlformats.org/officeDocument/2006/relationships/hyperlink" Target="http://avnienergy.com/" TargetMode="External"/><Relationship Id="rId33" Type="http://schemas.openxmlformats.org/officeDocument/2006/relationships/hyperlink" Target="http://renata-lighting.com/" TargetMode="External"/><Relationship Id="rId38" Type="http://schemas.openxmlformats.org/officeDocument/2006/relationships/hyperlink" Target="http://www.andromedasolar.com/" TargetMode="External"/><Relationship Id="rId46" Type="http://schemas.openxmlformats.org/officeDocument/2006/relationships/hyperlink" Target="http://geniusindia.com/default.htm" TargetMode="External"/><Relationship Id="rId59" Type="http://schemas.openxmlformats.org/officeDocument/2006/relationships/hyperlink" Target="http://www.indiamart.com/jainsonsindia/" TargetMode="External"/><Relationship Id="rId67" Type="http://schemas.openxmlformats.org/officeDocument/2006/relationships/hyperlink" Target="http://hplindia.com/" TargetMode="External"/><Relationship Id="rId20" Type="http://schemas.openxmlformats.org/officeDocument/2006/relationships/hyperlink" Target="http://meditekinternational.in/" TargetMode="External"/><Relationship Id="rId41" Type="http://schemas.openxmlformats.org/officeDocument/2006/relationships/hyperlink" Target="http://www.megaluxlighting.com/" TargetMode="External"/><Relationship Id="rId54" Type="http://schemas.openxmlformats.org/officeDocument/2006/relationships/hyperlink" Target="http://supremecircuits.in/" TargetMode="External"/><Relationship Id="rId62" Type="http://schemas.openxmlformats.org/officeDocument/2006/relationships/hyperlink" Target="http://vitalelectrocomp.com/" TargetMode="External"/><Relationship Id="rId70" Type="http://schemas.openxmlformats.org/officeDocument/2006/relationships/hyperlink" Target="http://www.nuhorizon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abSelected="1" workbookViewId="0">
      <pane ySplit="1" topLeftCell="A2" activePane="bottomLeft" state="frozen"/>
      <selection pane="bottomLeft" activeCell="A3" sqref="A3"/>
    </sheetView>
  </sheetViews>
  <sheetFormatPr defaultRowHeight="12.75" x14ac:dyDescent="0.2"/>
  <cols>
    <col min="1" max="1" width="18.28515625" customWidth="1"/>
    <col min="2" max="2" width="10.5703125" customWidth="1"/>
    <col min="3" max="3" width="25.42578125" customWidth="1"/>
    <col min="4" max="4" width="8.28515625" bestFit="1" customWidth="1"/>
    <col min="5" max="5" width="18.85546875" customWidth="1"/>
    <col min="6" max="6" width="43" customWidth="1"/>
    <col min="7" max="7" width="15.85546875" customWidth="1"/>
    <col min="8" max="8" width="26.28515625" customWidth="1"/>
    <col min="9" max="9" width="37.42578125" customWidth="1"/>
    <col min="10" max="10" width="35.28515625" customWidth="1"/>
  </cols>
  <sheetData>
    <row r="1" spans="1:10" ht="25.5" x14ac:dyDescent="0.2">
      <c r="A1" s="24" t="s">
        <v>206</v>
      </c>
      <c r="B1" s="28" t="s">
        <v>237</v>
      </c>
      <c r="C1" s="28" t="s">
        <v>5</v>
      </c>
      <c r="D1" s="28" t="s">
        <v>632</v>
      </c>
      <c r="E1" s="28" t="s">
        <v>6</v>
      </c>
      <c r="F1" s="24" t="s">
        <v>204</v>
      </c>
      <c r="G1" s="24" t="s">
        <v>205</v>
      </c>
      <c r="H1" s="24" t="s">
        <v>8</v>
      </c>
      <c r="I1" s="24" t="s">
        <v>211</v>
      </c>
      <c r="J1" s="24" t="s">
        <v>371</v>
      </c>
    </row>
    <row r="2" spans="1:10" ht="76.5" x14ac:dyDescent="0.2">
      <c r="A2" s="25" t="s">
        <v>212</v>
      </c>
      <c r="B2" s="27" t="s">
        <v>240</v>
      </c>
      <c r="C2" s="25" t="s">
        <v>207</v>
      </c>
      <c r="D2" s="25"/>
      <c r="E2" s="25"/>
      <c r="F2" s="25" t="s">
        <v>208</v>
      </c>
      <c r="G2" s="25" t="s">
        <v>209</v>
      </c>
      <c r="H2" s="26" t="s">
        <v>210</v>
      </c>
      <c r="I2" s="25" t="s">
        <v>213</v>
      </c>
      <c r="J2" s="25"/>
    </row>
    <row r="3" spans="1:10" ht="89.25" x14ac:dyDescent="0.2">
      <c r="A3" s="25" t="s">
        <v>219</v>
      </c>
      <c r="B3" s="27" t="s">
        <v>240</v>
      </c>
      <c r="C3" s="25" t="s">
        <v>214</v>
      </c>
      <c r="D3" s="25"/>
      <c r="E3" s="25"/>
      <c r="F3" s="25" t="s">
        <v>216</v>
      </c>
      <c r="G3" s="25" t="s">
        <v>218</v>
      </c>
      <c r="H3" s="26" t="s">
        <v>215</v>
      </c>
      <c r="I3" s="25" t="s">
        <v>217</v>
      </c>
      <c r="J3" s="25"/>
    </row>
    <row r="4" spans="1:10" ht="38.25" x14ac:dyDescent="0.2">
      <c r="A4" s="27" t="s">
        <v>225</v>
      </c>
      <c r="B4" s="27" t="s">
        <v>239</v>
      </c>
      <c r="C4" s="27" t="s">
        <v>223</v>
      </c>
      <c r="D4" s="27"/>
      <c r="E4" s="27"/>
      <c r="F4" s="27" t="s">
        <v>221</v>
      </c>
      <c r="G4" s="27" t="s">
        <v>222</v>
      </c>
      <c r="H4" s="26" t="s">
        <v>220</v>
      </c>
      <c r="I4" s="27" t="s">
        <v>224</v>
      </c>
      <c r="J4" s="25"/>
    </row>
    <row r="5" spans="1:10" ht="71.25" customHeight="1" x14ac:dyDescent="0.2">
      <c r="A5" s="27" t="s">
        <v>225</v>
      </c>
      <c r="B5" s="27" t="s">
        <v>239</v>
      </c>
      <c r="C5" s="27" t="s">
        <v>227</v>
      </c>
      <c r="D5" s="27"/>
      <c r="E5" s="25"/>
      <c r="F5" s="27" t="s">
        <v>229</v>
      </c>
      <c r="G5" s="27" t="s">
        <v>52</v>
      </c>
      <c r="H5" s="26" t="s">
        <v>226</v>
      </c>
      <c r="I5" s="27" t="s">
        <v>228</v>
      </c>
      <c r="J5" s="25"/>
    </row>
    <row r="6" spans="1:10" ht="280.5" x14ac:dyDescent="0.2">
      <c r="A6" s="27" t="s">
        <v>233</v>
      </c>
      <c r="B6" s="27" t="s">
        <v>238</v>
      </c>
      <c r="C6" s="27" t="s">
        <v>234</v>
      </c>
      <c r="D6" s="27"/>
      <c r="E6" s="27" t="s">
        <v>235</v>
      </c>
      <c r="F6" s="27" t="s">
        <v>232</v>
      </c>
      <c r="G6" s="27" t="s">
        <v>236</v>
      </c>
      <c r="H6" s="26" t="s">
        <v>230</v>
      </c>
      <c r="I6" s="27" t="s">
        <v>231</v>
      </c>
      <c r="J6" s="25"/>
    </row>
    <row r="7" spans="1:10" ht="89.25" x14ac:dyDescent="0.2">
      <c r="A7" s="27" t="s">
        <v>245</v>
      </c>
      <c r="B7" s="27" t="s">
        <v>240</v>
      </c>
      <c r="C7" s="27" t="s">
        <v>246</v>
      </c>
      <c r="D7" s="27"/>
      <c r="E7" s="25"/>
      <c r="F7" s="27" t="s">
        <v>243</v>
      </c>
      <c r="G7" s="27" t="s">
        <v>244</v>
      </c>
      <c r="H7" s="26" t="s">
        <v>241</v>
      </c>
      <c r="I7" s="27" t="s">
        <v>242</v>
      </c>
      <c r="J7" s="25"/>
    </row>
    <row r="8" spans="1:10" ht="76.5" x14ac:dyDescent="0.2">
      <c r="A8" s="27" t="s">
        <v>225</v>
      </c>
      <c r="B8" s="27" t="s">
        <v>239</v>
      </c>
      <c r="C8" s="27" t="s">
        <v>248</v>
      </c>
      <c r="D8" s="27"/>
      <c r="E8" s="27"/>
      <c r="F8" s="27" t="s">
        <v>249</v>
      </c>
      <c r="G8" s="27" t="s">
        <v>244</v>
      </c>
      <c r="H8" s="26" t="s">
        <v>247</v>
      </c>
      <c r="I8" s="27" t="s">
        <v>250</v>
      </c>
      <c r="J8" s="25"/>
    </row>
    <row r="9" spans="1:10" ht="51" x14ac:dyDescent="0.2">
      <c r="A9" s="27" t="s">
        <v>245</v>
      </c>
      <c r="B9" s="27" t="s">
        <v>239</v>
      </c>
      <c r="C9" s="27" t="s">
        <v>255</v>
      </c>
      <c r="D9" s="27"/>
      <c r="E9" s="27" t="s">
        <v>256</v>
      </c>
      <c r="F9" s="27" t="s">
        <v>253</v>
      </c>
      <c r="G9" s="27" t="s">
        <v>254</v>
      </c>
      <c r="H9" s="26" t="s">
        <v>251</v>
      </c>
      <c r="I9" s="27" t="s">
        <v>252</v>
      </c>
      <c r="J9" s="25"/>
    </row>
    <row r="10" spans="1:10" ht="51" x14ac:dyDescent="0.2">
      <c r="A10" s="27" t="s">
        <v>225</v>
      </c>
      <c r="B10" s="27" t="s">
        <v>239</v>
      </c>
      <c r="C10" s="27" t="s">
        <v>257</v>
      </c>
      <c r="D10" s="27"/>
      <c r="E10" s="25"/>
      <c r="F10" s="27" t="s">
        <v>259</v>
      </c>
      <c r="G10" s="27" t="s">
        <v>260</v>
      </c>
      <c r="H10" s="26" t="s">
        <v>258</v>
      </c>
      <c r="I10" s="27" t="s">
        <v>261</v>
      </c>
      <c r="J10" s="25"/>
    </row>
    <row r="11" spans="1:10" ht="204" x14ac:dyDescent="0.2">
      <c r="A11" s="27" t="s">
        <v>245</v>
      </c>
      <c r="B11" s="27" t="s">
        <v>240</v>
      </c>
      <c r="C11" s="27" t="s">
        <v>266</v>
      </c>
      <c r="D11" s="27"/>
      <c r="E11" s="25"/>
      <c r="F11" s="27" t="s">
        <v>263</v>
      </c>
      <c r="G11" s="27" t="s">
        <v>264</v>
      </c>
      <c r="H11" s="26" t="s">
        <v>262</v>
      </c>
      <c r="I11" s="27" t="s">
        <v>265</v>
      </c>
      <c r="J11" s="25"/>
    </row>
    <row r="12" spans="1:10" ht="102" x14ac:dyDescent="0.2">
      <c r="A12" s="25" t="s">
        <v>233</v>
      </c>
      <c r="B12" s="25" t="s">
        <v>239</v>
      </c>
      <c r="C12" s="25" t="s">
        <v>270</v>
      </c>
      <c r="D12" s="25"/>
      <c r="E12" s="25"/>
      <c r="F12" s="25" t="s">
        <v>269</v>
      </c>
      <c r="G12" s="25" t="s">
        <v>268</v>
      </c>
      <c r="H12" s="26" t="s">
        <v>267</v>
      </c>
      <c r="I12" s="25" t="s">
        <v>271</v>
      </c>
      <c r="J12" s="25"/>
    </row>
    <row r="13" spans="1:10" ht="76.5" x14ac:dyDescent="0.2">
      <c r="A13" s="25" t="s">
        <v>233</v>
      </c>
      <c r="B13" s="25" t="s">
        <v>240</v>
      </c>
      <c r="C13" s="25" t="s">
        <v>272</v>
      </c>
      <c r="D13" s="25"/>
      <c r="E13" s="25" t="s">
        <v>273</v>
      </c>
      <c r="F13" s="25" t="s">
        <v>275</v>
      </c>
      <c r="G13" s="25" t="s">
        <v>268</v>
      </c>
      <c r="H13" s="26" t="s">
        <v>274</v>
      </c>
      <c r="I13" s="25" t="s">
        <v>276</v>
      </c>
      <c r="J13" s="25"/>
    </row>
    <row r="14" spans="1:10" ht="38.25" x14ac:dyDescent="0.2">
      <c r="A14" s="25" t="s">
        <v>278</v>
      </c>
      <c r="B14" s="25" t="s">
        <v>240</v>
      </c>
      <c r="C14" s="25" t="s">
        <v>277</v>
      </c>
      <c r="D14" s="25"/>
      <c r="E14" s="25" t="s">
        <v>321</v>
      </c>
      <c r="F14" s="25" t="s">
        <v>320</v>
      </c>
      <c r="G14" s="25" t="s">
        <v>268</v>
      </c>
      <c r="H14" s="25"/>
      <c r="I14" s="25" t="s">
        <v>279</v>
      </c>
      <c r="J14" s="25"/>
    </row>
    <row r="15" spans="1:10" ht="76.5" x14ac:dyDescent="0.2">
      <c r="A15" s="25" t="s">
        <v>285</v>
      </c>
      <c r="B15" s="25" t="s">
        <v>238</v>
      </c>
      <c r="C15" s="25" t="s">
        <v>283</v>
      </c>
      <c r="D15" s="25"/>
      <c r="E15" s="25" t="s">
        <v>282</v>
      </c>
      <c r="F15" s="25" t="s">
        <v>280</v>
      </c>
      <c r="G15" s="25" t="s">
        <v>290</v>
      </c>
      <c r="H15" s="26" t="s">
        <v>281</v>
      </c>
      <c r="I15" s="25" t="s">
        <v>284</v>
      </c>
      <c r="J15" s="25"/>
    </row>
    <row r="16" spans="1:10" ht="89.25" x14ac:dyDescent="0.2">
      <c r="A16" s="25" t="s">
        <v>278</v>
      </c>
      <c r="B16" s="25" t="s">
        <v>238</v>
      </c>
      <c r="C16" s="25" t="s">
        <v>289</v>
      </c>
      <c r="D16" s="25"/>
      <c r="E16" s="25"/>
      <c r="F16" s="25" t="s">
        <v>286</v>
      </c>
      <c r="G16" s="25" t="s">
        <v>268</v>
      </c>
      <c r="H16" s="26" t="s">
        <v>287</v>
      </c>
      <c r="I16" s="25" t="s">
        <v>288</v>
      </c>
      <c r="J16" s="25"/>
    </row>
    <row r="17" spans="1:10" ht="51" x14ac:dyDescent="0.2">
      <c r="A17" s="27" t="s">
        <v>438</v>
      </c>
      <c r="B17" s="27" t="s">
        <v>238</v>
      </c>
      <c r="C17" s="25" t="s">
        <v>291</v>
      </c>
      <c r="D17" s="25"/>
      <c r="E17" s="27" t="s">
        <v>436</v>
      </c>
      <c r="F17" s="27" t="s">
        <v>437</v>
      </c>
      <c r="G17" s="27" t="s">
        <v>268</v>
      </c>
      <c r="H17" s="26" t="s">
        <v>292</v>
      </c>
      <c r="I17" s="25" t="s">
        <v>293</v>
      </c>
      <c r="J17" s="25"/>
    </row>
    <row r="18" spans="1:10" ht="191.25" x14ac:dyDescent="0.2">
      <c r="A18" s="25" t="s">
        <v>278</v>
      </c>
      <c r="B18" s="25" t="s">
        <v>238</v>
      </c>
      <c r="C18" s="25" t="s">
        <v>296</v>
      </c>
      <c r="D18" s="25"/>
      <c r="E18" s="25"/>
      <c r="F18" s="25" t="s">
        <v>295</v>
      </c>
      <c r="G18" s="25" t="s">
        <v>268</v>
      </c>
      <c r="H18" s="25" t="s">
        <v>294</v>
      </c>
      <c r="I18" s="25" t="s">
        <v>297</v>
      </c>
      <c r="J18" s="25"/>
    </row>
    <row r="19" spans="1:10" ht="38.25" x14ac:dyDescent="0.2">
      <c r="A19" s="25" t="s">
        <v>300</v>
      </c>
      <c r="B19" s="25" t="s">
        <v>238</v>
      </c>
      <c r="C19" s="25" t="s">
        <v>301</v>
      </c>
      <c r="D19" s="25"/>
      <c r="E19" s="25" t="s">
        <v>303</v>
      </c>
      <c r="F19" s="25" t="s">
        <v>298</v>
      </c>
      <c r="G19" s="25" t="s">
        <v>290</v>
      </c>
      <c r="H19" s="25" t="s">
        <v>299</v>
      </c>
      <c r="I19" s="25" t="s">
        <v>302</v>
      </c>
      <c r="J19" s="25"/>
    </row>
    <row r="20" spans="1:10" ht="63.75" x14ac:dyDescent="0.2">
      <c r="A20" s="25" t="s">
        <v>305</v>
      </c>
      <c r="B20" s="25" t="s">
        <v>238</v>
      </c>
      <c r="C20" s="25" t="s">
        <v>306</v>
      </c>
      <c r="D20" s="27" t="s">
        <v>633</v>
      </c>
      <c r="E20" s="25" t="s">
        <v>309</v>
      </c>
      <c r="F20" s="25" t="s">
        <v>304</v>
      </c>
      <c r="G20" s="25" t="s">
        <v>268</v>
      </c>
      <c r="H20" s="26" t="s">
        <v>307</v>
      </c>
      <c r="I20" s="25" t="s">
        <v>308</v>
      </c>
      <c r="J20" s="25"/>
    </row>
    <row r="21" spans="1:10" ht="51" x14ac:dyDescent="0.2">
      <c r="A21" s="25" t="s">
        <v>310</v>
      </c>
      <c r="B21" s="25" t="s">
        <v>238</v>
      </c>
      <c r="C21" s="25" t="s">
        <v>311</v>
      </c>
      <c r="D21" s="25"/>
      <c r="E21" s="25" t="s">
        <v>312</v>
      </c>
      <c r="F21" s="25" t="s">
        <v>313</v>
      </c>
      <c r="G21" s="25" t="s">
        <v>268</v>
      </c>
      <c r="H21" s="25"/>
      <c r="I21" s="25" t="s">
        <v>314</v>
      </c>
      <c r="J21" s="25"/>
    </row>
    <row r="22" spans="1:10" ht="102" x14ac:dyDescent="0.2">
      <c r="A22" s="25" t="s">
        <v>317</v>
      </c>
      <c r="B22" s="25" t="s">
        <v>238</v>
      </c>
      <c r="C22" s="25" t="s">
        <v>316</v>
      </c>
      <c r="D22" s="25"/>
      <c r="E22" s="25"/>
      <c r="F22" s="25" t="s">
        <v>319</v>
      </c>
      <c r="G22" s="25" t="s">
        <v>268</v>
      </c>
      <c r="H22" s="25" t="s">
        <v>315</v>
      </c>
      <c r="I22" s="25" t="s">
        <v>318</v>
      </c>
      <c r="J22" s="25"/>
    </row>
    <row r="23" spans="1:10" ht="51" x14ac:dyDescent="0.2">
      <c r="A23" s="25" t="s">
        <v>324</v>
      </c>
      <c r="B23" s="25" t="s">
        <v>238</v>
      </c>
      <c r="C23" s="25" t="s">
        <v>323</v>
      </c>
      <c r="D23" s="25"/>
      <c r="E23" s="25" t="s">
        <v>327</v>
      </c>
      <c r="F23" s="25" t="s">
        <v>325</v>
      </c>
      <c r="G23" s="25" t="s">
        <v>328</v>
      </c>
      <c r="H23" s="25" t="s">
        <v>322</v>
      </c>
      <c r="I23" s="25" t="s">
        <v>326</v>
      </c>
      <c r="J23" s="25"/>
    </row>
    <row r="24" spans="1:10" ht="89.25" x14ac:dyDescent="0.2">
      <c r="A24" s="25" t="s">
        <v>278</v>
      </c>
      <c r="B24" s="27" t="s">
        <v>240</v>
      </c>
      <c r="C24" s="27" t="s">
        <v>331</v>
      </c>
      <c r="D24" s="27"/>
      <c r="E24" s="25"/>
      <c r="F24" s="27" t="s">
        <v>330</v>
      </c>
      <c r="G24" s="27" t="s">
        <v>290</v>
      </c>
      <c r="H24" s="25" t="s">
        <v>329</v>
      </c>
      <c r="I24" s="27" t="s">
        <v>332</v>
      </c>
      <c r="J24" s="25"/>
    </row>
    <row r="25" spans="1:10" ht="63.75" x14ac:dyDescent="0.2">
      <c r="A25" s="27" t="s">
        <v>245</v>
      </c>
      <c r="B25" s="27" t="s">
        <v>240</v>
      </c>
      <c r="C25" s="27" t="s">
        <v>334</v>
      </c>
      <c r="D25" s="27"/>
      <c r="E25" s="25"/>
      <c r="F25" s="27" t="s">
        <v>335</v>
      </c>
      <c r="G25" s="27" t="s">
        <v>52</v>
      </c>
      <c r="H25" s="25" t="s">
        <v>333</v>
      </c>
      <c r="I25" s="27" t="s">
        <v>337</v>
      </c>
      <c r="J25" s="25"/>
    </row>
    <row r="26" spans="1:10" ht="76.5" x14ac:dyDescent="0.2">
      <c r="A26" s="25" t="s">
        <v>310</v>
      </c>
      <c r="B26" s="27" t="s">
        <v>240</v>
      </c>
      <c r="C26" s="27" t="s">
        <v>340</v>
      </c>
      <c r="D26" s="27"/>
      <c r="E26" s="25"/>
      <c r="F26" s="27" t="s">
        <v>338</v>
      </c>
      <c r="G26" s="27" t="s">
        <v>339</v>
      </c>
      <c r="H26" s="25" t="s">
        <v>336</v>
      </c>
      <c r="I26" s="27" t="s">
        <v>341</v>
      </c>
      <c r="J26" s="25"/>
    </row>
    <row r="27" spans="1:10" ht="280.5" x14ac:dyDescent="0.2">
      <c r="A27" s="27" t="s">
        <v>344</v>
      </c>
      <c r="B27" s="27" t="s">
        <v>240</v>
      </c>
      <c r="C27" s="27" t="s">
        <v>345</v>
      </c>
      <c r="D27" s="27"/>
      <c r="E27" s="25"/>
      <c r="F27" s="27" t="s">
        <v>343</v>
      </c>
      <c r="G27" s="27" t="s">
        <v>268</v>
      </c>
      <c r="H27" s="25" t="s">
        <v>342</v>
      </c>
      <c r="I27" s="27" t="s">
        <v>346</v>
      </c>
      <c r="J27" s="25"/>
    </row>
    <row r="28" spans="1:10" ht="63.75" x14ac:dyDescent="0.2">
      <c r="A28" s="27" t="s">
        <v>352</v>
      </c>
      <c r="B28" s="27" t="s">
        <v>240</v>
      </c>
      <c r="C28" s="27" t="s">
        <v>350</v>
      </c>
      <c r="D28" s="27"/>
      <c r="E28" s="25"/>
      <c r="F28" s="27" t="s">
        <v>349</v>
      </c>
      <c r="G28" s="27" t="s">
        <v>348</v>
      </c>
      <c r="H28" s="25" t="s">
        <v>347</v>
      </c>
      <c r="I28" s="27" t="s">
        <v>351</v>
      </c>
      <c r="J28" s="25"/>
    </row>
    <row r="29" spans="1:10" ht="89.25" x14ac:dyDescent="0.2">
      <c r="A29" s="25" t="s">
        <v>357</v>
      </c>
      <c r="B29" s="25" t="s">
        <v>238</v>
      </c>
      <c r="C29" s="25" t="s">
        <v>354</v>
      </c>
      <c r="D29" s="27" t="s">
        <v>633</v>
      </c>
      <c r="E29" s="25"/>
      <c r="F29" s="25" t="s">
        <v>353</v>
      </c>
      <c r="G29" s="25" t="s">
        <v>268</v>
      </c>
      <c r="H29" s="26" t="s">
        <v>355</v>
      </c>
      <c r="I29" s="25" t="s">
        <v>356</v>
      </c>
      <c r="J29" s="25"/>
    </row>
    <row r="30" spans="1:10" ht="51" x14ac:dyDescent="0.2">
      <c r="A30" s="25" t="s">
        <v>360</v>
      </c>
      <c r="B30" s="25" t="s">
        <v>240</v>
      </c>
      <c r="C30" s="25" t="s">
        <v>25</v>
      </c>
      <c r="D30" s="25"/>
      <c r="E30" s="25"/>
      <c r="F30" s="25" t="s">
        <v>358</v>
      </c>
      <c r="G30" s="25" t="s">
        <v>359</v>
      </c>
      <c r="H30" s="26" t="s">
        <v>135</v>
      </c>
      <c r="I30" s="25" t="s">
        <v>360</v>
      </c>
      <c r="J30" s="25"/>
    </row>
    <row r="31" spans="1:10" ht="38.25" x14ac:dyDescent="0.2">
      <c r="A31" s="25" t="s">
        <v>245</v>
      </c>
      <c r="B31" s="25" t="s">
        <v>240</v>
      </c>
      <c r="C31" s="25" t="s">
        <v>363</v>
      </c>
      <c r="D31" s="25"/>
      <c r="E31" s="25" t="s">
        <v>364</v>
      </c>
      <c r="F31" s="25" t="s">
        <v>362</v>
      </c>
      <c r="G31" s="25" t="s">
        <v>49</v>
      </c>
      <c r="H31" s="26" t="s">
        <v>361</v>
      </c>
      <c r="I31" s="25" t="s">
        <v>365</v>
      </c>
      <c r="J31" s="25"/>
    </row>
    <row r="32" spans="1:10" ht="89.25" x14ac:dyDescent="0.2">
      <c r="A32" s="25" t="s">
        <v>370</v>
      </c>
      <c r="B32" s="25" t="s">
        <v>240</v>
      </c>
      <c r="C32" s="25" t="s">
        <v>368</v>
      </c>
      <c r="D32" s="25"/>
      <c r="E32" s="25"/>
      <c r="F32" s="25" t="s">
        <v>367</v>
      </c>
      <c r="G32" s="25" t="s">
        <v>366</v>
      </c>
      <c r="H32" s="26" t="s">
        <v>369</v>
      </c>
      <c r="I32" s="25" t="s">
        <v>372</v>
      </c>
      <c r="J32" s="25"/>
    </row>
    <row r="33" spans="1:10" ht="38.25" x14ac:dyDescent="0.2">
      <c r="A33" s="25" t="s">
        <v>376</v>
      </c>
      <c r="B33" s="25" t="s">
        <v>239</v>
      </c>
      <c r="C33" s="25" t="s">
        <v>375</v>
      </c>
      <c r="D33" s="25"/>
      <c r="E33" s="25"/>
      <c r="F33" s="25" t="s">
        <v>373</v>
      </c>
      <c r="G33" s="25" t="s">
        <v>268</v>
      </c>
      <c r="H33" s="26" t="s">
        <v>374</v>
      </c>
      <c r="I33" s="25" t="s">
        <v>377</v>
      </c>
      <c r="J33" s="25"/>
    </row>
    <row r="34" spans="1:10" ht="63.75" x14ac:dyDescent="0.2">
      <c r="A34" s="25" t="s">
        <v>382</v>
      </c>
      <c r="B34" s="25" t="s">
        <v>240</v>
      </c>
      <c r="C34" s="25" t="s">
        <v>379</v>
      </c>
      <c r="D34" s="25"/>
      <c r="E34" s="25"/>
      <c r="F34" s="25" t="s">
        <v>381</v>
      </c>
      <c r="G34" s="25" t="s">
        <v>49</v>
      </c>
      <c r="H34" s="26" t="s">
        <v>378</v>
      </c>
      <c r="I34" s="25" t="s">
        <v>380</v>
      </c>
      <c r="J34" s="25"/>
    </row>
    <row r="35" spans="1:10" ht="51" x14ac:dyDescent="0.2">
      <c r="A35" s="25" t="s">
        <v>387</v>
      </c>
      <c r="B35" s="25" t="s">
        <v>240</v>
      </c>
      <c r="C35" s="25" t="s">
        <v>385</v>
      </c>
      <c r="D35" s="25"/>
      <c r="E35" s="25"/>
      <c r="F35" s="25" t="s">
        <v>384</v>
      </c>
      <c r="G35" s="25" t="s">
        <v>268</v>
      </c>
      <c r="H35" s="26" t="s">
        <v>383</v>
      </c>
      <c r="I35" s="25" t="s">
        <v>386</v>
      </c>
      <c r="J35" s="25"/>
    </row>
    <row r="36" spans="1:10" ht="38.25" x14ac:dyDescent="0.2">
      <c r="A36" s="25" t="s">
        <v>391</v>
      </c>
      <c r="B36" s="25" t="s">
        <v>240</v>
      </c>
      <c r="C36" s="25" t="s">
        <v>390</v>
      </c>
      <c r="D36" s="25"/>
      <c r="E36" s="25"/>
      <c r="F36" s="25" t="s">
        <v>389</v>
      </c>
      <c r="G36" s="25" t="s">
        <v>52</v>
      </c>
      <c r="H36" s="29" t="s">
        <v>388</v>
      </c>
      <c r="I36" s="25" t="s">
        <v>392</v>
      </c>
      <c r="J36" s="25"/>
    </row>
    <row r="37" spans="1:10" ht="51" x14ac:dyDescent="0.2">
      <c r="A37" s="25" t="s">
        <v>305</v>
      </c>
      <c r="B37" s="25" t="s">
        <v>240</v>
      </c>
      <c r="C37" s="25" t="s">
        <v>393</v>
      </c>
      <c r="D37" s="25"/>
      <c r="E37" s="25"/>
      <c r="F37" s="25" t="s">
        <v>396</v>
      </c>
      <c r="G37" s="25" t="s">
        <v>268</v>
      </c>
      <c r="H37" s="29" t="s">
        <v>394</v>
      </c>
      <c r="I37" s="25" t="s">
        <v>395</v>
      </c>
      <c r="J37" s="25"/>
    </row>
    <row r="38" spans="1:10" ht="63.75" x14ac:dyDescent="0.2">
      <c r="A38" s="25" t="s">
        <v>305</v>
      </c>
      <c r="B38" s="25" t="s">
        <v>240</v>
      </c>
      <c r="C38" s="25" t="s">
        <v>399</v>
      </c>
      <c r="D38" s="25"/>
      <c r="E38" s="25"/>
      <c r="F38" s="25" t="s">
        <v>400</v>
      </c>
      <c r="G38" s="25" t="s">
        <v>398</v>
      </c>
      <c r="H38" s="29" t="s">
        <v>397</v>
      </c>
      <c r="I38" s="25" t="s">
        <v>395</v>
      </c>
      <c r="J38" s="25"/>
    </row>
    <row r="39" spans="1:10" ht="76.5" x14ac:dyDescent="0.2">
      <c r="A39" s="25" t="s">
        <v>404</v>
      </c>
      <c r="B39" s="25" t="s">
        <v>238</v>
      </c>
      <c r="C39" s="25" t="s">
        <v>401</v>
      </c>
      <c r="D39" s="25"/>
      <c r="E39" s="25"/>
      <c r="F39" s="25" t="s">
        <v>402</v>
      </c>
      <c r="G39" s="25" t="s">
        <v>268</v>
      </c>
      <c r="H39" s="26" t="s">
        <v>403</v>
      </c>
      <c r="I39" s="25" t="s">
        <v>405</v>
      </c>
      <c r="J39" s="25"/>
    </row>
    <row r="40" spans="1:10" ht="51" x14ac:dyDescent="0.2">
      <c r="A40" s="27" t="s">
        <v>412</v>
      </c>
      <c r="B40" s="27" t="s">
        <v>238</v>
      </c>
      <c r="C40" s="27" t="s">
        <v>409</v>
      </c>
      <c r="D40" s="27"/>
      <c r="E40" s="27" t="s">
        <v>410</v>
      </c>
      <c r="F40" s="27" t="s">
        <v>408</v>
      </c>
      <c r="G40" s="27" t="s">
        <v>268</v>
      </c>
      <c r="H40" s="26" t="s">
        <v>406</v>
      </c>
      <c r="I40" s="27" t="s">
        <v>407</v>
      </c>
      <c r="J40" s="25"/>
    </row>
    <row r="41" spans="1:10" ht="25.5" x14ac:dyDescent="0.2">
      <c r="A41" s="27" t="s">
        <v>413</v>
      </c>
      <c r="B41" s="27" t="s">
        <v>238</v>
      </c>
      <c r="C41" s="27" t="s">
        <v>414</v>
      </c>
      <c r="D41" s="27"/>
      <c r="E41" s="25"/>
      <c r="F41" s="27" t="s">
        <v>415</v>
      </c>
      <c r="G41" s="27" t="s">
        <v>268</v>
      </c>
      <c r="H41" s="29" t="s">
        <v>416</v>
      </c>
      <c r="I41" s="27" t="s">
        <v>413</v>
      </c>
      <c r="J41" s="25"/>
    </row>
    <row r="42" spans="1:10" ht="76.5" x14ac:dyDescent="0.2">
      <c r="A42" s="27" t="s">
        <v>411</v>
      </c>
      <c r="B42" s="27" t="s">
        <v>240</v>
      </c>
      <c r="C42" s="27" t="s">
        <v>420</v>
      </c>
      <c r="D42" s="27"/>
      <c r="E42" s="27" t="s">
        <v>419</v>
      </c>
      <c r="F42" s="27" t="s">
        <v>418</v>
      </c>
      <c r="G42" s="27" t="s">
        <v>290</v>
      </c>
      <c r="H42" s="29" t="s">
        <v>417</v>
      </c>
      <c r="I42" s="27" t="s">
        <v>421</v>
      </c>
      <c r="J42" s="25"/>
    </row>
    <row r="43" spans="1:10" ht="38.25" x14ac:dyDescent="0.2">
      <c r="A43" s="30" t="s">
        <v>425</v>
      </c>
      <c r="B43" s="30" t="s">
        <v>239</v>
      </c>
      <c r="C43" s="30" t="s">
        <v>424</v>
      </c>
      <c r="D43" s="30"/>
      <c r="E43" s="30" t="s">
        <v>427</v>
      </c>
      <c r="F43" s="30" t="s">
        <v>428</v>
      </c>
      <c r="G43" s="30" t="s">
        <v>423</v>
      </c>
      <c r="H43" s="29" t="s">
        <v>422</v>
      </c>
      <c r="I43" s="30" t="s">
        <v>426</v>
      </c>
      <c r="J43" s="31"/>
    </row>
    <row r="44" spans="1:10" ht="63.75" x14ac:dyDescent="0.2">
      <c r="A44" s="27" t="s">
        <v>433</v>
      </c>
      <c r="B44" s="27" t="s">
        <v>240</v>
      </c>
      <c r="C44" s="27" t="s">
        <v>432</v>
      </c>
      <c r="D44" s="27"/>
      <c r="E44" s="25"/>
      <c r="F44" s="27" t="s">
        <v>430</v>
      </c>
      <c r="G44" s="27" t="s">
        <v>431</v>
      </c>
      <c r="H44" s="26" t="s">
        <v>429</v>
      </c>
      <c r="I44" s="27" t="s">
        <v>434</v>
      </c>
      <c r="J44" s="25"/>
    </row>
    <row r="45" spans="1:10" ht="63" x14ac:dyDescent="0.2">
      <c r="A45" s="27" t="s">
        <v>443</v>
      </c>
      <c r="B45" s="27" t="s">
        <v>238</v>
      </c>
      <c r="C45" s="27" t="s">
        <v>439</v>
      </c>
      <c r="D45" s="27"/>
      <c r="E45" s="25"/>
      <c r="F45" s="32" t="s">
        <v>442</v>
      </c>
      <c r="G45" s="27" t="s">
        <v>268</v>
      </c>
      <c r="H45" s="26" t="s">
        <v>440</v>
      </c>
      <c r="I45" s="27" t="s">
        <v>441</v>
      </c>
      <c r="J45" s="25"/>
    </row>
    <row r="46" spans="1:10" ht="51" x14ac:dyDescent="0.2">
      <c r="A46" s="27" t="s">
        <v>446</v>
      </c>
      <c r="B46" s="27" t="s">
        <v>240</v>
      </c>
      <c r="C46" s="27" t="s">
        <v>447</v>
      </c>
      <c r="D46" s="27"/>
      <c r="E46" s="25"/>
      <c r="F46" s="27" t="s">
        <v>445</v>
      </c>
      <c r="G46" s="27" t="s">
        <v>49</v>
      </c>
      <c r="H46" s="29" t="s">
        <v>444</v>
      </c>
      <c r="I46" s="27" t="s">
        <v>448</v>
      </c>
      <c r="J46" s="25"/>
    </row>
    <row r="47" spans="1:10" ht="76.5" x14ac:dyDescent="0.2">
      <c r="A47" s="27" t="s">
        <v>443</v>
      </c>
      <c r="B47" s="27" t="s">
        <v>240</v>
      </c>
      <c r="C47" s="27" t="s">
        <v>451</v>
      </c>
      <c r="D47" s="27"/>
      <c r="E47" s="25"/>
      <c r="F47" s="27" t="s">
        <v>450</v>
      </c>
      <c r="G47" s="27" t="s">
        <v>268</v>
      </c>
      <c r="H47" s="29" t="s">
        <v>449</v>
      </c>
      <c r="I47" s="27" t="s">
        <v>452</v>
      </c>
      <c r="J47" s="25"/>
    </row>
    <row r="48" spans="1:10" ht="242.25" x14ac:dyDescent="0.2">
      <c r="A48" s="27" t="s">
        <v>458</v>
      </c>
      <c r="B48" s="27" t="s">
        <v>240</v>
      </c>
      <c r="C48" s="27" t="s">
        <v>457</v>
      </c>
      <c r="D48" s="27"/>
      <c r="E48" s="25"/>
      <c r="F48" s="27" t="s">
        <v>455</v>
      </c>
      <c r="G48" s="27" t="s">
        <v>456</v>
      </c>
      <c r="H48" s="29" t="s">
        <v>454</v>
      </c>
      <c r="I48" s="27" t="s">
        <v>453</v>
      </c>
      <c r="J48" s="25"/>
    </row>
    <row r="49" spans="1:10" ht="63.75" x14ac:dyDescent="0.2">
      <c r="A49" s="30" t="s">
        <v>391</v>
      </c>
      <c r="B49" s="30" t="s">
        <v>240</v>
      </c>
      <c r="C49" s="30" t="s">
        <v>460</v>
      </c>
      <c r="D49" s="30"/>
      <c r="E49" s="31"/>
      <c r="F49" s="30" t="s">
        <v>462</v>
      </c>
      <c r="G49" s="30" t="s">
        <v>268</v>
      </c>
      <c r="H49" s="29" t="s">
        <v>459</v>
      </c>
      <c r="I49" s="30" t="s">
        <v>461</v>
      </c>
      <c r="J49" s="31"/>
    </row>
    <row r="50" spans="1:10" ht="63.75" x14ac:dyDescent="0.2">
      <c r="A50" s="27" t="s">
        <v>245</v>
      </c>
      <c r="B50" s="27" t="s">
        <v>240</v>
      </c>
      <c r="C50" s="27" t="s">
        <v>465</v>
      </c>
      <c r="D50" s="27"/>
      <c r="E50" s="25"/>
      <c r="F50" s="27" t="s">
        <v>464</v>
      </c>
      <c r="G50" s="27" t="s">
        <v>244</v>
      </c>
      <c r="H50" s="26" t="s">
        <v>463</v>
      </c>
      <c r="I50" s="30" t="s">
        <v>466</v>
      </c>
      <c r="J50" s="25"/>
    </row>
    <row r="51" spans="1:10" ht="114.75" x14ac:dyDescent="0.2">
      <c r="A51" s="27" t="s">
        <v>245</v>
      </c>
      <c r="B51" s="27" t="s">
        <v>240</v>
      </c>
      <c r="C51" s="27" t="s">
        <v>470</v>
      </c>
      <c r="D51" s="27"/>
      <c r="E51" s="25"/>
      <c r="F51" s="27" t="s">
        <v>469</v>
      </c>
      <c r="G51" s="27" t="s">
        <v>431</v>
      </c>
      <c r="H51" s="29" t="s">
        <v>467</v>
      </c>
      <c r="I51" s="27" t="s">
        <v>468</v>
      </c>
      <c r="J51" s="25"/>
    </row>
    <row r="52" spans="1:10" ht="76.5" x14ac:dyDescent="0.2">
      <c r="A52" s="27" t="s">
        <v>245</v>
      </c>
      <c r="B52" s="27" t="s">
        <v>240</v>
      </c>
      <c r="C52" s="27" t="s">
        <v>472</v>
      </c>
      <c r="D52" s="27"/>
      <c r="E52" s="25"/>
      <c r="F52" s="27" t="s">
        <v>474</v>
      </c>
      <c r="G52" s="27" t="s">
        <v>435</v>
      </c>
      <c r="H52" s="29" t="s">
        <v>471</v>
      </c>
      <c r="I52" s="30" t="s">
        <v>473</v>
      </c>
      <c r="J52" s="25"/>
    </row>
    <row r="53" spans="1:10" ht="38.25" x14ac:dyDescent="0.2">
      <c r="A53" s="27" t="s">
        <v>476</v>
      </c>
      <c r="B53" s="27" t="s">
        <v>238</v>
      </c>
      <c r="C53" s="27" t="s">
        <v>477</v>
      </c>
      <c r="D53" s="27"/>
      <c r="E53" s="25"/>
      <c r="F53" s="27" t="s">
        <v>479</v>
      </c>
      <c r="G53" s="27" t="s">
        <v>20</v>
      </c>
      <c r="H53" s="29" t="s">
        <v>475</v>
      </c>
      <c r="I53" s="27" t="s">
        <v>478</v>
      </c>
      <c r="J53" s="25"/>
    </row>
    <row r="54" spans="1:10" ht="38.25" x14ac:dyDescent="0.2">
      <c r="A54" s="27" t="s">
        <v>391</v>
      </c>
      <c r="B54" s="27" t="s">
        <v>240</v>
      </c>
      <c r="C54" s="27" t="s">
        <v>480</v>
      </c>
      <c r="D54" s="27"/>
      <c r="E54" s="25"/>
      <c r="F54" s="27" t="s">
        <v>481</v>
      </c>
      <c r="G54" s="27" t="s">
        <v>268</v>
      </c>
      <c r="H54" s="25"/>
      <c r="I54" s="27" t="s">
        <v>482</v>
      </c>
      <c r="J54" s="25"/>
    </row>
    <row r="55" spans="1:10" ht="63.75" x14ac:dyDescent="0.2">
      <c r="A55" s="27" t="s">
        <v>404</v>
      </c>
      <c r="B55" s="27" t="s">
        <v>240</v>
      </c>
      <c r="C55" s="27" t="s">
        <v>485</v>
      </c>
      <c r="D55" s="27"/>
      <c r="E55" s="25"/>
      <c r="F55" s="27" t="s">
        <v>486</v>
      </c>
      <c r="G55" s="27" t="s">
        <v>484</v>
      </c>
      <c r="H55" s="29" t="s">
        <v>483</v>
      </c>
      <c r="I55" s="27" t="s">
        <v>487</v>
      </c>
      <c r="J55" s="25"/>
    </row>
    <row r="56" spans="1:10" ht="38.25" x14ac:dyDescent="0.2">
      <c r="A56" s="33" t="s">
        <v>488</v>
      </c>
      <c r="B56" s="27" t="s">
        <v>239</v>
      </c>
      <c r="C56" s="27" t="s">
        <v>489</v>
      </c>
      <c r="D56" s="27"/>
      <c r="E56" s="25"/>
      <c r="F56" s="27" t="s">
        <v>491</v>
      </c>
      <c r="G56" s="27" t="s">
        <v>268</v>
      </c>
      <c r="H56" s="29" t="s">
        <v>490</v>
      </c>
      <c r="I56" s="33" t="s">
        <v>488</v>
      </c>
      <c r="J56" s="25"/>
    </row>
    <row r="57" spans="1:10" ht="51" x14ac:dyDescent="0.2">
      <c r="A57" s="27" t="s">
        <v>245</v>
      </c>
      <c r="B57" s="27" t="s">
        <v>238</v>
      </c>
      <c r="C57" s="27" t="s">
        <v>494</v>
      </c>
      <c r="D57" s="27"/>
      <c r="E57" s="25"/>
      <c r="F57" s="27" t="s">
        <v>493</v>
      </c>
      <c r="G57" s="27" t="s">
        <v>268</v>
      </c>
      <c r="H57" s="29" t="s">
        <v>492</v>
      </c>
      <c r="I57" s="27" t="s">
        <v>495</v>
      </c>
      <c r="J57" s="25"/>
    </row>
    <row r="58" spans="1:10" ht="127.5" x14ac:dyDescent="0.2">
      <c r="A58" s="27" t="s">
        <v>499</v>
      </c>
      <c r="B58" s="27" t="s">
        <v>240</v>
      </c>
      <c r="C58" s="27" t="s">
        <v>498</v>
      </c>
      <c r="D58" s="27"/>
      <c r="E58" s="25"/>
      <c r="F58" s="27" t="s">
        <v>497</v>
      </c>
      <c r="G58" s="27" t="s">
        <v>268</v>
      </c>
      <c r="H58" s="29" t="s">
        <v>496</v>
      </c>
      <c r="I58" s="27" t="s">
        <v>500</v>
      </c>
      <c r="J58" s="25"/>
    </row>
    <row r="59" spans="1:10" ht="89.25" x14ac:dyDescent="0.2">
      <c r="A59" s="27" t="s">
        <v>502</v>
      </c>
      <c r="B59" s="27" t="s">
        <v>240</v>
      </c>
      <c r="C59" s="27" t="s">
        <v>503</v>
      </c>
      <c r="D59" s="27"/>
      <c r="E59" s="25"/>
      <c r="F59" s="27" t="s">
        <v>504</v>
      </c>
      <c r="G59" s="27" t="s">
        <v>28</v>
      </c>
      <c r="H59" s="29" t="s">
        <v>501</v>
      </c>
      <c r="I59" s="27" t="s">
        <v>505</v>
      </c>
      <c r="J59" s="25"/>
    </row>
    <row r="60" spans="1:10" ht="191.25" x14ac:dyDescent="0.2">
      <c r="A60" s="27" t="s">
        <v>509</v>
      </c>
      <c r="B60" s="27" t="s">
        <v>240</v>
      </c>
      <c r="C60" s="27" t="s">
        <v>506</v>
      </c>
      <c r="D60" s="27"/>
      <c r="E60" s="25"/>
      <c r="F60" s="27" t="s">
        <v>507</v>
      </c>
      <c r="G60" s="27" t="s">
        <v>268</v>
      </c>
      <c r="H60" s="29" t="s">
        <v>508</v>
      </c>
      <c r="I60" s="27" t="s">
        <v>510</v>
      </c>
      <c r="J60" s="25"/>
    </row>
    <row r="61" spans="1:10" ht="76.5" x14ac:dyDescent="0.2">
      <c r="A61" s="27" t="s">
        <v>511</v>
      </c>
      <c r="B61" s="27" t="s">
        <v>239</v>
      </c>
      <c r="C61" s="27" t="s">
        <v>512</v>
      </c>
      <c r="D61" s="27"/>
      <c r="E61" s="25"/>
      <c r="F61" s="27" t="s">
        <v>514</v>
      </c>
      <c r="G61" s="27" t="s">
        <v>435</v>
      </c>
      <c r="H61" s="29" t="s">
        <v>513</v>
      </c>
      <c r="I61" s="27" t="s">
        <v>515</v>
      </c>
      <c r="J61" s="25"/>
    </row>
    <row r="62" spans="1:10" ht="38.25" x14ac:dyDescent="0.2">
      <c r="A62" s="27" t="s">
        <v>382</v>
      </c>
      <c r="B62" s="27" t="s">
        <v>240</v>
      </c>
      <c r="C62" s="27" t="s">
        <v>518</v>
      </c>
      <c r="D62" s="27"/>
      <c r="E62" s="27" t="s">
        <v>519</v>
      </c>
      <c r="F62" s="27" t="s">
        <v>517</v>
      </c>
      <c r="G62" s="27" t="s">
        <v>28</v>
      </c>
      <c r="H62" s="29" t="s">
        <v>516</v>
      </c>
      <c r="I62" s="27" t="s">
        <v>520</v>
      </c>
      <c r="J62" s="25"/>
    </row>
    <row r="63" spans="1:10" ht="51" x14ac:dyDescent="0.2">
      <c r="A63" s="27" t="s">
        <v>521</v>
      </c>
      <c r="B63" s="27" t="s">
        <v>240</v>
      </c>
      <c r="C63" s="27" t="s">
        <v>522</v>
      </c>
      <c r="D63" s="27"/>
      <c r="E63" s="25"/>
      <c r="F63" s="27" t="s">
        <v>523</v>
      </c>
      <c r="G63" s="27" t="s">
        <v>268</v>
      </c>
      <c r="H63" s="25"/>
      <c r="I63" s="27" t="s">
        <v>524</v>
      </c>
      <c r="J63" s="25"/>
    </row>
    <row r="64" spans="1:10" ht="280.5" x14ac:dyDescent="0.2">
      <c r="A64" s="27" t="s">
        <v>530</v>
      </c>
      <c r="B64" s="27" t="s">
        <v>238</v>
      </c>
      <c r="C64" s="27" t="s">
        <v>527</v>
      </c>
      <c r="D64" s="27"/>
      <c r="E64" s="27" t="s">
        <v>528</v>
      </c>
      <c r="F64" s="27" t="s">
        <v>526</v>
      </c>
      <c r="G64" s="27" t="s">
        <v>47</v>
      </c>
      <c r="H64" s="26" t="s">
        <v>525</v>
      </c>
      <c r="I64" s="27" t="s">
        <v>529</v>
      </c>
      <c r="J64" s="25"/>
    </row>
    <row r="65" spans="1:10" ht="63.75" x14ac:dyDescent="0.2">
      <c r="A65" s="27" t="s">
        <v>537</v>
      </c>
      <c r="B65" s="27" t="s">
        <v>240</v>
      </c>
      <c r="C65" s="27" t="s">
        <v>533</v>
      </c>
      <c r="D65" s="27"/>
      <c r="E65" s="27" t="s">
        <v>536</v>
      </c>
      <c r="F65" s="27" t="s">
        <v>535</v>
      </c>
      <c r="G65" s="27" t="s">
        <v>268</v>
      </c>
      <c r="H65" s="29" t="s">
        <v>532</v>
      </c>
      <c r="I65" s="27" t="s">
        <v>534</v>
      </c>
      <c r="J65" s="25"/>
    </row>
    <row r="66" spans="1:10" ht="76.5" x14ac:dyDescent="0.2">
      <c r="A66" s="27" t="s">
        <v>543</v>
      </c>
      <c r="B66" s="27" t="s">
        <v>240</v>
      </c>
      <c r="C66" s="27" t="s">
        <v>540</v>
      </c>
      <c r="D66" s="27" t="s">
        <v>633</v>
      </c>
      <c r="E66" s="27" t="s">
        <v>541</v>
      </c>
      <c r="F66" s="27" t="s">
        <v>542</v>
      </c>
      <c r="G66" s="27" t="s">
        <v>268</v>
      </c>
      <c r="H66" s="29" t="s">
        <v>539</v>
      </c>
      <c r="I66" s="27" t="s">
        <v>538</v>
      </c>
      <c r="J66" s="25"/>
    </row>
    <row r="67" spans="1:10" ht="102" x14ac:dyDescent="0.2">
      <c r="A67" s="27" t="s">
        <v>547</v>
      </c>
      <c r="B67" s="27" t="s">
        <v>238</v>
      </c>
      <c r="C67" s="27" t="s">
        <v>545</v>
      </c>
      <c r="D67" s="27"/>
      <c r="E67" s="25"/>
      <c r="F67" s="27" t="s">
        <v>548</v>
      </c>
      <c r="G67" s="25"/>
      <c r="H67" s="29" t="s">
        <v>544</v>
      </c>
      <c r="I67" s="27" t="s">
        <v>546</v>
      </c>
      <c r="J67" s="25"/>
    </row>
    <row r="68" spans="1:10" ht="102" x14ac:dyDescent="0.2">
      <c r="A68" s="27" t="s">
        <v>387</v>
      </c>
      <c r="B68" s="27" t="s">
        <v>240</v>
      </c>
      <c r="C68" s="27" t="s">
        <v>550</v>
      </c>
      <c r="D68" s="27"/>
      <c r="E68" s="25"/>
      <c r="F68" s="27" t="s">
        <v>552</v>
      </c>
      <c r="G68" s="27" t="s">
        <v>268</v>
      </c>
      <c r="H68" s="29" t="s">
        <v>549</v>
      </c>
      <c r="I68" s="27" t="s">
        <v>551</v>
      </c>
      <c r="J68" s="25"/>
    </row>
    <row r="69" spans="1:10" ht="114.75" x14ac:dyDescent="0.2">
      <c r="A69" s="27" t="s">
        <v>387</v>
      </c>
      <c r="B69" s="27" t="s">
        <v>240</v>
      </c>
      <c r="C69" s="27" t="s">
        <v>554</v>
      </c>
      <c r="D69" s="27" t="s">
        <v>633</v>
      </c>
      <c r="E69" s="25"/>
      <c r="F69" s="27" t="s">
        <v>555</v>
      </c>
      <c r="G69" s="27" t="s">
        <v>268</v>
      </c>
      <c r="H69" s="29" t="s">
        <v>553</v>
      </c>
      <c r="I69" s="27" t="s">
        <v>556</v>
      </c>
      <c r="J69" s="25"/>
    </row>
    <row r="70" spans="1:10" ht="63.75" x14ac:dyDescent="0.2">
      <c r="A70" s="27" t="s">
        <v>387</v>
      </c>
      <c r="B70" s="27" t="s">
        <v>240</v>
      </c>
      <c r="C70" s="27" t="s">
        <v>557</v>
      </c>
      <c r="D70" s="27"/>
      <c r="E70" s="25"/>
      <c r="F70" s="27" t="s">
        <v>560</v>
      </c>
      <c r="G70" s="27" t="s">
        <v>348</v>
      </c>
      <c r="H70" s="29" t="s">
        <v>558</v>
      </c>
      <c r="I70" s="27" t="s">
        <v>559</v>
      </c>
      <c r="J70" s="25"/>
    </row>
    <row r="71" spans="1:10" ht="63.75" x14ac:dyDescent="0.2">
      <c r="A71" s="27" t="s">
        <v>387</v>
      </c>
      <c r="B71" s="27" t="s">
        <v>240</v>
      </c>
      <c r="C71" s="27" t="s">
        <v>563</v>
      </c>
      <c r="D71" s="27"/>
      <c r="E71" s="25"/>
      <c r="F71" s="27" t="s">
        <v>564</v>
      </c>
      <c r="G71" s="27" t="s">
        <v>52</v>
      </c>
      <c r="H71" s="29" t="s">
        <v>561</v>
      </c>
      <c r="I71" s="27" t="s">
        <v>562</v>
      </c>
      <c r="J71" s="25"/>
    </row>
    <row r="72" spans="1:10" ht="102" x14ac:dyDescent="0.2">
      <c r="A72" s="27" t="s">
        <v>565</v>
      </c>
      <c r="B72" s="27" t="s">
        <v>239</v>
      </c>
      <c r="C72" s="27" t="s">
        <v>566</v>
      </c>
      <c r="D72" s="27"/>
      <c r="E72" s="27" t="s">
        <v>610</v>
      </c>
      <c r="F72" s="27" t="s">
        <v>609</v>
      </c>
      <c r="G72" s="27" t="s">
        <v>268</v>
      </c>
      <c r="H72" s="29" t="s">
        <v>567</v>
      </c>
      <c r="I72" s="27" t="s">
        <v>611</v>
      </c>
      <c r="J72" s="25"/>
    </row>
    <row r="73" spans="1:10" ht="165.75" x14ac:dyDescent="0.2">
      <c r="A73" s="27" t="s">
        <v>569</v>
      </c>
      <c r="B73" s="27" t="s">
        <v>238</v>
      </c>
      <c r="C73" s="27" t="s">
        <v>571</v>
      </c>
      <c r="D73" s="27" t="s">
        <v>633</v>
      </c>
      <c r="E73" s="25"/>
      <c r="F73" s="27" t="s">
        <v>572</v>
      </c>
      <c r="G73" s="27" t="s">
        <v>348</v>
      </c>
      <c r="H73" s="29" t="s">
        <v>568</v>
      </c>
      <c r="I73" s="27" t="s">
        <v>570</v>
      </c>
      <c r="J73" s="25"/>
    </row>
    <row r="74" spans="1:10" ht="63.75" x14ac:dyDescent="0.2">
      <c r="A74" s="27" t="s">
        <v>575</v>
      </c>
      <c r="B74" s="27" t="s">
        <v>240</v>
      </c>
      <c r="C74" s="27" t="s">
        <v>576</v>
      </c>
      <c r="D74" s="27" t="s">
        <v>633</v>
      </c>
      <c r="E74" s="25"/>
      <c r="F74" s="27" t="s">
        <v>574</v>
      </c>
      <c r="G74" s="27" t="s">
        <v>268</v>
      </c>
      <c r="H74" s="29" t="s">
        <v>573</v>
      </c>
      <c r="I74" s="27" t="s">
        <v>577</v>
      </c>
      <c r="J74" s="25"/>
    </row>
    <row r="75" spans="1:10" ht="102" x14ac:dyDescent="0.2">
      <c r="A75" s="27" t="s">
        <v>580</v>
      </c>
      <c r="B75" s="27" t="s">
        <v>238</v>
      </c>
      <c r="C75" s="27" t="s">
        <v>579</v>
      </c>
      <c r="D75" s="27" t="s">
        <v>633</v>
      </c>
      <c r="E75" s="25"/>
      <c r="F75" s="27" t="s">
        <v>578</v>
      </c>
      <c r="G75" s="27" t="s">
        <v>268</v>
      </c>
      <c r="H75" s="29" t="s">
        <v>581</v>
      </c>
      <c r="I75" s="27" t="s">
        <v>582</v>
      </c>
      <c r="J75" s="25"/>
    </row>
    <row r="76" spans="1:10" ht="255" x14ac:dyDescent="0.2">
      <c r="A76" s="27" t="s">
        <v>587</v>
      </c>
      <c r="B76" s="27" t="s">
        <v>240</v>
      </c>
      <c r="C76" s="27" t="s">
        <v>583</v>
      </c>
      <c r="D76" s="27"/>
      <c r="E76" s="27" t="s">
        <v>588</v>
      </c>
      <c r="F76" s="27" t="s">
        <v>584</v>
      </c>
      <c r="G76" s="27" t="s">
        <v>222</v>
      </c>
      <c r="H76" s="29" t="s">
        <v>585</v>
      </c>
      <c r="I76" s="27" t="s">
        <v>586</v>
      </c>
      <c r="J76" s="25"/>
    </row>
    <row r="77" spans="1:10" ht="51" x14ac:dyDescent="0.2">
      <c r="A77" s="27" t="s">
        <v>590</v>
      </c>
      <c r="B77" s="27" t="s">
        <v>240</v>
      </c>
      <c r="C77" s="27" t="s">
        <v>591</v>
      </c>
      <c r="D77" s="27" t="s">
        <v>633</v>
      </c>
      <c r="E77" s="25"/>
      <c r="F77" s="27" t="s">
        <v>592</v>
      </c>
      <c r="G77" s="27" t="s">
        <v>531</v>
      </c>
      <c r="H77" s="29" t="s">
        <v>589</v>
      </c>
      <c r="I77" s="27" t="s">
        <v>593</v>
      </c>
      <c r="J77" s="25"/>
    </row>
    <row r="78" spans="1:10" ht="63.75" x14ac:dyDescent="0.2">
      <c r="A78" s="27" t="s">
        <v>310</v>
      </c>
      <c r="B78" s="27" t="s">
        <v>240</v>
      </c>
      <c r="C78" s="27" t="s">
        <v>595</v>
      </c>
      <c r="D78" s="27"/>
      <c r="E78" s="25"/>
      <c r="F78" s="27" t="s">
        <v>596</v>
      </c>
      <c r="G78" s="27" t="s">
        <v>47</v>
      </c>
      <c r="H78" s="35" t="s">
        <v>594</v>
      </c>
      <c r="I78" s="27" t="s">
        <v>597</v>
      </c>
      <c r="J78" s="25"/>
    </row>
    <row r="79" spans="1:10" ht="63.75" x14ac:dyDescent="0.2">
      <c r="A79" s="27" t="s">
        <v>599</v>
      </c>
      <c r="B79" s="27" t="s">
        <v>240</v>
      </c>
      <c r="C79" s="27" t="s">
        <v>601</v>
      </c>
      <c r="D79" s="27"/>
      <c r="E79" s="25"/>
      <c r="F79" s="27" t="s">
        <v>602</v>
      </c>
      <c r="G79" s="27" t="s">
        <v>268</v>
      </c>
      <c r="H79" s="29" t="s">
        <v>598</v>
      </c>
      <c r="I79" s="27" t="s">
        <v>600</v>
      </c>
      <c r="J79" s="27" t="s">
        <v>603</v>
      </c>
    </row>
    <row r="80" spans="1:10" ht="89.25" x14ac:dyDescent="0.2">
      <c r="A80" s="27" t="s">
        <v>608</v>
      </c>
      <c r="B80" s="27" t="s">
        <v>240</v>
      </c>
      <c r="C80" s="27" t="s">
        <v>606</v>
      </c>
      <c r="D80" s="27"/>
      <c r="E80" s="25"/>
      <c r="F80" s="27" t="s">
        <v>605</v>
      </c>
      <c r="G80" s="27" t="s">
        <v>49</v>
      </c>
      <c r="H80" s="29" t="s">
        <v>604</v>
      </c>
      <c r="I80" s="27" t="s">
        <v>607</v>
      </c>
      <c r="J80" s="25"/>
    </row>
    <row r="81" spans="1:10" ht="38.25" x14ac:dyDescent="0.2">
      <c r="A81" s="27" t="s">
        <v>615</v>
      </c>
      <c r="B81" s="27" t="s">
        <v>240</v>
      </c>
      <c r="C81" s="27" t="s">
        <v>614</v>
      </c>
      <c r="D81" s="27"/>
      <c r="E81" s="25"/>
      <c r="F81" s="27" t="s">
        <v>613</v>
      </c>
      <c r="G81" s="27" t="s">
        <v>268</v>
      </c>
      <c r="H81" s="29" t="s">
        <v>612</v>
      </c>
      <c r="I81" s="27" t="s">
        <v>616</v>
      </c>
      <c r="J81" s="25"/>
    </row>
    <row r="82" spans="1:10" ht="63.75" x14ac:dyDescent="0.2">
      <c r="A82" s="27" t="s">
        <v>391</v>
      </c>
      <c r="B82" s="27" t="s">
        <v>239</v>
      </c>
      <c r="C82" s="27" t="s">
        <v>620</v>
      </c>
      <c r="D82" s="27"/>
      <c r="E82" s="25"/>
      <c r="F82" s="27" t="s">
        <v>619</v>
      </c>
      <c r="G82" s="27" t="s">
        <v>268</v>
      </c>
      <c r="H82" s="29" t="s">
        <v>617</v>
      </c>
      <c r="I82" s="27" t="s">
        <v>618</v>
      </c>
      <c r="J82" s="25"/>
    </row>
    <row r="83" spans="1:10" ht="38.25" x14ac:dyDescent="0.2">
      <c r="A83" s="27" t="s">
        <v>625</v>
      </c>
      <c r="B83" s="27" t="s">
        <v>240</v>
      </c>
      <c r="C83" s="27" t="s">
        <v>622</v>
      </c>
      <c r="D83" s="27"/>
      <c r="E83" s="25"/>
      <c r="F83" s="27" t="s">
        <v>621</v>
      </c>
      <c r="G83" s="27" t="s">
        <v>268</v>
      </c>
      <c r="H83" s="34" t="s">
        <v>624</v>
      </c>
      <c r="I83" s="27" t="s">
        <v>395</v>
      </c>
      <c r="J83" s="27" t="s">
        <v>623</v>
      </c>
    </row>
    <row r="84" spans="1:10" ht="63.75" x14ac:dyDescent="0.2">
      <c r="A84" s="27" t="s">
        <v>626</v>
      </c>
      <c r="B84" s="27" t="s">
        <v>240</v>
      </c>
      <c r="C84" s="27" t="s">
        <v>627</v>
      </c>
      <c r="D84" s="27" t="s">
        <v>633</v>
      </c>
      <c r="E84" s="27" t="s">
        <v>630</v>
      </c>
      <c r="F84" s="27" t="s">
        <v>629</v>
      </c>
      <c r="G84" s="27" t="s">
        <v>268</v>
      </c>
      <c r="H84" s="29" t="s">
        <v>628</v>
      </c>
      <c r="I84" s="27" t="s">
        <v>631</v>
      </c>
      <c r="J84" s="25"/>
    </row>
    <row r="85" spans="1:10" ht="76.5" x14ac:dyDescent="0.2">
      <c r="A85" s="25" t="s">
        <v>391</v>
      </c>
      <c r="B85" s="25" t="s">
        <v>238</v>
      </c>
      <c r="C85" s="25" t="s">
        <v>634</v>
      </c>
      <c r="D85" s="25"/>
      <c r="E85" s="25" t="s">
        <v>637</v>
      </c>
      <c r="F85" s="25" t="s">
        <v>636</v>
      </c>
      <c r="G85" s="25" t="s">
        <v>268</v>
      </c>
      <c r="H85" s="26" t="s">
        <v>635</v>
      </c>
      <c r="I85" s="25"/>
      <c r="J85" s="25" t="s">
        <v>642</v>
      </c>
    </row>
    <row r="86" spans="1:10" ht="38.25" x14ac:dyDescent="0.2">
      <c r="A86" s="25" t="s">
        <v>245</v>
      </c>
      <c r="B86" s="25" t="s">
        <v>238</v>
      </c>
      <c r="C86" s="25" t="s">
        <v>638</v>
      </c>
      <c r="D86" s="25"/>
      <c r="E86" s="25" t="s">
        <v>644</v>
      </c>
      <c r="F86" s="25" t="s">
        <v>645</v>
      </c>
      <c r="G86" s="25" t="s">
        <v>641</v>
      </c>
      <c r="H86" s="25"/>
      <c r="I86" s="25" t="s">
        <v>646</v>
      </c>
      <c r="J86" s="25" t="s">
        <v>647</v>
      </c>
    </row>
    <row r="87" spans="1:10" ht="51" x14ac:dyDescent="0.2">
      <c r="A87" s="25" t="s">
        <v>643</v>
      </c>
      <c r="B87" s="25" t="s">
        <v>238</v>
      </c>
      <c r="C87" s="25" t="s">
        <v>648</v>
      </c>
      <c r="D87" s="25"/>
      <c r="E87" s="25" t="s">
        <v>649</v>
      </c>
      <c r="F87" s="25" t="s">
        <v>650</v>
      </c>
      <c r="G87" s="25" t="s">
        <v>49</v>
      </c>
      <c r="H87" s="25" t="s">
        <v>639</v>
      </c>
      <c r="I87" s="25" t="s">
        <v>640</v>
      </c>
      <c r="J87" s="25" t="s">
        <v>651</v>
      </c>
    </row>
    <row r="88" spans="1:10" ht="89.25" x14ac:dyDescent="0.2">
      <c r="A88" s="27" t="s">
        <v>654</v>
      </c>
      <c r="B88" s="25" t="s">
        <v>238</v>
      </c>
      <c r="C88" s="25" t="s">
        <v>653</v>
      </c>
      <c r="D88" s="25"/>
      <c r="E88" s="25"/>
      <c r="F88" s="27" t="s">
        <v>655</v>
      </c>
      <c r="G88" s="25" t="s">
        <v>268</v>
      </c>
      <c r="H88" s="29" t="s">
        <v>652</v>
      </c>
      <c r="I88" s="27" t="s">
        <v>656</v>
      </c>
      <c r="J88" s="25"/>
    </row>
    <row r="89" spans="1:10" ht="25.5" x14ac:dyDescent="0.2">
      <c r="A89" s="27" t="s">
        <v>659</v>
      </c>
      <c r="B89" s="27" t="s">
        <v>238</v>
      </c>
      <c r="C89" s="42" t="s">
        <v>657</v>
      </c>
      <c r="D89" s="25"/>
      <c r="E89" s="25"/>
      <c r="F89" s="27" t="s">
        <v>658</v>
      </c>
      <c r="G89" s="27" t="s">
        <v>268</v>
      </c>
      <c r="H89" s="25"/>
      <c r="I89" s="27" t="s">
        <v>660</v>
      </c>
      <c r="J89" s="25"/>
    </row>
    <row r="90" spans="1:10" x14ac:dyDescent="0.2">
      <c r="A90" s="25"/>
      <c r="B90" s="25"/>
      <c r="C90" s="25"/>
      <c r="D90" s="25"/>
      <c r="E90" s="25"/>
      <c r="F90" s="25"/>
      <c r="G90" s="25"/>
      <c r="H90" s="25"/>
      <c r="I90" s="25"/>
      <c r="J90" s="25"/>
    </row>
    <row r="91" spans="1:10" x14ac:dyDescent="0.2">
      <c r="A91" s="25"/>
      <c r="B91" s="25"/>
      <c r="C91" s="25"/>
      <c r="D91" s="25"/>
      <c r="E91" s="25"/>
      <c r="F91" s="25"/>
      <c r="G91" s="25"/>
      <c r="H91" s="25"/>
      <c r="I91" s="25"/>
      <c r="J91" s="25"/>
    </row>
    <row r="92" spans="1:10" x14ac:dyDescent="0.2">
      <c r="A92" s="25"/>
      <c r="B92" s="25"/>
      <c r="C92" s="25"/>
      <c r="D92" s="25"/>
      <c r="E92" s="25"/>
      <c r="F92" s="25"/>
      <c r="G92" s="25"/>
      <c r="H92" s="25"/>
      <c r="I92" s="25"/>
      <c r="J92" s="25"/>
    </row>
    <row r="93" spans="1:10" x14ac:dyDescent="0.2">
      <c r="A93" s="25"/>
      <c r="B93" s="25"/>
      <c r="C93" s="25"/>
      <c r="D93" s="25"/>
      <c r="E93" s="25"/>
      <c r="F93" s="25"/>
      <c r="G93" s="25"/>
      <c r="H93" s="25"/>
      <c r="I93" s="25"/>
      <c r="J93" s="25"/>
    </row>
  </sheetData>
  <autoFilter ref="A1:J88"/>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5" r:id="rId13"/>
    <hyperlink ref="H16" r:id="rId14"/>
    <hyperlink ref="H20" r:id="rId15"/>
    <hyperlink ref="H29" r:id="rId16"/>
    <hyperlink ref="H30" r:id="rId17"/>
    <hyperlink ref="H31" r:id="rId18"/>
    <hyperlink ref="H32" r:id="rId19"/>
    <hyperlink ref="H33" r:id="rId20"/>
    <hyperlink ref="H34" r:id="rId21"/>
    <hyperlink ref="H35" r:id="rId22" display="http://sgvindustries.com/"/>
    <hyperlink ref="H36" r:id="rId23"/>
    <hyperlink ref="H37" r:id="rId24"/>
    <hyperlink ref="H38" r:id="rId25"/>
    <hyperlink ref="H39" r:id="rId26"/>
    <hyperlink ref="H40" r:id="rId27"/>
    <hyperlink ref="H41" r:id="rId28"/>
    <hyperlink ref="H42" r:id="rId29"/>
    <hyperlink ref="H43" r:id="rId30"/>
    <hyperlink ref="H44" r:id="rId31"/>
    <hyperlink ref="H45" r:id="rId32"/>
    <hyperlink ref="H46" r:id="rId33"/>
    <hyperlink ref="H47" r:id="rId34"/>
    <hyperlink ref="H48" r:id="rId35"/>
    <hyperlink ref="H49" r:id="rId36"/>
    <hyperlink ref="H50" r:id="rId37"/>
    <hyperlink ref="H51" r:id="rId38"/>
    <hyperlink ref="H52" r:id="rId39"/>
    <hyperlink ref="H53" r:id="rId40"/>
    <hyperlink ref="H55" r:id="rId41"/>
    <hyperlink ref="H56" r:id="rId42"/>
    <hyperlink ref="H57" r:id="rId43"/>
    <hyperlink ref="H58" r:id="rId44"/>
    <hyperlink ref="H59" r:id="rId45"/>
    <hyperlink ref="H60" r:id="rId46"/>
    <hyperlink ref="H61" r:id="rId47"/>
    <hyperlink ref="H62" r:id="rId48"/>
    <hyperlink ref="H64" r:id="rId49"/>
    <hyperlink ref="H65" r:id="rId50"/>
    <hyperlink ref="H66" r:id="rId51"/>
    <hyperlink ref="H67" r:id="rId52"/>
    <hyperlink ref="H68" r:id="rId53"/>
    <hyperlink ref="H69" r:id="rId54"/>
    <hyperlink ref="H70" r:id="rId55"/>
    <hyperlink ref="H71" r:id="rId56"/>
    <hyperlink ref="H72" r:id="rId57"/>
    <hyperlink ref="H73" r:id="rId58"/>
    <hyperlink ref="H74" r:id="rId59"/>
    <hyperlink ref="H75" r:id="rId60"/>
    <hyperlink ref="H76" r:id="rId61"/>
    <hyperlink ref="H77" r:id="rId62"/>
    <hyperlink ref="H78" r:id="rId63"/>
    <hyperlink ref="H79" r:id="rId64"/>
    <hyperlink ref="H80" r:id="rId65"/>
    <hyperlink ref="H81" r:id="rId66"/>
    <hyperlink ref="H82" r:id="rId67"/>
    <hyperlink ref="H83" r:id="rId68" display="http://www.indiamart.com/genii/"/>
    <hyperlink ref="H84" r:id="rId69"/>
    <hyperlink ref="H85" r:id="rId70"/>
    <hyperlink ref="H88" r:id="rId71"/>
  </hyperlinks>
  <pageMargins left="0.7" right="0.7" top="0.75" bottom="0.75" header="0.3" footer="0.3"/>
  <pageSetup paperSize="9" orientation="portrait" r:id="rId7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defaultColWidth="9.140625" defaultRowHeight="15" customHeight="1" x14ac:dyDescent="0.2"/>
  <sheetData>
    <row r="1" spans="1:1" ht="15" customHeight="1" x14ac:dyDescent="0.2">
      <c r="A1" s="14" t="s">
        <v>182</v>
      </c>
    </row>
    <row r="2" spans="1:1" ht="15" customHeight="1" x14ac:dyDescent="0.2">
      <c r="A2" s="14" t="s">
        <v>183</v>
      </c>
    </row>
    <row r="3" spans="1:1" ht="15" customHeight="1" x14ac:dyDescent="0.2">
      <c r="A3" s="14" t="s">
        <v>184</v>
      </c>
    </row>
    <row r="4" spans="1:1" ht="15" customHeight="1" x14ac:dyDescent="0.2">
      <c r="A4" s="10" t="s">
        <v>185</v>
      </c>
    </row>
    <row r="5" spans="1:1" ht="15" customHeight="1" x14ac:dyDescent="0.2">
      <c r="A5" s="14" t="s">
        <v>186</v>
      </c>
    </row>
    <row r="6" spans="1:1" ht="15" customHeight="1" x14ac:dyDescent="0.2">
      <c r="A6" s="14" t="s">
        <v>187</v>
      </c>
    </row>
    <row r="7" spans="1:1" ht="15" customHeight="1" x14ac:dyDescent="0.2">
      <c r="A7" s="10" t="s">
        <v>188</v>
      </c>
    </row>
    <row r="8" spans="1:1" ht="15" customHeight="1" x14ac:dyDescent="0.2">
      <c r="A8" s="10" t="s">
        <v>189</v>
      </c>
    </row>
    <row r="9" spans="1:1" ht="15" customHeight="1" x14ac:dyDescent="0.2">
      <c r="A9" s="10" t="s">
        <v>190</v>
      </c>
    </row>
    <row r="10" spans="1:1" ht="15" customHeight="1" x14ac:dyDescent="0.2">
      <c r="A10" s="10" t="s">
        <v>191</v>
      </c>
    </row>
    <row r="11" spans="1:1" x14ac:dyDescent="0.25">
      <c r="A11" s="8" t="str">
        <f>HYPERLINK("","  ")</f>
        <v xml:space="preserve">  </v>
      </c>
    </row>
    <row r="13" spans="1:1" x14ac:dyDescent="0.25">
      <c r="A13" s="8" t="str">
        <f>HYPERLINK("","")</f>
        <v/>
      </c>
    </row>
    <row r="14" spans="1:1" ht="15" customHeight="1" x14ac:dyDescent="0.2">
      <c r="A14" s="10" t="s">
        <v>192</v>
      </c>
    </row>
    <row r="15" spans="1:1" ht="15" customHeight="1" x14ac:dyDescent="0.2">
      <c r="A15" s="10" t="s">
        <v>193</v>
      </c>
    </row>
    <row r="16" spans="1:1" ht="15" customHeight="1" x14ac:dyDescent="0.2">
      <c r="A16" s="10" t="s">
        <v>194</v>
      </c>
    </row>
    <row r="17" spans="1:1" ht="15" customHeight="1" x14ac:dyDescent="0.2">
      <c r="A17" s="10" t="s">
        <v>195</v>
      </c>
    </row>
    <row r="18" spans="1:1" ht="15" customHeight="1" x14ac:dyDescent="0.2">
      <c r="A18" s="10" t="s">
        <v>196</v>
      </c>
    </row>
    <row r="19" spans="1:1" x14ac:dyDescent="0.25">
      <c r="A19" s="8" t="str">
        <f>HYPERLINK("","  ")</f>
        <v xml:space="preserve">  </v>
      </c>
    </row>
    <row r="21" spans="1:1" x14ac:dyDescent="0.25">
      <c r="A21" s="8" t="str">
        <f>HYPERLINK("","")</f>
        <v/>
      </c>
    </row>
    <row r="22" spans="1:1" ht="15" customHeight="1" x14ac:dyDescent="0.2">
      <c r="A22" s="10" t="s">
        <v>197</v>
      </c>
    </row>
    <row r="23" spans="1:1" ht="15" customHeight="1" x14ac:dyDescent="0.2">
      <c r="A23" s="10" t="s">
        <v>198</v>
      </c>
    </row>
    <row r="24" spans="1:1" ht="15" customHeight="1" x14ac:dyDescent="0.2">
      <c r="A24" s="10" t="s">
        <v>199</v>
      </c>
    </row>
    <row r="25" spans="1:1" ht="12.75" x14ac:dyDescent="0.2">
      <c r="A25" s="10" t="s">
        <v>200</v>
      </c>
    </row>
    <row r="26" spans="1:1" ht="12.75" x14ac:dyDescent="0.2">
      <c r="A26" s="10" t="s">
        <v>201</v>
      </c>
    </row>
    <row r="27" spans="1:1" ht="12.75" x14ac:dyDescent="0.2">
      <c r="A27" s="10" t="s">
        <v>202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customHeight="1"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11" workbookViewId="0">
      <selection activeCell="A12" sqref="A12"/>
    </sheetView>
  </sheetViews>
  <sheetFormatPr defaultColWidth="9.140625" defaultRowHeight="15" customHeight="1" x14ac:dyDescent="0.2"/>
  <cols>
    <col min="1" max="1" width="25.42578125" customWidth="1"/>
    <col min="2" max="3" width="12.7109375" customWidth="1"/>
    <col min="4" max="4" width="40.140625" customWidth="1"/>
    <col min="6" max="6" width="11.28515625" customWidth="1"/>
    <col min="7" max="7" width="13.5703125" customWidth="1"/>
    <col min="8" max="8" width="15.42578125" customWidth="1"/>
    <col min="9" max="9" width="8.28515625" customWidth="1"/>
    <col min="10" max="10" width="11.140625" customWidth="1"/>
  </cols>
  <sheetData>
    <row r="1" spans="1:16" ht="15.75" customHeight="1" x14ac:dyDescent="0.25">
      <c r="A1" s="20"/>
      <c r="B1" s="20"/>
      <c r="C1" s="20"/>
      <c r="D1" s="20"/>
      <c r="E1" s="1" t="s">
        <v>0</v>
      </c>
      <c r="F1" s="7"/>
      <c r="G1" s="7" t="s">
        <v>1</v>
      </c>
      <c r="H1" s="36" t="s">
        <v>2</v>
      </c>
      <c r="I1" s="37"/>
      <c r="J1" s="7"/>
      <c r="K1" s="38" t="s">
        <v>3</v>
      </c>
      <c r="L1" s="39"/>
      <c r="M1" s="37"/>
      <c r="N1" s="40" t="s">
        <v>4</v>
      </c>
      <c r="O1" s="39"/>
      <c r="P1" s="37"/>
    </row>
    <row r="2" spans="1:16" ht="45" customHeight="1" x14ac:dyDescent="0.25">
      <c r="A2" s="20" t="s">
        <v>5</v>
      </c>
      <c r="B2" s="7" t="s">
        <v>6</v>
      </c>
      <c r="C2" s="7" t="s">
        <v>7</v>
      </c>
      <c r="D2" s="17" t="s">
        <v>8</v>
      </c>
      <c r="E2" s="1"/>
      <c r="F2" s="1" t="s">
        <v>9</v>
      </c>
      <c r="G2" s="1" t="s">
        <v>10</v>
      </c>
      <c r="H2" s="1" t="s">
        <v>11</v>
      </c>
      <c r="I2" s="1" t="s">
        <v>12</v>
      </c>
      <c r="J2" s="1" t="s">
        <v>13</v>
      </c>
      <c r="K2" s="1" t="s">
        <v>14</v>
      </c>
      <c r="L2" s="1" t="s">
        <v>12</v>
      </c>
      <c r="M2" s="1" t="s">
        <v>15</v>
      </c>
      <c r="N2" s="1" t="s">
        <v>16</v>
      </c>
      <c r="O2" s="1" t="s">
        <v>17</v>
      </c>
      <c r="P2" s="1" t="s">
        <v>18</v>
      </c>
    </row>
    <row r="3" spans="1:16" ht="18" customHeight="1" x14ac:dyDescent="0.25">
      <c r="A3" s="20" t="s">
        <v>19</v>
      </c>
      <c r="B3" s="20"/>
      <c r="C3" s="20" t="s">
        <v>20</v>
      </c>
      <c r="D3" s="20"/>
      <c r="E3" s="6"/>
      <c r="F3" s="12"/>
      <c r="G3" s="12"/>
      <c r="H3" s="12"/>
      <c r="I3" s="12"/>
      <c r="J3" s="12"/>
      <c r="K3" s="12"/>
      <c r="L3" s="12"/>
      <c r="M3" s="12"/>
      <c r="N3" s="2"/>
      <c r="O3" s="2"/>
      <c r="P3" s="2"/>
    </row>
    <row r="4" spans="1:16" ht="18" customHeight="1" x14ac:dyDescent="0.25">
      <c r="A4" s="20" t="s">
        <v>21</v>
      </c>
      <c r="B4" s="20"/>
      <c r="C4" s="20" t="s">
        <v>20</v>
      </c>
      <c r="D4" s="20"/>
      <c r="E4" s="1"/>
      <c r="F4" s="2"/>
      <c r="G4" s="2"/>
      <c r="H4" s="12"/>
      <c r="I4" s="12"/>
      <c r="J4" s="2"/>
      <c r="K4" s="12"/>
      <c r="L4" s="12"/>
      <c r="M4" s="12"/>
      <c r="N4" s="2"/>
      <c r="O4" s="2"/>
      <c r="P4" s="2"/>
    </row>
    <row r="5" spans="1:16" ht="18" customHeight="1" x14ac:dyDescent="0.25">
      <c r="A5" s="20" t="s">
        <v>22</v>
      </c>
      <c r="B5" s="20"/>
      <c r="C5" s="20" t="s">
        <v>20</v>
      </c>
      <c r="D5" s="20"/>
      <c r="E5" s="1"/>
      <c r="F5" s="2"/>
      <c r="G5" s="2"/>
      <c r="H5" s="2"/>
      <c r="I5" s="2"/>
      <c r="J5" s="2"/>
      <c r="K5" s="2"/>
      <c r="L5" s="12"/>
      <c r="M5" s="2"/>
      <c r="N5" s="12"/>
      <c r="O5" s="12"/>
      <c r="P5" s="2"/>
    </row>
    <row r="6" spans="1:16" ht="18" customHeight="1" x14ac:dyDescent="0.25">
      <c r="A6" s="20" t="s">
        <v>23</v>
      </c>
      <c r="B6" s="20"/>
      <c r="C6" s="20" t="s">
        <v>20</v>
      </c>
      <c r="D6" s="20"/>
      <c r="E6" s="1"/>
      <c r="F6" s="2"/>
      <c r="G6" s="2"/>
      <c r="H6" s="2"/>
      <c r="I6" s="2"/>
      <c r="J6" s="2"/>
      <c r="K6" s="2"/>
      <c r="L6" s="2"/>
      <c r="M6" s="2"/>
      <c r="N6" s="2"/>
      <c r="O6" s="12"/>
      <c r="P6" s="12"/>
    </row>
    <row r="7" spans="1:16" x14ac:dyDescent="0.25">
      <c r="A7" s="20" t="s">
        <v>24</v>
      </c>
      <c r="B7" s="20"/>
      <c r="C7" s="20"/>
      <c r="D7" s="20"/>
      <c r="E7" s="1"/>
      <c r="F7" s="2"/>
      <c r="G7" s="2"/>
      <c r="H7" s="2"/>
      <c r="I7" s="2"/>
      <c r="J7" s="2"/>
      <c r="K7" s="2"/>
      <c r="L7" s="2"/>
      <c r="M7" s="2"/>
      <c r="N7" s="2"/>
      <c r="O7" s="2"/>
      <c r="P7" s="2"/>
    </row>
    <row r="8" spans="1:16" x14ac:dyDescent="0.25">
      <c r="A8" s="20" t="s">
        <v>25</v>
      </c>
      <c r="B8" s="20"/>
      <c r="C8" s="20"/>
      <c r="D8" s="20"/>
      <c r="E8" s="1"/>
      <c r="F8" s="2"/>
      <c r="G8" s="2"/>
      <c r="H8" s="2"/>
      <c r="I8" s="2"/>
      <c r="J8" s="2"/>
      <c r="K8" s="2"/>
      <c r="L8" s="2"/>
      <c r="M8" s="2"/>
      <c r="N8" s="2"/>
      <c r="O8" s="2"/>
      <c r="P8" s="2"/>
    </row>
    <row r="9" spans="1:16" x14ac:dyDescent="0.25">
      <c r="A9" s="20" t="s">
        <v>26</v>
      </c>
      <c r="B9" s="20"/>
      <c r="C9" s="20"/>
      <c r="D9" s="20"/>
      <c r="E9" s="1"/>
      <c r="F9" s="2"/>
      <c r="G9" s="2"/>
      <c r="H9" s="2"/>
      <c r="I9" s="2"/>
      <c r="J9" s="2"/>
      <c r="K9" s="2"/>
      <c r="L9" s="2"/>
      <c r="M9" s="2"/>
      <c r="N9" s="2"/>
      <c r="O9" s="2"/>
      <c r="P9" s="2"/>
    </row>
    <row r="10" spans="1:16" x14ac:dyDescent="0.25">
      <c r="A10" s="20" t="s">
        <v>27</v>
      </c>
      <c r="B10" s="20"/>
      <c r="C10" s="20" t="s">
        <v>28</v>
      </c>
      <c r="D10" s="22" t="str">
        <f>HYPERLINK("http://www.aovinternational.com/index.html","http://www.aovinternational.com/index.html")</f>
        <v>http://www.aovinternational.com/index.html</v>
      </c>
      <c r="E10" s="5"/>
      <c r="F10" s="2"/>
      <c r="G10" s="2"/>
      <c r="H10" s="2"/>
      <c r="I10" s="2"/>
      <c r="J10" s="2"/>
      <c r="K10" s="2"/>
      <c r="L10" s="2"/>
      <c r="M10" s="2"/>
      <c r="N10" s="41" t="s">
        <v>29</v>
      </c>
      <c r="O10" s="39"/>
      <c r="P10" s="39"/>
    </row>
    <row r="11" spans="1:16" ht="30" customHeight="1" x14ac:dyDescent="0.25">
      <c r="A11" s="20" t="s">
        <v>30</v>
      </c>
      <c r="B11" s="1" t="s">
        <v>31</v>
      </c>
      <c r="C11" s="1" t="s">
        <v>32</v>
      </c>
      <c r="D11" s="22" t="str">
        <f>HYPERLINK("http://www.oorjasolar.com/","http://www.oorjasolar.com/")</f>
        <v>http://www.oorjasolar.com/</v>
      </c>
      <c r="E11" s="5"/>
      <c r="F11" s="2"/>
      <c r="G11" s="2"/>
      <c r="H11" s="2"/>
      <c r="I11" s="2"/>
      <c r="J11" s="2"/>
      <c r="K11" s="2"/>
      <c r="L11" s="2"/>
      <c r="M11" s="2"/>
      <c r="N11" s="41" t="s">
        <v>29</v>
      </c>
      <c r="O11" s="39"/>
      <c r="P11" s="39"/>
    </row>
    <row r="12" spans="1:16" ht="18" customHeight="1" x14ac:dyDescent="0.25">
      <c r="A12" s="20" t="s">
        <v>33</v>
      </c>
      <c r="B12" s="20"/>
      <c r="C12" s="20"/>
      <c r="D12" s="22" t="str">
        <f>HYPERLINK("http://konarkind.tradeindia.com/led-driver.html","http://konarkind.tradeindia.com/led-driver.html")</f>
        <v>http://konarkind.tradeindia.com/led-driver.html</v>
      </c>
      <c r="E12" s="5"/>
      <c r="F12" s="2"/>
      <c r="G12" s="2"/>
      <c r="H12" s="2"/>
      <c r="I12" s="2"/>
      <c r="J12" s="2"/>
      <c r="K12" s="12"/>
      <c r="L12" s="2"/>
      <c r="M12" s="2"/>
      <c r="N12" s="2"/>
      <c r="O12" s="2"/>
      <c r="P12" s="2"/>
    </row>
    <row r="13" spans="1:16" x14ac:dyDescent="0.25">
      <c r="A13" s="20" t="s">
        <v>34</v>
      </c>
      <c r="B13" s="20"/>
      <c r="C13" s="20"/>
      <c r="D13" s="22" t="str">
        <f>HYPERLINK("http://www.ruchitelecom.co.in/","http://www.ruchitelecom.co.in/")</f>
        <v>http://www.ruchitelecom.co.in/</v>
      </c>
      <c r="E13" s="5"/>
      <c r="F13" s="2"/>
      <c r="G13" s="2"/>
      <c r="H13" s="2"/>
      <c r="I13" s="2"/>
      <c r="J13" s="2"/>
      <c r="K13" s="2"/>
      <c r="L13" s="2"/>
      <c r="M13" s="2"/>
      <c r="N13" s="2"/>
      <c r="O13" s="2"/>
      <c r="P13" s="2"/>
    </row>
    <row r="14" spans="1:16" ht="75" customHeight="1" x14ac:dyDescent="0.25">
      <c r="A14" s="20" t="s">
        <v>35</v>
      </c>
      <c r="B14" s="1" t="s">
        <v>36</v>
      </c>
      <c r="C14" s="1" t="s">
        <v>37</v>
      </c>
      <c r="D14" s="22" t="str">
        <f>HYPERLINK("http://www.ledlightforyou.com/en-index.php","http://www.ledlightforyou.com/en-index.php")</f>
        <v>http://www.ledlightforyou.com/en-index.php</v>
      </c>
      <c r="E14" s="5"/>
      <c r="F14" s="2"/>
      <c r="G14" s="2"/>
      <c r="H14" s="2"/>
      <c r="I14" s="2"/>
      <c r="J14" s="2"/>
      <c r="K14" s="2"/>
      <c r="L14" s="12"/>
      <c r="M14" s="12"/>
      <c r="N14" s="2"/>
      <c r="O14" s="2"/>
      <c r="P14" s="2"/>
    </row>
    <row r="15" spans="1:16" ht="18" customHeight="1" x14ac:dyDescent="0.25">
      <c r="A15" s="20" t="s">
        <v>38</v>
      </c>
      <c r="B15" s="20"/>
      <c r="C15" s="20" t="s">
        <v>39</v>
      </c>
      <c r="D15" s="22" t="str">
        <f>HYPERLINK("http://www.instapower.com/index.html","http://www.instapower.com/index.html")</f>
        <v>http://www.instapower.com/index.html</v>
      </c>
      <c r="E15" s="5"/>
      <c r="F15" s="2"/>
      <c r="G15" s="2"/>
      <c r="H15" s="2"/>
      <c r="I15" s="2"/>
      <c r="J15" s="2"/>
      <c r="K15" s="2"/>
      <c r="L15" s="12"/>
      <c r="M15" s="12"/>
      <c r="N15" s="2"/>
      <c r="O15" s="2"/>
      <c r="P15" s="2"/>
    </row>
    <row r="16" spans="1:16" x14ac:dyDescent="0.25">
      <c r="A16" s="20"/>
      <c r="B16" s="20" t="s">
        <v>40</v>
      </c>
      <c r="C16" s="20" t="s">
        <v>41</v>
      </c>
      <c r="D16" s="22" t="str">
        <f>HYPERLINK("http://www.matadorlights.com/","http://www.matadorlights.com/")</f>
        <v>http://www.matadorlights.com/</v>
      </c>
      <c r="E16" s="5"/>
      <c r="F16" s="2"/>
      <c r="G16" s="2"/>
      <c r="H16" s="2"/>
      <c r="I16" s="2"/>
      <c r="J16" s="2"/>
      <c r="K16" s="2"/>
      <c r="L16" s="2"/>
      <c r="M16" s="2"/>
      <c r="N16" s="2"/>
      <c r="O16" s="2"/>
      <c r="P16" s="2"/>
    </row>
    <row r="17" spans="1:16" x14ac:dyDescent="0.25">
      <c r="A17" s="20" t="s">
        <v>42</v>
      </c>
      <c r="B17" s="20" t="s">
        <v>43</v>
      </c>
      <c r="C17" s="20"/>
      <c r="D17" s="22" t="str">
        <f>HYPERLINK("http://www.dstlworld.com/index.html","http://www.dstlworld.com/index.html")</f>
        <v>http://www.dstlworld.com/index.html</v>
      </c>
      <c r="E17" s="5"/>
      <c r="F17" s="2"/>
      <c r="G17" s="2"/>
      <c r="H17" s="2"/>
      <c r="I17" s="2"/>
      <c r="J17" s="2"/>
      <c r="K17" s="2"/>
      <c r="L17" s="2"/>
      <c r="M17" s="2"/>
      <c r="N17" s="2"/>
      <c r="O17" s="2"/>
      <c r="P17" s="2"/>
    </row>
    <row r="18" spans="1:16" x14ac:dyDescent="0.25">
      <c r="A18" s="20" t="s">
        <v>44</v>
      </c>
      <c r="B18" s="20"/>
      <c r="C18" s="20"/>
      <c r="D18" s="22" t="s">
        <v>45</v>
      </c>
      <c r="E18" s="5"/>
      <c r="F18" s="2"/>
      <c r="G18" s="2"/>
      <c r="H18" s="2"/>
      <c r="I18" s="2"/>
      <c r="J18" s="2"/>
      <c r="K18" s="2"/>
      <c r="L18" s="2"/>
      <c r="M18" s="2"/>
      <c r="N18" s="2"/>
      <c r="O18" s="2"/>
      <c r="P18" s="2"/>
    </row>
    <row r="19" spans="1:16" x14ac:dyDescent="0.25">
      <c r="A19" s="20" t="s">
        <v>46</v>
      </c>
      <c r="B19" s="20"/>
      <c r="C19" s="20" t="s">
        <v>47</v>
      </c>
      <c r="D19" s="22" t="s">
        <v>48</v>
      </c>
      <c r="E19" s="5"/>
      <c r="F19" s="2"/>
      <c r="G19" s="2"/>
      <c r="H19" s="2"/>
      <c r="I19" s="2"/>
      <c r="J19" s="2"/>
      <c r="K19" s="2"/>
      <c r="L19" s="2"/>
      <c r="M19" s="2"/>
      <c r="N19" s="2"/>
      <c r="O19" s="2"/>
      <c r="P19" s="2"/>
    </row>
    <row r="20" spans="1:16" ht="15.75" customHeight="1" x14ac:dyDescent="0.25">
      <c r="A20" s="20"/>
      <c r="B20" s="20"/>
      <c r="C20" s="20" t="s">
        <v>49</v>
      </c>
      <c r="D20" s="20" t="s">
        <v>50</v>
      </c>
      <c r="E20" s="1"/>
      <c r="F20" s="2"/>
      <c r="G20" s="2"/>
      <c r="H20" s="2"/>
      <c r="I20" s="2"/>
      <c r="J20" s="2"/>
      <c r="K20" s="2"/>
      <c r="L20" s="2"/>
      <c r="M20" s="2"/>
      <c r="N20" s="2"/>
      <c r="O20" s="2"/>
      <c r="P20" s="2"/>
    </row>
    <row r="21" spans="1:16" ht="15.75" customHeight="1" x14ac:dyDescent="0.25">
      <c r="A21" s="20"/>
      <c r="B21" s="20"/>
      <c r="C21" s="20" t="s">
        <v>20</v>
      </c>
      <c r="D21" s="20" t="s">
        <v>51</v>
      </c>
      <c r="E21" s="1"/>
      <c r="F21" s="2"/>
      <c r="G21" s="2"/>
      <c r="H21" s="2"/>
      <c r="I21" s="2"/>
      <c r="J21" s="2"/>
      <c r="K21" s="2"/>
      <c r="L21" s="2"/>
      <c r="M21" s="2"/>
      <c r="N21" s="2"/>
      <c r="O21" s="2"/>
      <c r="P21" s="2"/>
    </row>
    <row r="22" spans="1:16" ht="15.75" customHeight="1" x14ac:dyDescent="0.25">
      <c r="A22" s="20"/>
      <c r="B22" s="20"/>
      <c r="C22" s="20" t="s">
        <v>52</v>
      </c>
      <c r="D22" s="20" t="s">
        <v>53</v>
      </c>
      <c r="E22" s="1"/>
      <c r="F22" s="2"/>
      <c r="G22" s="2"/>
      <c r="H22" s="2"/>
      <c r="I22" s="2"/>
      <c r="J22" s="2"/>
      <c r="K22" s="2"/>
      <c r="L22" s="2"/>
      <c r="M22" s="2"/>
      <c r="N22" s="2"/>
      <c r="O22" s="2"/>
      <c r="P22" s="2"/>
    </row>
    <row r="23" spans="1:16" ht="15.75" customHeight="1" x14ac:dyDescent="0.25">
      <c r="A23" s="20" t="s">
        <v>54</v>
      </c>
      <c r="B23" s="20"/>
      <c r="C23" s="20" t="s">
        <v>55</v>
      </c>
      <c r="D23" s="20" t="s">
        <v>56</v>
      </c>
      <c r="E23" s="1"/>
      <c r="F23" s="2"/>
      <c r="G23" s="2"/>
      <c r="H23" s="2"/>
      <c r="I23" s="2"/>
      <c r="J23" s="2"/>
      <c r="K23" s="2"/>
      <c r="L23" s="2"/>
      <c r="M23" s="2"/>
      <c r="N23" s="2"/>
      <c r="O23" s="2"/>
      <c r="P23" s="2"/>
    </row>
    <row r="24" spans="1:16" ht="15.75" customHeight="1" x14ac:dyDescent="0.25">
      <c r="A24" s="19" t="s">
        <v>57</v>
      </c>
      <c r="B24" s="19" t="s">
        <v>58</v>
      </c>
      <c r="C24" s="19" t="s">
        <v>59</v>
      </c>
      <c r="D24" s="19" t="s">
        <v>60</v>
      </c>
      <c r="E24" s="15" t="s">
        <v>61</v>
      </c>
      <c r="F24" s="4"/>
      <c r="G24" s="4"/>
      <c r="H24" s="4"/>
      <c r="I24" s="4"/>
      <c r="J24" s="4"/>
      <c r="K24" s="9"/>
      <c r="L24" s="4"/>
      <c r="M24" s="4"/>
      <c r="N24" s="4"/>
      <c r="O24" s="4"/>
      <c r="P24" s="4"/>
    </row>
    <row r="25" spans="1:16" ht="15.75" customHeight="1" x14ac:dyDescent="0.25">
      <c r="A25" s="20" t="s">
        <v>62</v>
      </c>
      <c r="B25" s="20"/>
      <c r="C25" s="20" t="s">
        <v>63</v>
      </c>
      <c r="D25" s="20" t="s">
        <v>64</v>
      </c>
      <c r="E25" s="1"/>
      <c r="F25" s="2"/>
      <c r="G25" s="2"/>
      <c r="H25" s="2"/>
      <c r="I25" s="2"/>
      <c r="J25" s="2"/>
      <c r="K25" s="2"/>
      <c r="L25" s="2"/>
      <c r="M25" s="2"/>
      <c r="N25" s="2"/>
      <c r="O25" s="2"/>
      <c r="P25" s="2"/>
    </row>
    <row r="26" spans="1:16" ht="15.75" customHeight="1" x14ac:dyDescent="0.25">
      <c r="A26" s="20"/>
      <c r="B26" s="20"/>
      <c r="C26" s="20"/>
      <c r="D26" s="12"/>
      <c r="E26" s="1"/>
      <c r="F26" s="2"/>
      <c r="G26" s="2"/>
      <c r="H26" s="2"/>
      <c r="I26" s="2"/>
      <c r="J26" s="2"/>
      <c r="K26" s="2"/>
      <c r="L26" s="2"/>
      <c r="M26" s="2"/>
      <c r="N26" s="2"/>
      <c r="O26" s="2"/>
      <c r="P26" s="2"/>
    </row>
    <row r="27" spans="1:16" ht="15.75" customHeight="1" x14ac:dyDescent="0.25">
      <c r="A27" s="20"/>
      <c r="B27" s="20"/>
      <c r="C27" s="20"/>
      <c r="D27" s="20"/>
      <c r="E27" s="1"/>
      <c r="F27" s="2"/>
      <c r="G27" s="2"/>
      <c r="H27" s="2"/>
      <c r="I27" s="2"/>
      <c r="J27" s="2"/>
      <c r="K27" s="2"/>
      <c r="L27" s="2"/>
      <c r="M27" s="2"/>
      <c r="N27" s="2"/>
      <c r="O27" s="2"/>
      <c r="P27" s="2"/>
    </row>
    <row r="28" spans="1:16" ht="15.75" customHeight="1" x14ac:dyDescent="0.25">
      <c r="A28" s="20"/>
      <c r="B28" s="20"/>
      <c r="C28" s="20"/>
      <c r="D28" s="20"/>
      <c r="E28" s="1"/>
      <c r="F28" s="2"/>
      <c r="G28" s="2"/>
      <c r="H28" s="2"/>
      <c r="I28" s="2"/>
      <c r="J28" s="2"/>
      <c r="K28" s="2"/>
      <c r="L28" s="2"/>
      <c r="M28" s="2"/>
      <c r="N28" s="2"/>
      <c r="O28" s="2"/>
      <c r="P28" s="2"/>
    </row>
    <row r="29" spans="1:16" ht="15.75" customHeight="1" x14ac:dyDescent="0.25">
      <c r="A29" s="20"/>
      <c r="B29" s="20"/>
      <c r="C29" s="20"/>
      <c r="D29" s="20"/>
      <c r="E29" s="1"/>
      <c r="F29" s="2"/>
      <c r="G29" s="2"/>
      <c r="H29" s="2"/>
      <c r="I29" s="2"/>
      <c r="J29" s="2"/>
      <c r="K29" s="2"/>
      <c r="L29" s="2"/>
      <c r="M29" s="2"/>
      <c r="N29" s="2"/>
      <c r="O29" s="2"/>
      <c r="P29" s="2"/>
    </row>
    <row r="30" spans="1:16" ht="15.75" customHeight="1" x14ac:dyDescent="0.25">
      <c r="A30" s="20"/>
      <c r="B30" s="20"/>
      <c r="C30" s="20"/>
      <c r="D30" s="20"/>
      <c r="E30" s="1"/>
      <c r="F30" s="2"/>
      <c r="G30" s="2"/>
      <c r="H30" s="2"/>
      <c r="I30" s="2"/>
      <c r="J30" s="2"/>
      <c r="K30" s="2"/>
      <c r="L30" s="2"/>
      <c r="M30" s="2"/>
      <c r="N30" s="2"/>
      <c r="O30" s="2"/>
      <c r="P30" s="2"/>
    </row>
  </sheetData>
  <mergeCells count="5">
    <mergeCell ref="H1:I1"/>
    <mergeCell ref="K1:M1"/>
    <mergeCell ref="N1:P1"/>
    <mergeCell ref="N10:P10"/>
    <mergeCell ref="N11:P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13" sqref="D13"/>
    </sheetView>
  </sheetViews>
  <sheetFormatPr defaultColWidth="9.140625" defaultRowHeight="15" customHeight="1" x14ac:dyDescent="0.2"/>
  <cols>
    <col min="2" max="2" width="26" customWidth="1"/>
    <col min="3" max="4" width="17.7109375" customWidth="1"/>
    <col min="5" max="5" width="23.42578125" customWidth="1"/>
    <col min="6" max="6" width="23.5703125" customWidth="1"/>
    <col min="7" max="7" width="32.85546875" customWidth="1"/>
    <col min="8" max="8" width="34.28515625" customWidth="1"/>
  </cols>
  <sheetData>
    <row r="1" spans="1:8" x14ac:dyDescent="0.25">
      <c r="A1" s="13"/>
      <c r="B1" s="13" t="s">
        <v>65</v>
      </c>
      <c r="C1" s="16" t="s">
        <v>66</v>
      </c>
      <c r="D1" s="16" t="s">
        <v>67</v>
      </c>
      <c r="E1" s="16" t="s">
        <v>68</v>
      </c>
      <c r="F1" s="16" t="s">
        <v>69</v>
      </c>
      <c r="G1" s="16" t="s">
        <v>70</v>
      </c>
      <c r="H1" s="16" t="s">
        <v>71</v>
      </c>
    </row>
    <row r="2" spans="1:8" x14ac:dyDescent="0.25">
      <c r="B2" s="23" t="s">
        <v>72</v>
      </c>
    </row>
    <row r="3" spans="1:8" ht="30" customHeight="1" x14ac:dyDescent="0.25">
      <c r="B3" s="23" t="s">
        <v>73</v>
      </c>
      <c r="E3" s="11" t="s">
        <v>74</v>
      </c>
      <c r="G3" s="11" t="s">
        <v>75</v>
      </c>
    </row>
    <row r="4" spans="1:8" ht="90" customHeight="1" x14ac:dyDescent="0.25">
      <c r="B4" s="23" t="s">
        <v>76</v>
      </c>
      <c r="D4" s="11" t="s">
        <v>77</v>
      </c>
      <c r="G4" s="11" t="s">
        <v>75</v>
      </c>
    </row>
    <row r="5" spans="1:8" ht="60" customHeight="1" x14ac:dyDescent="0.25">
      <c r="B5" s="23" t="s">
        <v>78</v>
      </c>
      <c r="E5" s="11" t="s">
        <v>79</v>
      </c>
      <c r="F5" s="11" t="s">
        <v>80</v>
      </c>
      <c r="G5" s="11" t="s">
        <v>81</v>
      </c>
      <c r="H5" s="11" t="s">
        <v>82</v>
      </c>
    </row>
    <row r="6" spans="1:8" x14ac:dyDescent="0.25">
      <c r="B6" s="23" t="s">
        <v>83</v>
      </c>
    </row>
    <row r="7" spans="1:8" x14ac:dyDescent="0.25">
      <c r="B7" s="23" t="s">
        <v>84</v>
      </c>
    </row>
    <row r="8" spans="1:8" x14ac:dyDescent="0.25">
      <c r="B8" s="23" t="s">
        <v>85</v>
      </c>
    </row>
    <row r="9" spans="1:8" x14ac:dyDescent="0.25">
      <c r="B9" s="23" t="s">
        <v>86</v>
      </c>
    </row>
    <row r="10" spans="1:8" x14ac:dyDescent="0.25">
      <c r="B10" s="23" t="s">
        <v>87</v>
      </c>
    </row>
    <row r="11" spans="1:8" x14ac:dyDescent="0.25">
      <c r="B11" s="23" t="s">
        <v>88</v>
      </c>
    </row>
    <row r="12" spans="1:8" x14ac:dyDescent="0.25">
      <c r="B12" s="23" t="s">
        <v>89</v>
      </c>
    </row>
    <row r="13" spans="1:8" x14ac:dyDescent="0.25">
      <c r="B13" s="23" t="s">
        <v>90</v>
      </c>
    </row>
    <row r="14" spans="1:8" x14ac:dyDescent="0.25">
      <c r="B14" s="23" t="s">
        <v>91</v>
      </c>
    </row>
    <row r="15" spans="1:8" x14ac:dyDescent="0.25">
      <c r="B15" s="23" t="s">
        <v>92</v>
      </c>
    </row>
    <row r="16" spans="1:8" x14ac:dyDescent="0.25">
      <c r="B16" s="23" t="s">
        <v>93</v>
      </c>
    </row>
    <row r="17" spans="2:2" x14ac:dyDescent="0.25">
      <c r="B17" s="23" t="s">
        <v>94</v>
      </c>
    </row>
    <row r="18" spans="2:2" x14ac:dyDescent="0.25">
      <c r="B18" s="23" t="s">
        <v>95</v>
      </c>
    </row>
    <row r="19" spans="2:2" x14ac:dyDescent="0.25">
      <c r="B19" s="23"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4" sqref="B4"/>
    </sheetView>
  </sheetViews>
  <sheetFormatPr defaultColWidth="9.140625" defaultRowHeight="15" customHeight="1" x14ac:dyDescent="0.2"/>
  <cols>
    <col min="2" max="2" width="52.7109375" customWidth="1"/>
    <col min="3" max="3" width="24.42578125" customWidth="1"/>
    <col min="4" max="4" width="51.28515625" customWidth="1"/>
    <col min="5" max="5" width="31" customWidth="1"/>
  </cols>
  <sheetData>
    <row r="1" spans="1:5" x14ac:dyDescent="0.25">
      <c r="A1" s="21"/>
      <c r="B1" s="21" t="s">
        <v>97</v>
      </c>
      <c r="C1" s="21" t="s">
        <v>98</v>
      </c>
      <c r="D1" s="21" t="s">
        <v>99</v>
      </c>
      <c r="E1" s="21" t="s">
        <v>100</v>
      </c>
    </row>
    <row r="2" spans="1:5" x14ac:dyDescent="0.25">
      <c r="B2" s="23" t="s">
        <v>101</v>
      </c>
      <c r="C2" s="23" t="s">
        <v>102</v>
      </c>
    </row>
    <row r="3" spans="1:5" x14ac:dyDescent="0.25">
      <c r="B3" s="8" t="str">
        <f>HYPERLINK("http://www.solartenders.com/","http://www.solartenders.com/")</f>
        <v>http://www.solartenders.com/</v>
      </c>
      <c r="C3" s="23" t="s">
        <v>102</v>
      </c>
      <c r="E3" s="23" t="s">
        <v>103</v>
      </c>
    </row>
    <row r="4" spans="1:5" ht="30" customHeight="1" x14ac:dyDescent="0.25">
      <c r="B4" s="8" t="str">
        <f>HYPERLINK("http://www.tendertiger.com/","www.tendertiger.com")</f>
        <v>www.tendertiger.com</v>
      </c>
      <c r="C4" s="23" t="s">
        <v>102</v>
      </c>
      <c r="D4" s="11" t="s">
        <v>104</v>
      </c>
    </row>
    <row r="5" spans="1:5" x14ac:dyDescent="0.25">
      <c r="B5" s="8" t="str">
        <f>HYPERLINK("http://www.tenderweb.com/tenderindex.asp?catid=180","http://www.tenderweb.com/tenderindex.asp?catid=180")</f>
        <v>http://www.tenderweb.com/tenderindex.asp?catid=180</v>
      </c>
    </row>
    <row r="6" spans="1:5" x14ac:dyDescent="0.25">
      <c r="B6" s="8" t="s">
        <v>105</v>
      </c>
    </row>
    <row r="7" spans="1:5" x14ac:dyDescent="0.25">
      <c r="B7" s="8" t="str">
        <f>HYPERLINK("http://anert.gov.in/","http://anert.gov.in/")</f>
        <v>http://anert.gov.in/</v>
      </c>
      <c r="C7" s="23" t="s">
        <v>106</v>
      </c>
    </row>
    <row r="8" spans="1:5" x14ac:dyDescent="0.25">
      <c r="B8" s="8" t="str">
        <f>HYPERLINK("http://www.jreda.com/","http://www.jreda.com/")</f>
        <v>http://www.jreda.com/</v>
      </c>
      <c r="C8" s="23" t="s">
        <v>107</v>
      </c>
    </row>
    <row r="9" spans="1:5" x14ac:dyDescent="0.25">
      <c r="B9" s="8" t="str">
        <f>HYPERLINK("http://hareda.gov.in/index.php?model=tenders","http://hareda.gov.in/index.php?model=tenders")</f>
        <v>http://hareda.gov.in/index.php?model=tenders</v>
      </c>
      <c r="C9" s="23" t="s">
        <v>108</v>
      </c>
    </row>
    <row r="10" spans="1:5" x14ac:dyDescent="0.25">
      <c r="B10" s="8" t="s">
        <v>203</v>
      </c>
      <c r="C10" s="23" t="s">
        <v>109</v>
      </c>
    </row>
    <row r="11" spans="1:5" x14ac:dyDescent="0.25">
      <c r="B11" s="8" t="str">
        <f>HYPERLINK("http://eprocure.gov.in/cppp/","http://eprocure.gov.in/cppp/")</f>
        <v>http://eprocure.gov.in/cppp/</v>
      </c>
      <c r="C11" s="23" t="s">
        <v>110</v>
      </c>
    </row>
    <row r="12" spans="1:5" x14ac:dyDescent="0.25">
      <c r="B12" s="8" t="str">
        <f>HYPERLINK("http://tenders.khojle.in/narrow/Delhi_2.html","http://tenders.khojle.in/narrow/Delhi_2.html")</f>
        <v>http://tenders.khojle.in/narrow/Delhi_2.html</v>
      </c>
    </row>
    <row r="13" spans="1:5" ht="30" customHeight="1" x14ac:dyDescent="0.25">
      <c r="B13" s="8" t="str">
        <f>HYPERLINK("http://www.teda.in/index.php?r=site/index&amp;id=4f1a9k9R7k","http://www.teda.in/index.php?r=site/index&amp;id=4f1a9k9R7k")</f>
        <v>http://www.teda.in/index.php?r=site/index&amp;id=4f1a9k9R7k</v>
      </c>
      <c r="C13" s="23" t="s">
        <v>111</v>
      </c>
      <c r="D13" s="11"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8" sqref="B8"/>
    </sheetView>
  </sheetViews>
  <sheetFormatPr defaultColWidth="9.140625" defaultRowHeight="15" customHeight="1" x14ac:dyDescent="0.2"/>
  <cols>
    <col min="2" max="2" width="55.140625" customWidth="1"/>
    <col min="3" max="3" width="21.140625" customWidth="1"/>
    <col min="4" max="4" width="53.28515625" customWidth="1"/>
  </cols>
  <sheetData>
    <row r="1" spans="1:4" x14ac:dyDescent="0.25">
      <c r="A1" s="3"/>
      <c r="B1" s="3" t="s">
        <v>97</v>
      </c>
      <c r="C1" s="3" t="s">
        <v>98</v>
      </c>
      <c r="D1" s="3" t="s">
        <v>113</v>
      </c>
    </row>
    <row r="2" spans="1:4" x14ac:dyDescent="0.25">
      <c r="B2" s="23" t="s">
        <v>114</v>
      </c>
    </row>
    <row r="3" spans="1:4" x14ac:dyDescent="0.25">
      <c r="B3" s="23" t="s">
        <v>101</v>
      </c>
      <c r="C3" s="23" t="s">
        <v>102</v>
      </c>
    </row>
    <row r="4" spans="1:4" x14ac:dyDescent="0.25">
      <c r="B4" s="23" t="s">
        <v>115</v>
      </c>
    </row>
    <row r="5" spans="1:4" x14ac:dyDescent="0.25">
      <c r="B5" s="23" t="s">
        <v>116</v>
      </c>
    </row>
    <row r="6" spans="1:4" x14ac:dyDescent="0.25">
      <c r="B6" s="8" t="str">
        <f>HYPERLINK("http://www.hotfrog.in/Products/Led-Lighting/3","http://www.hotfrog.in/Products/Led-Lighting/3")</f>
        <v>http://www.hotfrog.in/Products/Led-Lighting/3</v>
      </c>
    </row>
    <row r="7" spans="1:4" x14ac:dyDescent="0.25">
      <c r="B7" s="23"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9.140625" defaultRowHeight="15" customHeight="1" x14ac:dyDescent="0.2"/>
  <cols>
    <col min="2" max="2" width="133" customWidth="1"/>
  </cols>
  <sheetData>
    <row r="1" spans="1:2" x14ac:dyDescent="0.25">
      <c r="A1" s="23" t="s">
        <v>118</v>
      </c>
      <c r="B1" s="23" t="s">
        <v>119</v>
      </c>
    </row>
    <row r="2" spans="1:2" x14ac:dyDescent="0.25">
      <c r="A2" s="23" t="s">
        <v>120</v>
      </c>
      <c r="B2" s="23" t="s">
        <v>121</v>
      </c>
    </row>
    <row r="3" spans="1:2" x14ac:dyDescent="0.25">
      <c r="A3" s="23" t="s">
        <v>122</v>
      </c>
      <c r="B3" s="23" t="s">
        <v>123</v>
      </c>
    </row>
    <row r="4" spans="1:2" x14ac:dyDescent="0.25">
      <c r="A4" s="23" t="s">
        <v>124</v>
      </c>
    </row>
    <row r="7" spans="1:2" x14ac:dyDescent="0.25">
      <c r="B7" s="23" t="s">
        <v>125</v>
      </c>
    </row>
    <row r="9" spans="1:2" x14ac:dyDescent="0.25">
      <c r="B9" s="23"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topLeftCell="A15" workbookViewId="0">
      <selection activeCell="B22" sqref="B22"/>
    </sheetView>
  </sheetViews>
  <sheetFormatPr defaultColWidth="9.140625" defaultRowHeight="15" customHeight="1" x14ac:dyDescent="0.2"/>
  <cols>
    <col min="2" max="2" width="64" customWidth="1"/>
    <col min="3" max="3" width="23.5703125" customWidth="1"/>
  </cols>
  <sheetData>
    <row r="2" spans="2:3" ht="30" customHeight="1" x14ac:dyDescent="0.25">
      <c r="B2" s="11" t="s">
        <v>127</v>
      </c>
    </row>
    <row r="3" spans="2:3" ht="45" customHeight="1" x14ac:dyDescent="0.25">
      <c r="B3" s="11" t="s">
        <v>128</v>
      </c>
    </row>
    <row r="4" spans="2:3" ht="90" customHeight="1" x14ac:dyDescent="0.25">
      <c r="B4" s="11" t="s">
        <v>129</v>
      </c>
    </row>
    <row r="5" spans="2:3" ht="45" customHeight="1" x14ac:dyDescent="0.25">
      <c r="B5" s="11" t="s">
        <v>130</v>
      </c>
    </row>
    <row r="6" spans="2:3" ht="45" customHeight="1" x14ac:dyDescent="0.25">
      <c r="B6" s="11" t="s">
        <v>131</v>
      </c>
    </row>
    <row r="7" spans="2:3" x14ac:dyDescent="0.25">
      <c r="B7" s="11" t="s">
        <v>132</v>
      </c>
      <c r="C7" s="23" t="s">
        <v>133</v>
      </c>
    </row>
    <row r="8" spans="2:3" ht="45" customHeight="1" x14ac:dyDescent="0.25">
      <c r="B8" s="11" t="s">
        <v>134</v>
      </c>
    </row>
    <row r="9" spans="2:3" x14ac:dyDescent="0.25">
      <c r="B9" s="18" t="s">
        <v>135</v>
      </c>
    </row>
    <row r="10" spans="2:3" x14ac:dyDescent="0.25">
      <c r="B10" s="18" t="str">
        <f>HYPERLINK("http://www.standardgoldcontrol.com/led.html","http://www.standardgoldcontrol.com/led.html")</f>
        <v>http://www.standardgoldcontrol.com/led.html</v>
      </c>
    </row>
    <row r="11" spans="2:3" x14ac:dyDescent="0.25">
      <c r="B11" s="18" t="str">
        <f>HYPERLINK("http://www.componentsindia.com/","http://www.componentsindia.com/")</f>
        <v>http://www.componentsindia.com/</v>
      </c>
    </row>
    <row r="12" spans="2:3" ht="75" customHeight="1" x14ac:dyDescent="0.25">
      <c r="B12" s="11" t="s">
        <v>136</v>
      </c>
    </row>
    <row r="13" spans="2:3" ht="75" customHeight="1" x14ac:dyDescent="0.25">
      <c r="B13" s="11" t="s">
        <v>137</v>
      </c>
    </row>
    <row r="14" spans="2:3" ht="75" customHeight="1" x14ac:dyDescent="0.25">
      <c r="B14" s="11" t="s">
        <v>138</v>
      </c>
    </row>
    <row r="15" spans="2:3" ht="75" customHeight="1" x14ac:dyDescent="0.25">
      <c r="B15" s="11" t="s">
        <v>139</v>
      </c>
    </row>
    <row r="16" spans="2:3" ht="75" customHeight="1" x14ac:dyDescent="0.25">
      <c r="B16" s="11" t="s">
        <v>140</v>
      </c>
    </row>
    <row r="17" spans="2:2" ht="60" customHeight="1" x14ac:dyDescent="0.25">
      <c r="B17" s="11" t="s">
        <v>141</v>
      </c>
    </row>
    <row r="18" spans="2:2" x14ac:dyDescent="0.25">
      <c r="B18" s="18" t="str">
        <f>HYPERLINK("http://www.maxgtech.com/","http://www.maxgtech.com/")</f>
        <v>http://www.maxgtech.com/</v>
      </c>
    </row>
    <row r="19" spans="2:2" ht="51" x14ac:dyDescent="0.2">
      <c r="B19"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workbookViewId="0"/>
  </sheetViews>
  <sheetFormatPr defaultColWidth="9.140625" defaultRowHeight="15" customHeight="1" x14ac:dyDescent="0.2"/>
  <cols>
    <col min="2" max="2" width="106" customWidth="1"/>
    <col min="3" max="3" width="42.5703125" customWidth="1"/>
  </cols>
  <sheetData>
    <row r="2" spans="2:3" x14ac:dyDescent="0.25">
      <c r="B2" s="23" t="s">
        <v>143</v>
      </c>
    </row>
    <row r="3" spans="2:3" x14ac:dyDescent="0.25">
      <c r="B3" s="8" t="str">
        <f>HYPERLINK("http://www.elcomaindia.com/led_conclave_May2010.asp","http://www.elcomaindia.com/led_conclave_May2010.asp")</f>
        <v>http://www.elcomaindia.com/led_conclave_May2010.asp</v>
      </c>
    </row>
    <row r="4" spans="2:3" x14ac:dyDescent="0.25">
      <c r="B4" s="8" t="str">
        <f>HYPERLINK("http://www.indiasemiconductorforum.com/showthread.php?288-Top-10-Most-Preferred-Solar-Companies-in-India","http://www.indiasemiconductorforum.com/showthread.php?288-Top-10-Most-Preferred-Solar-Companies-in-India")</f>
        <v>http://www.indiasemiconductorforum.com/showthread.php?288-Top-10-Most-Preferred-Solar-Companies-in-India</v>
      </c>
    </row>
    <row r="5" spans="2:3" x14ac:dyDescent="0.25">
      <c r="B5" s="8" t="str">
        <f>HYPERLINK("http://energy.sourceguides.com/businesses/byGeo/byC/India/byP/light/LEDLighting/byB/mfg/mfg.shtml","http://energy.sourceguides.com/businesses/byGeo/byC/India/byP/light/LEDLighting/byB/mfg/mfg.shtml")</f>
        <v>http://energy.sourceguides.com/businesses/byGeo/byC/India/byP/light/LEDLighting/byB/mfg/mfg.shtml</v>
      </c>
    </row>
    <row r="6" spans="2:3" x14ac:dyDescent="0.25">
      <c r="B6" s="23" t="s">
        <v>144</v>
      </c>
      <c r="C6" s="23" t="s">
        <v>145</v>
      </c>
    </row>
    <row r="7" spans="2:3" x14ac:dyDescent="0.25">
      <c r="B7" s="8" t="str">
        <f>HYPERLINK("http://www.infoneedle.com/posting/8584?snc=7835","http://www.infoneedle.com/posting/8584?snc=7835")</f>
        <v>http://www.infoneedle.com/posting/8584?snc=7835</v>
      </c>
      <c r="C7" s="23" t="s">
        <v>146</v>
      </c>
    </row>
    <row r="8" spans="2:3" x14ac:dyDescent="0.25">
      <c r="B8" s="8" t="str">
        <f>HYPERLINK("http://electricandelectronicsworld.blogspot.in/2012/05/white-led-driver-circuit.html","http://electricandelectronicsworld.blogspot.in/2012/05/white-led-driver-circuit.html")</f>
        <v>http://electricandelectronicsworld.blogspot.in/2012/05/white-led-driver-circuit.html</v>
      </c>
      <c r="C8" s="23" t="s">
        <v>145</v>
      </c>
    </row>
    <row r="9" spans="2:3" x14ac:dyDescent="0.25">
      <c r="B9" s="8" t="str">
        <f>HYPERLINK("http://www.module.ro/led_driver.html","http://www.module.ro/led_driver.html")</f>
        <v>http://www.module.ro/led_driver.html</v>
      </c>
      <c r="C9" s="23" t="s">
        <v>147</v>
      </c>
    </row>
    <row r="10" spans="2:3" x14ac:dyDescent="0.25">
      <c r="B10" s="8" t="str">
        <f>HYPERLINK("http://www.vigyanashram.com/html/Led%20Book.pdf","http://www.vigyanashram.com/html/Led%20Book.pdf")</f>
        <v>http://www.vigyanashram.com/html/Led%20Book.pdf</v>
      </c>
      <c r="C10" s="23" t="s">
        <v>148</v>
      </c>
    </row>
    <row r="11" spans="2:3" x14ac:dyDescent="0.25">
      <c r="B11" s="8" t="str">
        <f>HYPERLINK("http://vigyanashram.wordpress.com/2010/03/21/success-story-led-solar-technology/","http://vigyanashram.wordpress.com/2010/03/21/success-story-led-solar-technology/")</f>
        <v>http://vigyanashram.wordpress.com/2010/03/21/success-story-led-solar-technology/</v>
      </c>
    </row>
    <row r="13" spans="2:3" x14ac:dyDescent="0.25">
      <c r="B13" s="8" t="str">
        <f>HYPERLINK("http://www.ledsolar.in/index.php?option=com_virtuemart&amp;page=shop.browse&amp;category_id=45&amp;Itemid=53&amp;TreeId=31","http://www.ledsolar.in/index.php?option=com_virtuemart&amp;page=shop.browse&amp;category_id=45&amp;Itemid=53&amp;TreeId=31")</f>
        <v>http://www.ledsolar.in/index.php?option=com_virtuemart&amp;page=shop.browse&amp;category_id=45&amp;Itemid=53&amp;TreeId=31</v>
      </c>
      <c r="C13" s="23" t="s">
        <v>149</v>
      </c>
    </row>
    <row r="14" spans="2:3" x14ac:dyDescent="0.25">
      <c r="B14" t="s">
        <v>150</v>
      </c>
      <c r="C14" s="23" t="s">
        <v>149</v>
      </c>
    </row>
    <row r="15" spans="2:3" x14ac:dyDescent="0.25">
      <c r="B15" t="s">
        <v>151</v>
      </c>
      <c r="C15" s="23" t="s">
        <v>149</v>
      </c>
    </row>
    <row r="16" spans="2:3" ht="15" customHeight="1" x14ac:dyDescent="0.2">
      <c r="B16" t="s">
        <v>152</v>
      </c>
      <c r="C16" t="s">
        <v>153</v>
      </c>
    </row>
    <row r="17" spans="2:3" ht="15" customHeight="1" x14ac:dyDescent="0.2">
      <c r="B17" t="s">
        <v>154</v>
      </c>
      <c r="C17" t="s">
        <v>155</v>
      </c>
    </row>
    <row r="18" spans="2:3" ht="15" customHeight="1" x14ac:dyDescent="0.2">
      <c r="B18" t="s">
        <v>156</v>
      </c>
      <c r="C18" t="s">
        <v>155</v>
      </c>
    </row>
    <row r="19" spans="2:3" x14ac:dyDescent="0.25">
      <c r="B19" t="s">
        <v>157</v>
      </c>
      <c r="C19" s="23" t="s">
        <v>149</v>
      </c>
    </row>
    <row r="20" spans="2:3" ht="15" customHeight="1" x14ac:dyDescent="0.2">
      <c r="B20" t="s">
        <v>158</v>
      </c>
    </row>
    <row r="21" spans="2:3" ht="15" customHeight="1" x14ac:dyDescent="0.2">
      <c r="B21" t="s">
        <v>159</v>
      </c>
      <c r="C21" t="s">
        <v>160</v>
      </c>
    </row>
    <row r="22" spans="2:3" ht="15" customHeight="1" x14ac:dyDescent="0.2">
      <c r="B22" t="s">
        <v>161</v>
      </c>
      <c r="C22" t="s">
        <v>162</v>
      </c>
    </row>
    <row r="23" spans="2:3" ht="15" customHeight="1" x14ac:dyDescent="0.2">
      <c r="B23" t="s">
        <v>163</v>
      </c>
      <c r="C23"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heetViews>
  <sheetFormatPr defaultColWidth="17.140625" defaultRowHeight="12.75" customHeight="1" x14ac:dyDescent="0.2"/>
  <cols>
    <col min="1" max="1" width="46.28515625" customWidth="1"/>
    <col min="2" max="2" width="56.85546875" customWidth="1"/>
  </cols>
  <sheetData>
    <row r="2" spans="1:4" ht="12.75" customHeight="1" x14ac:dyDescent="0.2">
      <c r="B2" t="s">
        <v>165</v>
      </c>
      <c r="C2" t="s">
        <v>166</v>
      </c>
      <c r="D2" t="s">
        <v>167</v>
      </c>
    </row>
    <row r="3" spans="1:4" ht="12.75" customHeight="1" x14ac:dyDescent="0.2">
      <c r="B3" t="s">
        <v>168</v>
      </c>
    </row>
    <row r="4" spans="1:4" ht="12.75" customHeight="1" x14ac:dyDescent="0.2">
      <c r="A4" t="s">
        <v>169</v>
      </c>
      <c r="B4" t="s">
        <v>170</v>
      </c>
      <c r="C4" t="s">
        <v>171</v>
      </c>
    </row>
    <row r="6" spans="1:4" ht="12.75" customHeight="1" x14ac:dyDescent="0.2">
      <c r="A6" t="s">
        <v>172</v>
      </c>
      <c r="B6" t="s">
        <v>173</v>
      </c>
    </row>
    <row r="8" spans="1:4" ht="12.75" customHeight="1" x14ac:dyDescent="0.2">
      <c r="A8" t="s">
        <v>174</v>
      </c>
    </row>
    <row r="9" spans="1:4" ht="12.75" customHeight="1" x14ac:dyDescent="0.2">
      <c r="A9" t="s">
        <v>175</v>
      </c>
      <c r="B9" t="s">
        <v>176</v>
      </c>
      <c r="C9">
        <v>9910564333</v>
      </c>
    </row>
    <row r="11" spans="1:4" ht="12.75" customHeight="1" x14ac:dyDescent="0.2">
      <c r="A11" t="s">
        <v>177</v>
      </c>
      <c r="B11" t="s">
        <v>178</v>
      </c>
    </row>
    <row r="13" spans="1:4" ht="12.75" customHeight="1" x14ac:dyDescent="0.2">
      <c r="A13" t="s">
        <v>179</v>
      </c>
      <c r="B13" t="s">
        <v>180</v>
      </c>
      <c r="C13" t="s">
        <v>181</v>
      </c>
      <c r="D13">
        <v>9310188801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Contacts</vt:lpstr>
      <vt:lpstr>OEMS</vt:lpstr>
      <vt:lpstr>Products</vt:lpstr>
      <vt:lpstr>Business Leads</vt:lpstr>
      <vt:lpstr>Marketing</vt:lpstr>
      <vt:lpstr>LED Business Opportunity</vt:lpstr>
      <vt:lpstr>LED suppliers</vt:lpstr>
      <vt:lpstr>Others</vt:lpstr>
      <vt:lpstr>PCB</vt:lpstr>
      <vt:lpstr>LED Characteristics</vt:lpstr>
      <vt:lpstr>Challenges</vt:lpstr>
      <vt:lpstr>Sheet10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dc:creator>
  <cp:lastModifiedBy>Nitin</cp:lastModifiedBy>
  <dcterms:created xsi:type="dcterms:W3CDTF">2013-03-28T13:07:47Z</dcterms:created>
  <dcterms:modified xsi:type="dcterms:W3CDTF">2013-04-07T10:43:42Z</dcterms:modified>
</cp:coreProperties>
</file>