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our cal" sheetId="1" r:id="rId1"/>
    <sheet name="customer" sheetId="2" r:id="rId2"/>
    <sheet name="Mobile" sheetId="3" r:id="rId3"/>
  </sheets>
  <calcPr calcId="125725"/>
</workbook>
</file>

<file path=xl/calcChain.xml><?xml version="1.0" encoding="utf-8"?>
<calcChain xmlns="http://schemas.openxmlformats.org/spreadsheetml/2006/main">
  <c r="D12" i="3"/>
  <c r="C12"/>
  <c r="E5" i="1"/>
  <c r="D5"/>
  <c r="E15"/>
  <c r="D15"/>
  <c r="G27"/>
  <c r="H27"/>
  <c r="I27"/>
  <c r="J27"/>
  <c r="K27"/>
  <c r="L27"/>
  <c r="M27"/>
  <c r="N27"/>
  <c r="F27"/>
  <c r="H25"/>
  <c r="I25" s="1"/>
  <c r="J25" s="1"/>
  <c r="K25" s="1"/>
  <c r="L25" s="1"/>
  <c r="M25" s="1"/>
  <c r="N25" s="1"/>
  <c r="G25"/>
  <c r="J15"/>
  <c r="K15"/>
  <c r="L15" s="1"/>
  <c r="M15" s="1"/>
  <c r="N15" s="1"/>
  <c r="I15"/>
  <c r="H15"/>
  <c r="G15"/>
  <c r="F25"/>
  <c r="F15"/>
</calcChain>
</file>

<file path=xl/sharedStrings.xml><?xml version="1.0" encoding="utf-8"?>
<sst xmlns="http://schemas.openxmlformats.org/spreadsheetml/2006/main" count="44" uniqueCount="38">
  <si>
    <t>Components</t>
  </si>
  <si>
    <t>s.no</t>
  </si>
  <si>
    <t>Through Hole</t>
  </si>
  <si>
    <t>SMD</t>
  </si>
  <si>
    <t>R(1K)</t>
  </si>
  <si>
    <t>R(10)</t>
  </si>
  <si>
    <t>C(10n)</t>
  </si>
  <si>
    <t>D(1N5819)</t>
  </si>
  <si>
    <t>D(4148)</t>
  </si>
  <si>
    <t>D(C4V7)</t>
  </si>
  <si>
    <t>Religate-C2pin</t>
  </si>
  <si>
    <t>Religate -C5pin</t>
  </si>
  <si>
    <t>PCB</t>
  </si>
  <si>
    <t>mounting</t>
  </si>
  <si>
    <t>D</t>
  </si>
  <si>
    <t>R</t>
  </si>
  <si>
    <t>C</t>
  </si>
  <si>
    <t>C(200 uf)</t>
  </si>
  <si>
    <t>L</t>
  </si>
  <si>
    <t>Q(8550</t>
  </si>
  <si>
    <t>units per pcb</t>
  </si>
  <si>
    <t>reducing at 10% per column</t>
  </si>
  <si>
    <t>Rsc</t>
  </si>
  <si>
    <t>R1</t>
  </si>
  <si>
    <t>1.2k</t>
  </si>
  <si>
    <t>R2</t>
  </si>
  <si>
    <t>3.6k</t>
  </si>
  <si>
    <t>C0</t>
  </si>
  <si>
    <t>470uf</t>
  </si>
  <si>
    <t>Ct</t>
  </si>
  <si>
    <t>470pf</t>
  </si>
  <si>
    <t>1N5819</t>
  </si>
  <si>
    <t>Inductor</t>
  </si>
  <si>
    <t>220uH</t>
  </si>
  <si>
    <t>pcb</t>
  </si>
  <si>
    <t>optimistic</t>
  </si>
  <si>
    <t>passimistic</t>
  </si>
  <si>
    <t>MC34063A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</si>
</sst>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"/>
  <sheetViews>
    <sheetView tabSelected="1" workbookViewId="0">
      <selection activeCell="B4" sqref="B4"/>
    </sheetView>
  </sheetViews>
  <sheetFormatPr defaultRowHeight="15"/>
  <cols>
    <col min="1" max="1" width="9.140625" style="1"/>
    <col min="2" max="2" width="14.5703125" style="1" customWidth="1"/>
    <col min="3" max="16384" width="9.140625" style="1"/>
  </cols>
  <sheetData>
    <row r="1" spans="1:22" ht="30" customHeight="1">
      <c r="A1" s="14" t="s">
        <v>1</v>
      </c>
      <c r="B1" s="14" t="s">
        <v>0</v>
      </c>
      <c r="C1" s="15" t="s">
        <v>20</v>
      </c>
      <c r="D1" s="21"/>
      <c r="E1" s="21"/>
      <c r="F1" s="11" t="s">
        <v>2</v>
      </c>
      <c r="G1" s="12"/>
      <c r="H1" s="12"/>
      <c r="I1" s="12"/>
      <c r="J1" s="12"/>
      <c r="K1" s="12"/>
      <c r="L1" s="12"/>
      <c r="M1" s="12"/>
      <c r="N1" s="13"/>
      <c r="O1" s="11" t="s">
        <v>3</v>
      </c>
      <c r="P1" s="12"/>
      <c r="Q1" s="12"/>
      <c r="R1" s="12"/>
      <c r="S1" s="12"/>
      <c r="T1" s="12"/>
      <c r="U1" s="12"/>
      <c r="V1" s="13"/>
    </row>
    <row r="2" spans="1:22" ht="30">
      <c r="A2" s="14"/>
      <c r="B2" s="14"/>
      <c r="C2" s="15"/>
      <c r="D2" s="21" t="s">
        <v>35</v>
      </c>
      <c r="E2" s="21" t="s">
        <v>36</v>
      </c>
      <c r="F2" s="8">
        <v>100</v>
      </c>
      <c r="G2" s="9">
        <v>1000</v>
      </c>
      <c r="H2" s="9">
        <v>2000</v>
      </c>
      <c r="I2" s="9">
        <v>5000</v>
      </c>
      <c r="J2" s="9">
        <v>10000</v>
      </c>
      <c r="K2" s="9">
        <v>20000</v>
      </c>
      <c r="L2" s="9">
        <v>35000</v>
      </c>
      <c r="M2" s="9">
        <v>50000</v>
      </c>
      <c r="N2" s="10">
        <v>100000</v>
      </c>
      <c r="O2" s="2">
        <v>100</v>
      </c>
      <c r="P2" s="3">
        <v>1000</v>
      </c>
      <c r="Q2" s="3">
        <v>2000</v>
      </c>
      <c r="R2" s="3">
        <v>10000</v>
      </c>
      <c r="S2" s="3">
        <v>20000</v>
      </c>
      <c r="T2" s="3">
        <v>35000</v>
      </c>
      <c r="U2" s="3">
        <v>50000</v>
      </c>
      <c r="V2" s="4">
        <v>100000</v>
      </c>
    </row>
    <row r="3" spans="1:22" ht="15" customHeight="1">
      <c r="A3" s="1">
        <v>1</v>
      </c>
      <c r="B3" s="1">
        <v>555</v>
      </c>
      <c r="C3" s="1">
        <v>1</v>
      </c>
      <c r="D3" s="1">
        <v>5</v>
      </c>
      <c r="E3" s="1">
        <v>6</v>
      </c>
      <c r="F3" s="2">
        <v>5</v>
      </c>
      <c r="G3" s="17" t="s">
        <v>21</v>
      </c>
      <c r="H3" s="17"/>
      <c r="I3" s="17"/>
      <c r="J3" s="17"/>
      <c r="K3" s="17"/>
      <c r="L3" s="17"/>
      <c r="M3" s="17"/>
      <c r="N3" s="18"/>
      <c r="O3" s="2"/>
      <c r="P3" s="3"/>
      <c r="Q3" s="3"/>
      <c r="R3" s="3"/>
      <c r="S3" s="3"/>
      <c r="T3" s="3"/>
      <c r="U3" s="3"/>
      <c r="V3" s="4"/>
    </row>
    <row r="4" spans="1:22">
      <c r="A4" s="1">
        <v>2</v>
      </c>
      <c r="B4" s="1">
        <v>2222</v>
      </c>
      <c r="C4" s="1">
        <v>1</v>
      </c>
      <c r="D4" s="1">
        <v>1</v>
      </c>
      <c r="E4" s="1">
        <v>1.5</v>
      </c>
      <c r="F4" s="2">
        <v>5</v>
      </c>
      <c r="G4" s="17"/>
      <c r="H4" s="17"/>
      <c r="I4" s="17"/>
      <c r="J4" s="17"/>
      <c r="K4" s="17"/>
      <c r="L4" s="17"/>
      <c r="M4" s="17"/>
      <c r="N4" s="18"/>
      <c r="O4" s="2"/>
      <c r="P4" s="3"/>
      <c r="Q4" s="3"/>
      <c r="R4" s="3"/>
      <c r="S4" s="3"/>
      <c r="T4" s="3"/>
      <c r="U4" s="3"/>
      <c r="V4" s="4"/>
    </row>
    <row r="5" spans="1:22">
      <c r="A5" s="1">
        <v>3</v>
      </c>
      <c r="B5" s="1" t="s">
        <v>4</v>
      </c>
      <c r="C5" s="1">
        <v>4</v>
      </c>
      <c r="D5" s="1">
        <f>(0.2 * C5)</f>
        <v>0.8</v>
      </c>
      <c r="E5" s="1">
        <f>(0.3*C5)</f>
        <v>1.2</v>
      </c>
      <c r="F5" s="2">
        <v>1</v>
      </c>
      <c r="G5" s="17"/>
      <c r="H5" s="17"/>
      <c r="I5" s="17"/>
      <c r="J5" s="17"/>
      <c r="K5" s="17"/>
      <c r="L5" s="17"/>
      <c r="M5" s="17"/>
      <c r="N5" s="18"/>
      <c r="O5" s="2"/>
      <c r="P5" s="3"/>
      <c r="Q5" s="3"/>
      <c r="R5" s="3"/>
      <c r="S5" s="3"/>
      <c r="T5" s="3"/>
      <c r="U5" s="3"/>
      <c r="V5" s="4"/>
    </row>
    <row r="6" spans="1:22">
      <c r="A6" s="1">
        <v>4</v>
      </c>
      <c r="B6" s="1" t="s">
        <v>5</v>
      </c>
      <c r="C6" s="1">
        <v>1</v>
      </c>
      <c r="D6" s="1">
        <v>0.5</v>
      </c>
      <c r="E6" s="1">
        <v>0.5</v>
      </c>
      <c r="F6" s="2">
        <v>1</v>
      </c>
      <c r="G6" s="17"/>
      <c r="H6" s="17"/>
      <c r="I6" s="17"/>
      <c r="J6" s="17"/>
      <c r="K6" s="17"/>
      <c r="L6" s="17"/>
      <c r="M6" s="17"/>
      <c r="N6" s="18"/>
      <c r="O6" s="2"/>
      <c r="P6" s="3"/>
      <c r="Q6" s="3"/>
      <c r="R6" s="3"/>
      <c r="S6" s="3"/>
      <c r="T6" s="3"/>
      <c r="U6" s="3"/>
      <c r="V6" s="4"/>
    </row>
    <row r="7" spans="1:22">
      <c r="A7" s="1">
        <v>5</v>
      </c>
      <c r="B7" s="1" t="s">
        <v>6</v>
      </c>
      <c r="C7" s="1">
        <v>1</v>
      </c>
      <c r="D7" s="1">
        <v>1</v>
      </c>
      <c r="E7" s="1">
        <v>1</v>
      </c>
      <c r="F7" s="2">
        <v>2</v>
      </c>
      <c r="G7" s="17"/>
      <c r="H7" s="17"/>
      <c r="I7" s="17"/>
      <c r="J7" s="17"/>
      <c r="K7" s="17"/>
      <c r="L7" s="17"/>
      <c r="M7" s="17"/>
      <c r="N7" s="18"/>
      <c r="O7" s="2"/>
      <c r="P7" s="3"/>
      <c r="Q7" s="3"/>
      <c r="R7" s="3"/>
      <c r="S7" s="3"/>
      <c r="T7" s="3"/>
      <c r="U7" s="3"/>
      <c r="V7" s="4"/>
    </row>
    <row r="8" spans="1:22">
      <c r="A8" s="1">
        <v>6</v>
      </c>
      <c r="B8" s="1" t="s">
        <v>7</v>
      </c>
      <c r="C8" s="1">
        <v>1</v>
      </c>
      <c r="D8" s="1">
        <v>1</v>
      </c>
      <c r="E8" s="1">
        <v>1</v>
      </c>
      <c r="F8" s="2">
        <v>2</v>
      </c>
      <c r="G8" s="17"/>
      <c r="H8" s="17"/>
      <c r="I8" s="17"/>
      <c r="J8" s="17"/>
      <c r="K8" s="17"/>
      <c r="L8" s="17"/>
      <c r="M8" s="17"/>
      <c r="N8" s="18"/>
      <c r="O8" s="2"/>
      <c r="P8" s="3"/>
      <c r="Q8" s="3"/>
      <c r="R8" s="3"/>
      <c r="S8" s="3"/>
      <c r="T8" s="3"/>
      <c r="U8" s="3"/>
      <c r="V8" s="4"/>
    </row>
    <row r="9" spans="1:22">
      <c r="A9" s="1">
        <v>7</v>
      </c>
      <c r="B9" s="1" t="s">
        <v>8</v>
      </c>
      <c r="C9" s="1">
        <v>2</v>
      </c>
      <c r="D9" s="1">
        <v>0.4</v>
      </c>
      <c r="E9" s="1">
        <v>0.5</v>
      </c>
      <c r="F9" s="2">
        <v>2</v>
      </c>
      <c r="G9" s="17"/>
      <c r="H9" s="17"/>
      <c r="I9" s="17"/>
      <c r="J9" s="17"/>
      <c r="K9" s="17"/>
      <c r="L9" s="17"/>
      <c r="M9" s="17"/>
      <c r="N9" s="18"/>
      <c r="O9" s="2"/>
      <c r="P9" s="3"/>
      <c r="Q9" s="3"/>
      <c r="R9" s="3"/>
      <c r="S9" s="3"/>
      <c r="T9" s="3"/>
      <c r="U9" s="3"/>
      <c r="V9" s="4"/>
    </row>
    <row r="10" spans="1:22">
      <c r="A10" s="1">
        <v>8</v>
      </c>
      <c r="B10" s="1" t="s">
        <v>9</v>
      </c>
      <c r="C10" s="1">
        <v>1</v>
      </c>
      <c r="D10" s="1">
        <v>0.5</v>
      </c>
      <c r="E10" s="1">
        <v>1</v>
      </c>
      <c r="F10" s="2">
        <v>2</v>
      </c>
      <c r="G10" s="17"/>
      <c r="H10" s="17"/>
      <c r="I10" s="17"/>
      <c r="J10" s="17"/>
      <c r="K10" s="17"/>
      <c r="L10" s="17"/>
      <c r="M10" s="17"/>
      <c r="N10" s="18"/>
      <c r="O10" s="2"/>
      <c r="P10" s="3"/>
      <c r="Q10" s="3"/>
      <c r="R10" s="3"/>
      <c r="S10" s="3"/>
      <c r="T10" s="3"/>
      <c r="U10" s="3"/>
      <c r="V10" s="4"/>
    </row>
    <row r="11" spans="1:22">
      <c r="A11" s="1">
        <v>9</v>
      </c>
      <c r="B11" s="1" t="s">
        <v>10</v>
      </c>
      <c r="C11" s="1">
        <v>4</v>
      </c>
      <c r="D11" s="1">
        <v>2</v>
      </c>
      <c r="E11" s="1">
        <v>3</v>
      </c>
      <c r="F11" s="2">
        <v>3</v>
      </c>
      <c r="G11" s="17"/>
      <c r="H11" s="17"/>
      <c r="I11" s="17"/>
      <c r="J11" s="17"/>
      <c r="K11" s="17"/>
      <c r="L11" s="17"/>
      <c r="M11" s="17"/>
      <c r="N11" s="18"/>
      <c r="O11" s="2"/>
      <c r="P11" s="3"/>
      <c r="Q11" s="3"/>
      <c r="R11" s="3"/>
      <c r="S11" s="3"/>
      <c r="T11" s="3"/>
      <c r="U11" s="3"/>
      <c r="V11" s="4"/>
    </row>
    <row r="12" spans="1:22">
      <c r="A12" s="1">
        <v>10</v>
      </c>
      <c r="B12" s="1" t="s">
        <v>11</v>
      </c>
      <c r="C12" s="1">
        <v>1</v>
      </c>
      <c r="D12" s="1">
        <v>3</v>
      </c>
      <c r="E12" s="1">
        <v>4</v>
      </c>
      <c r="F12" s="2">
        <v>5</v>
      </c>
      <c r="G12" s="17"/>
      <c r="H12" s="17"/>
      <c r="I12" s="17"/>
      <c r="J12" s="17"/>
      <c r="K12" s="17"/>
      <c r="L12" s="17"/>
      <c r="M12" s="17"/>
      <c r="N12" s="18"/>
      <c r="O12" s="2"/>
      <c r="P12" s="3"/>
      <c r="Q12" s="3"/>
      <c r="R12" s="3"/>
      <c r="S12" s="3"/>
      <c r="T12" s="3"/>
      <c r="U12" s="3"/>
      <c r="V12" s="4"/>
    </row>
    <row r="13" spans="1:22">
      <c r="A13" s="1">
        <v>11</v>
      </c>
      <c r="B13" s="1" t="s">
        <v>12</v>
      </c>
      <c r="C13" s="1">
        <v>2</v>
      </c>
      <c r="D13" s="1">
        <v>1.5</v>
      </c>
      <c r="E13" s="1">
        <v>2</v>
      </c>
      <c r="F13" s="2">
        <v>1.5</v>
      </c>
      <c r="G13" s="17"/>
      <c r="H13" s="17"/>
      <c r="I13" s="17"/>
      <c r="J13" s="17"/>
      <c r="K13" s="17"/>
      <c r="L13" s="17"/>
      <c r="M13" s="17"/>
      <c r="N13" s="18"/>
      <c r="O13" s="2"/>
      <c r="P13" s="3"/>
      <c r="Q13" s="3"/>
      <c r="R13" s="3"/>
      <c r="S13" s="3"/>
      <c r="T13" s="3"/>
      <c r="U13" s="3"/>
      <c r="V13" s="4"/>
    </row>
    <row r="14" spans="1:22" ht="15.75" thickBot="1">
      <c r="A14" s="1">
        <v>12</v>
      </c>
      <c r="B14" s="1" t="s">
        <v>13</v>
      </c>
      <c r="C14" s="1">
        <v>29</v>
      </c>
      <c r="D14" s="1">
        <v>0.5</v>
      </c>
      <c r="E14" s="1">
        <v>0.5</v>
      </c>
      <c r="F14" s="5">
        <v>0.12</v>
      </c>
      <c r="G14" s="19"/>
      <c r="H14" s="19"/>
      <c r="I14" s="19"/>
      <c r="J14" s="19"/>
      <c r="K14" s="19"/>
      <c r="L14" s="19"/>
      <c r="M14" s="19"/>
      <c r="N14" s="20"/>
      <c r="O14" s="5"/>
      <c r="P14" s="6"/>
      <c r="Q14" s="6"/>
      <c r="R14" s="6"/>
      <c r="S14" s="6"/>
      <c r="T14" s="6"/>
      <c r="U14" s="6"/>
      <c r="V14" s="7"/>
    </row>
    <row r="15" spans="1:22">
      <c r="D15" s="1">
        <f>SUM(D3:D14)</f>
        <v>17.200000000000003</v>
      </c>
      <c r="E15" s="1">
        <f>SUM(E3:E14)</f>
        <v>22.2</v>
      </c>
      <c r="F15" s="1">
        <f>(F3*C3 + F4*C4 + F5*C5 + F6*C6 + F7*C7 + F8*C8 + F9*C9 + F10*C10 + F11*C11 + F12*C12 + F13*C13 + F14*C14)</f>
        <v>48.48</v>
      </c>
      <c r="G15" s="1">
        <f>(0.9 * F15)</f>
        <v>43.631999999999998</v>
      </c>
      <c r="H15" s="1">
        <f>(0.9 * G15)</f>
        <v>39.268799999999999</v>
      </c>
      <c r="I15" s="1">
        <f>(0.9 * H15)</f>
        <v>35.341920000000002</v>
      </c>
      <c r="J15" s="1">
        <f t="shared" ref="J15:N15" si="0">(0.9 * I15)</f>
        <v>31.807728000000001</v>
      </c>
      <c r="K15" s="1">
        <f t="shared" si="0"/>
        <v>28.626955200000001</v>
      </c>
      <c r="L15" s="1">
        <f t="shared" si="0"/>
        <v>25.764259680000002</v>
      </c>
      <c r="M15" s="1">
        <f t="shared" si="0"/>
        <v>23.187833712000003</v>
      </c>
      <c r="N15" s="1">
        <f t="shared" si="0"/>
        <v>20.869050340800005</v>
      </c>
    </row>
    <row r="17" spans="2:14">
      <c r="B17" s="1" t="s">
        <v>14</v>
      </c>
      <c r="C17" s="1">
        <v>3</v>
      </c>
      <c r="F17" s="1">
        <v>2</v>
      </c>
      <c r="G17" s="16" t="s">
        <v>21</v>
      </c>
      <c r="H17" s="16"/>
      <c r="I17" s="16"/>
      <c r="J17" s="16"/>
      <c r="K17" s="16"/>
      <c r="L17" s="16"/>
      <c r="M17" s="16"/>
      <c r="N17" s="16"/>
    </row>
    <row r="18" spans="2:14">
      <c r="B18" s="1" t="s">
        <v>15</v>
      </c>
      <c r="C18" s="1">
        <v>5</v>
      </c>
      <c r="F18" s="1">
        <v>1</v>
      </c>
      <c r="G18" s="16"/>
      <c r="H18" s="16"/>
      <c r="I18" s="16"/>
      <c r="J18" s="16"/>
      <c r="K18" s="16"/>
      <c r="L18" s="16"/>
      <c r="M18" s="16"/>
      <c r="N18" s="16"/>
    </row>
    <row r="19" spans="2:14">
      <c r="B19" s="1" t="s">
        <v>16</v>
      </c>
      <c r="C19" s="1">
        <v>1</v>
      </c>
      <c r="F19" s="1">
        <v>2</v>
      </c>
      <c r="G19" s="16"/>
      <c r="H19" s="16"/>
      <c r="I19" s="16"/>
      <c r="J19" s="16"/>
      <c r="K19" s="16"/>
      <c r="L19" s="16"/>
      <c r="M19" s="16"/>
      <c r="N19" s="16"/>
    </row>
    <row r="20" spans="2:14">
      <c r="B20" s="1" t="s">
        <v>19</v>
      </c>
      <c r="C20" s="1">
        <v>3</v>
      </c>
      <c r="F20" s="1">
        <v>3</v>
      </c>
      <c r="G20" s="16"/>
      <c r="H20" s="16"/>
      <c r="I20" s="16"/>
      <c r="J20" s="16"/>
      <c r="K20" s="16"/>
      <c r="L20" s="16"/>
      <c r="M20" s="16"/>
      <c r="N20" s="16"/>
    </row>
    <row r="21" spans="2:14">
      <c r="B21" s="1" t="s">
        <v>17</v>
      </c>
      <c r="C21" s="1">
        <v>1</v>
      </c>
      <c r="F21" s="1">
        <v>2</v>
      </c>
      <c r="G21" s="16"/>
      <c r="H21" s="16"/>
      <c r="I21" s="16"/>
      <c r="J21" s="16"/>
      <c r="K21" s="16"/>
      <c r="L21" s="16"/>
      <c r="M21" s="16"/>
      <c r="N21" s="16"/>
    </row>
    <row r="22" spans="2:14">
      <c r="B22" s="1" t="s">
        <v>18</v>
      </c>
      <c r="C22" s="1">
        <v>1</v>
      </c>
      <c r="F22" s="1">
        <v>2</v>
      </c>
      <c r="G22" s="16"/>
      <c r="H22" s="16"/>
      <c r="I22" s="16"/>
      <c r="J22" s="16"/>
      <c r="K22" s="16"/>
      <c r="L22" s="16"/>
      <c r="M22" s="16"/>
      <c r="N22" s="16"/>
    </row>
    <row r="23" spans="2:14">
      <c r="B23" s="1" t="s">
        <v>12</v>
      </c>
      <c r="C23" s="1">
        <v>1</v>
      </c>
      <c r="F23" s="1">
        <v>1.5</v>
      </c>
      <c r="G23" s="16"/>
      <c r="H23" s="16"/>
      <c r="I23" s="16"/>
      <c r="J23" s="16"/>
      <c r="K23" s="16"/>
      <c r="L23" s="16"/>
      <c r="M23" s="16"/>
      <c r="N23" s="16"/>
    </row>
    <row r="24" spans="2:14">
      <c r="B24" s="1" t="s">
        <v>13</v>
      </c>
      <c r="C24" s="1">
        <v>31</v>
      </c>
      <c r="F24" s="1">
        <v>0.12</v>
      </c>
      <c r="G24" s="16"/>
      <c r="H24" s="16"/>
      <c r="I24" s="16"/>
      <c r="J24" s="16"/>
      <c r="K24" s="16"/>
      <c r="L24" s="16"/>
      <c r="M24" s="16"/>
      <c r="N24" s="16"/>
    </row>
    <row r="25" spans="2:14">
      <c r="F25" s="1">
        <f>(C17*F17 + C18*F18 + C19+F19 + C20*F20 + C21*F21 + C22*F22 + C23*F23 + C24*F24)</f>
        <v>32.22</v>
      </c>
      <c r="G25" s="1">
        <f>(0.9*F25)</f>
        <v>28.998000000000001</v>
      </c>
      <c r="H25" s="1">
        <f t="shared" ref="H25:N25" si="1">(0.9*G25)</f>
        <v>26.098200000000002</v>
      </c>
      <c r="I25" s="1">
        <f t="shared" si="1"/>
        <v>23.488380000000003</v>
      </c>
      <c r="J25" s="1">
        <f t="shared" si="1"/>
        <v>21.139542000000002</v>
      </c>
      <c r="K25" s="1">
        <f t="shared" si="1"/>
        <v>19.025587800000004</v>
      </c>
      <c r="L25" s="1">
        <f t="shared" si="1"/>
        <v>17.123029020000004</v>
      </c>
      <c r="M25" s="1">
        <f t="shared" si="1"/>
        <v>15.410726118000005</v>
      </c>
      <c r="N25" s="1">
        <f t="shared" si="1"/>
        <v>13.869653506200004</v>
      </c>
    </row>
    <row r="27" spans="2:14">
      <c r="F27" s="1">
        <f>(F15+F25)</f>
        <v>80.699999999999989</v>
      </c>
      <c r="G27" s="1">
        <f t="shared" ref="G27:N27" si="2">(G15+G25)</f>
        <v>72.63</v>
      </c>
      <c r="H27" s="1">
        <f t="shared" si="2"/>
        <v>65.367000000000004</v>
      </c>
      <c r="I27" s="1">
        <f t="shared" si="2"/>
        <v>58.830300000000008</v>
      </c>
      <c r="J27" s="1">
        <f t="shared" si="2"/>
        <v>52.947270000000003</v>
      </c>
      <c r="K27" s="1">
        <f t="shared" si="2"/>
        <v>47.652543000000009</v>
      </c>
      <c r="L27" s="1">
        <f t="shared" si="2"/>
        <v>42.887288700000006</v>
      </c>
      <c r="M27" s="1">
        <f t="shared" si="2"/>
        <v>38.598559830000006</v>
      </c>
      <c r="N27" s="1">
        <f t="shared" si="2"/>
        <v>34.738703847000011</v>
      </c>
    </row>
  </sheetData>
  <mergeCells count="7">
    <mergeCell ref="G17:N24"/>
    <mergeCell ref="G3:N14"/>
    <mergeCell ref="F1:N1"/>
    <mergeCell ref="O1:V1"/>
    <mergeCell ref="A1:A2"/>
    <mergeCell ref="B1:B2"/>
    <mergeCell ref="C1:C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" sqref="D1:D12"/>
    </sheetView>
  </sheetViews>
  <sheetFormatPr defaultRowHeight="15"/>
  <sheetData>
    <row r="1" spans="1:4">
      <c r="A1" t="s">
        <v>37</v>
      </c>
      <c r="C1">
        <v>3</v>
      </c>
      <c r="D1">
        <v>3</v>
      </c>
    </row>
    <row r="2" spans="1:4">
      <c r="A2" t="s">
        <v>22</v>
      </c>
      <c r="B2">
        <v>0.33</v>
      </c>
      <c r="C2">
        <v>0.2</v>
      </c>
      <c r="D2">
        <v>0.3</v>
      </c>
    </row>
    <row r="3" spans="1:4">
      <c r="A3" t="s">
        <v>16</v>
      </c>
      <c r="B3">
        <v>100</v>
      </c>
      <c r="C3">
        <v>0.5</v>
      </c>
      <c r="D3">
        <v>0.7</v>
      </c>
    </row>
    <row r="4" spans="1:4">
      <c r="A4" t="s">
        <v>23</v>
      </c>
      <c r="B4" t="s">
        <v>24</v>
      </c>
      <c r="C4">
        <v>0.2</v>
      </c>
      <c r="D4">
        <v>0.3</v>
      </c>
    </row>
    <row r="5" spans="1:4">
      <c r="A5" t="s">
        <v>25</v>
      </c>
      <c r="B5" t="s">
        <v>26</v>
      </c>
      <c r="C5">
        <v>0.2</v>
      </c>
      <c r="D5">
        <v>0.3</v>
      </c>
    </row>
    <row r="6" spans="1:4">
      <c r="A6" t="s">
        <v>27</v>
      </c>
      <c r="B6" t="s">
        <v>28</v>
      </c>
      <c r="C6">
        <v>2</v>
      </c>
      <c r="D6">
        <v>2</v>
      </c>
    </row>
    <row r="7" spans="1:4">
      <c r="A7" t="s">
        <v>29</v>
      </c>
      <c r="B7" t="s">
        <v>30</v>
      </c>
      <c r="C7">
        <v>1</v>
      </c>
      <c r="D7">
        <v>1.2</v>
      </c>
    </row>
    <row r="8" spans="1:4">
      <c r="A8" t="s">
        <v>14</v>
      </c>
      <c r="B8" t="s">
        <v>31</v>
      </c>
      <c r="C8">
        <v>1</v>
      </c>
      <c r="D8">
        <v>2</v>
      </c>
    </row>
    <row r="9" spans="1:4">
      <c r="A9" t="s">
        <v>32</v>
      </c>
      <c r="B9" t="s">
        <v>33</v>
      </c>
      <c r="C9">
        <v>2</v>
      </c>
      <c r="D9">
        <v>2</v>
      </c>
    </row>
    <row r="10" spans="1:4">
      <c r="A10" t="s">
        <v>34</v>
      </c>
      <c r="C10">
        <v>1.5</v>
      </c>
      <c r="D10">
        <v>2</v>
      </c>
    </row>
    <row r="11" spans="1:4">
      <c r="A11" t="s">
        <v>13</v>
      </c>
      <c r="C11">
        <v>0.5</v>
      </c>
      <c r="D11">
        <v>0.5</v>
      </c>
    </row>
    <row r="12" spans="1:4">
      <c r="C12">
        <f>SUM(C1:C11)</f>
        <v>12.100000000000001</v>
      </c>
      <c r="D12">
        <f>SUM(D1:D11)</f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 cal</vt:lpstr>
      <vt:lpstr>customer</vt:lpstr>
      <vt:lpstr>Mobile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2013-02-05T16:38:11Z</dcterms:modified>
</cp:coreProperties>
</file>