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941"/>
  </bookViews>
  <sheets>
    <sheet name="Spread Template" sheetId="36" r:id="rId1"/>
    <sheet name="Tabular Format" sheetId="37" r:id="rId2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a">#REF!</definedName>
    <definedName name="AA">#REF!</definedName>
    <definedName name="aaaaaswsd">#REF!</definedName>
    <definedName name="ACT">#REF!</definedName>
    <definedName name="AJUSTES">[1]Catalogo!$AU$5</definedName>
    <definedName name="ANALISTA">[1]Catalogo!$B$28</definedName>
    <definedName name="AÑO">#REF!</definedName>
    <definedName name="ASSET">#REF!</definedName>
    <definedName name="AssetA">#REF!</definedName>
    <definedName name="Assetaprating">#REF!</definedName>
    <definedName name="BAge">#REF!</definedName>
    <definedName name="BANCOS">[1]Catalogo!$AX$17</definedName>
    <definedName name="BASEBURO">[1]!Tabla3[[COD1]:[Tasa]]</definedName>
    <definedName name="BB">#REF!</definedName>
    <definedName name="bbb">#REF!</definedName>
    <definedName name="broker">'[1]Modulo Formulario'!$B$55</definedName>
    <definedName name="BURO">[1]!Tabla3[[COD1]:[Tasa]]</definedName>
    <definedName name="CAPEX">[1]Catalogo!$AU$2</definedName>
    <definedName name="CAPTURA">#REF!</definedName>
    <definedName name="CC">#REF!</definedName>
    <definedName name="CoL">#REF!</definedName>
    <definedName name="collection">#REF!</definedName>
    <definedName name="COLU">#REF!</definedName>
    <definedName name="COLUMNA_S">#REF!</definedName>
    <definedName name="Columnas">#REF!</definedName>
    <definedName name="COMMERCIAL">#REF!</definedName>
    <definedName name="CONCENTRACION">[1]Catalogo!$AX$2</definedName>
    <definedName name="COSTOS">[2]COSTOS!$A$1:$Q$49</definedName>
    <definedName name="DATO_S">#REF!</definedName>
    <definedName name="datos">#REF!</definedName>
    <definedName name="DD">#REF!</definedName>
    <definedName name="ddesre3gt">#REF!</definedName>
    <definedName name="depreciacion_last_partial_anualizado">#REF!</definedName>
    <definedName name="depreciacion_PL_full_year">#REF!</definedName>
    <definedName name="depreciacion_PL_last_partial">#REF!</definedName>
    <definedName name="Destino">'[3]P Financieros'!$E$111:$E$118</definedName>
    <definedName name="DOCXPAG">#REF!</definedName>
    <definedName name="DSCR">[1]Catalogo!$AX$3</definedName>
    <definedName name="dynamic">#REF!</definedName>
    <definedName name="EE">#REF!</definedName>
    <definedName name="EmotionalV">#REF!</definedName>
    <definedName name="emotionalvalue">#REF!</definedName>
    <definedName name="EMP">#REF!</definedName>
    <definedName name="EMPLEADOS">[1]Catalogo!$L$83</definedName>
    <definedName name="estacionalidad">[1]Catalogo!$L$66</definedName>
    <definedName name="ESTACIONALIDAD2">[1]Catalogo!$AX$4</definedName>
    <definedName name="ESTRATEGIA1">[1]Catalogo!$L$87</definedName>
    <definedName name="ESTRATEGIA2">[1]Catalogo!$L$88</definedName>
    <definedName name="ESTRATEGIA3">[1]Catalogo!$L$89</definedName>
    <definedName name="EXPECTATIVAS">[1]Catalogo!$L$65</definedName>
    <definedName name="FACTURA">[1]Catalogo!$AU$1</definedName>
    <definedName name="Fec_cierre">[4]Datos!$B$1</definedName>
    <definedName name="FF">#REF!</definedName>
    <definedName name="FIRMANTES">[1]Catalogo!$L$15:$M$19</definedName>
    <definedName name="FIRMANTES2">[1]!Tabla2[Columna1]</definedName>
    <definedName name="GANINFLAC">#REF!</definedName>
    <definedName name="google">[1]Catalogo!$M$94</definedName>
    <definedName name="grafica3">INDIRECT([1]CEDULA!$H$223)</definedName>
    <definedName name="grafico7">INDIRECT([1]CEDULA!$B$223)</definedName>
    <definedName name="HISTORY">[1]Catalogo!$L$62</definedName>
    <definedName name="imagen1">INDIRECT([1]CEDULA!$B$120)</definedName>
    <definedName name="IMAGEN10">INDIRECT([1]CEDULA!$B$219)</definedName>
    <definedName name="imagen11">INDIRECT([1]CEDULA!$B$221)</definedName>
    <definedName name="imagen12">INDIRECT([1]CEDULA!$B$221)</definedName>
    <definedName name="imagen13">INDIRECT([1]CEDULA!$B$221)</definedName>
    <definedName name="imagen14">INDIRECT([1]CEDULA!$B$223)</definedName>
    <definedName name="imagen15">INDIRECT([1]CEDULA!$B$223)</definedName>
    <definedName name="imagen16">INDIRECT([1]CEDULA!$B$223)</definedName>
    <definedName name="imagen3">INDIRECT('[1]Reporte Fotografico'!$E$4)</definedName>
    <definedName name="imagen4">INDIRECT([1]CEDULA!$B$120)</definedName>
    <definedName name="imagen5">INDIRECT([1]CEDULA!$F$120)</definedName>
    <definedName name="imagen6">INDIRECT([1]CEDULA!$I$120)</definedName>
    <definedName name="imagen7">INDIRECT([1]CEDULA!$B$121)</definedName>
    <definedName name="imagen8">INDIRECT([1]CEDULA!$F$121)</definedName>
    <definedName name="imagen9">INDIRECT([1]CEDULA!$J$121)</definedName>
    <definedName name="IMPRESION">#REF!</definedName>
    <definedName name="imss">[1]Catalogo!$N$98</definedName>
    <definedName name="INDICES">#REF!</definedName>
    <definedName name="Industry">#REF!</definedName>
    <definedName name="INGRESO">[1]Catalogo!$AU$3</definedName>
    <definedName name="INSTALACIONES">[1]Catalogo!$L$76</definedName>
    <definedName name="Institucion">'[3]P Financieros'!$C$111:$C$132</definedName>
    <definedName name="INTACARGO">#REF!</definedName>
    <definedName name="INTACUMUL">#REF!</definedName>
    <definedName name="kyc">[1]Catalogo!$N$96</definedName>
    <definedName name="legal">[1]Catalogo!$N$95</definedName>
    <definedName name="Mensual">#REF!</definedName>
    <definedName name="MENU">#REF!</definedName>
    <definedName name="MES">#REF!</definedName>
    <definedName name="mes_ant_cierre">'[5]Balanza Datos'!$O$2</definedName>
    <definedName name="mes_cierre_ant_txt">[4]Datos!$B$2</definedName>
    <definedName name="mes_cierre_txt">[4]Datos!$B$3</definedName>
    <definedName name="Moneda">'[3]P Financieros'!$F$111:$F$114</definedName>
    <definedName name="MONEDA2">[1]Catalogo!$O$37</definedName>
    <definedName name="MPROPUESTO">[1]Catalogo!$M$21</definedName>
    <definedName name="nfila">#REF!</definedName>
    <definedName name="nombrebroker">'[1]Modulo Formulario'!$D$55</definedName>
    <definedName name="nuevosca">#REF!</definedName>
    <definedName name="pagos_arrendamiento_mensual_full_year">#REF!</definedName>
    <definedName name="PERDCAMBIOS">#REF!</definedName>
    <definedName name="PERDIDA">#REF!</definedName>
    <definedName name="persona1">[1]Catalogo!$AX$10</definedName>
    <definedName name="persona2">[1]Catalogo!$AX$11</definedName>
    <definedName name="persona3">[1]Catalogo!$AX$12</definedName>
    <definedName name="persona4">[1]Catalogo!$AX$13</definedName>
    <definedName name="_xlnm.Print_Area" localSheetId="0">'Spread Template'!$B$11:$M$102,#REF!</definedName>
    <definedName name="PROD">[1]Catalogo!$C$3:$C$19</definedName>
    <definedName name="prod3">[1]Catalogo!$C$2:$E$19</definedName>
    <definedName name="ProfitM">#REF!</definedName>
    <definedName name="PropertyQ">#REF!</definedName>
    <definedName name="rating_buro">#REF!</definedName>
    <definedName name="REFERENCIASN">[1]Catalogo!$AX$5</definedName>
    <definedName name="S.DEP">#REF!</definedName>
    <definedName name="SAT">[1]Catalogo!$N$97</definedName>
    <definedName name="seasonality">#REF!</definedName>
    <definedName name="Secondarymarket">#REF!</definedName>
    <definedName name="SHARED_FORMULA_0">#REF!</definedName>
    <definedName name="SHARED_FORMULA_1">#REF!</definedName>
    <definedName name="SHARED_FORMULA_10">#REF!</definedName>
    <definedName name="SHARED_FORMULA_11">#REF!</definedName>
    <definedName name="SHARED_FORMULA_12">#REF!</definedName>
    <definedName name="SHARED_FORMULA_13">#REF!</definedName>
    <definedName name="SHARED_FORMULA_14">#REF!</definedName>
    <definedName name="SHARED_FORMULA_15">#REF!</definedName>
    <definedName name="SHARED_FORMULA_16">#REF!</definedName>
    <definedName name="SHARED_FORMULA_17">#REF!</definedName>
    <definedName name="SHARED_FORMULA_18">#REF!</definedName>
    <definedName name="SHARED_FORMULA_19">#REF!</definedName>
    <definedName name="SHARED_FORMULA_2">#REF!</definedName>
    <definedName name="SHARED_FORMULA_20">#REF!</definedName>
    <definedName name="SHARED_FORMULA_21">#REF!</definedName>
    <definedName name="SHARED_FORMULA_22">#REF!</definedName>
    <definedName name="SHARED_FORMULA_23">#REF!</definedName>
    <definedName name="SHARED_FORMULA_24">#REF!</definedName>
    <definedName name="SHARED_FORMULA_25">#REF!</definedName>
    <definedName name="SHARED_FORMULA_26">#REF!</definedName>
    <definedName name="SHARED_FORMULA_27">#REF!</definedName>
    <definedName name="SHARED_FORMULA_28">#REF!</definedName>
    <definedName name="SHARED_FORMULA_29">#REF!</definedName>
    <definedName name="SHARED_FORMULA_3">#REF!</definedName>
    <definedName name="SHARED_FORMULA_30">#REF!</definedName>
    <definedName name="SHARED_FORMULA_31">#REF!</definedName>
    <definedName name="SHARED_FORMULA_32">#REF!</definedName>
    <definedName name="SHARED_FORMULA_33">#REF!</definedName>
    <definedName name="SHARED_FORMULA_34">#REF!</definedName>
    <definedName name="SHARED_FORMULA_35">#REF!</definedName>
    <definedName name="SHARED_FORMULA_36">#REF!</definedName>
    <definedName name="SHARED_FORMULA_37">#REF!</definedName>
    <definedName name="SHARED_FORMULA_38">#REF!</definedName>
    <definedName name="SHARED_FORMULA_39">#REF!</definedName>
    <definedName name="SHARED_FORMULA_4">#REF!</definedName>
    <definedName name="SHARED_FORMULA_40">#REF!</definedName>
    <definedName name="SHARED_FORMULA_41">#REF!</definedName>
    <definedName name="SHARED_FORMULA_42">#REF!</definedName>
    <definedName name="SHARED_FORMULA_5">#REF!</definedName>
    <definedName name="SHARED_FORMULA_6">#REF!</definedName>
    <definedName name="SHARED_FORMULA_7">#REF!</definedName>
    <definedName name="SHARED_FORMULA_8">#REF!</definedName>
    <definedName name="SHARED_FORMULA_9">#REF!</definedName>
    <definedName name="subproducto">[1]Catalogo!$O$56</definedName>
    <definedName name="SUCURSALES">[1]Catalogo!$L$70</definedName>
    <definedName name="SUMPASIVO">#REF!</definedName>
    <definedName name="SUMPASIVO2">#REF!</definedName>
    <definedName name="Sustained">#REF!</definedName>
    <definedName name="SXDEP">#REF!</definedName>
    <definedName name="TasaBase">'[3]P Financieros'!$L$111:$L$113</definedName>
    <definedName name="TIEMPOF">[1]Catalogo!$AU$4</definedName>
    <definedName name="UNSECURED">#REF!</definedName>
    <definedName name="UTILCAMB">#REF!</definedName>
    <definedName name="VENTAS">[1]Catalogo!$AX$1</definedName>
    <definedName name="x">#REF!</definedName>
    <definedName name="xCODIGO">#REF!</definedName>
  </definedNames>
  <calcPr calcId="144525"/>
</workbook>
</file>

<file path=xl/connections.xml><?xml version="1.0" encoding="utf-8"?>
<connections xmlns="http://schemas.openxmlformats.org/spreadsheetml/2006/main">
  <connection id="1" name="Consulta - Tipo" description="Conexión a la consulta 'Tipo' en el libro." type="5" background="1" refreshedVersion="2" saveData="1">
    <dbPr connection="Provider=Microsoft.Mashup.OleDb.1;Data Source=$Workbook$;Location=Tipo;Extended Properties=&quot;&quot;" command="SELECT * FROM [Tipo]" commandType="2"/>
  </connection>
</connections>
</file>

<file path=xl/sharedStrings.xml><?xml version="1.0" encoding="utf-8"?>
<sst xmlns="http://schemas.openxmlformats.org/spreadsheetml/2006/main" count="284" uniqueCount="184">
  <si>
    <t>Opportunity_Id</t>
  </si>
  <si>
    <t>Customer Name</t>
  </si>
  <si>
    <t xml:space="preserve">Actualizar Fecha Parcial </t>
  </si>
  <si>
    <t>Confirmación Cuadre Importes</t>
  </si>
  <si>
    <t>Confirmation Square Amounts</t>
  </si>
  <si>
    <t>Blucog Comments</t>
  </si>
  <si>
    <t>Audited/Not Audited</t>
  </si>
  <si>
    <t>Audit Firm Name</t>
  </si>
  <si>
    <t>Auditor Opinion (Desfavorable/Favorable/Con Salvedades)</t>
  </si>
  <si>
    <t>Balance General</t>
  </si>
  <si>
    <t>Balance sheet</t>
  </si>
  <si>
    <t>Utilidad Perdida del ejercicio</t>
  </si>
  <si>
    <t>Net income (loss) for the year</t>
  </si>
  <si>
    <t>BALANCE GENERAL - ACTIVO</t>
  </si>
  <si>
    <t>(%)</t>
  </si>
  <si>
    <t xml:space="preserve">    Caja y Bancos</t>
  </si>
  <si>
    <t xml:space="preserve"> Cash and Banks</t>
  </si>
  <si>
    <t xml:space="preserve">    No usar este renglón   (Ocultar)</t>
  </si>
  <si>
    <t xml:space="preserve"> Do not use this line (Hide)</t>
  </si>
  <si>
    <t xml:space="preserve">    Clientes </t>
  </si>
  <si>
    <t xml:space="preserve"> Customers </t>
  </si>
  <si>
    <t xml:space="preserve">   Deudores Diversos</t>
  </si>
  <si>
    <t xml:space="preserve"> Various debtors</t>
  </si>
  <si>
    <t xml:space="preserve">    Inventarios</t>
  </si>
  <si>
    <t xml:space="preserve"> Inventories</t>
  </si>
  <si>
    <t xml:space="preserve">   Partes Relacionadas</t>
  </si>
  <si>
    <t xml:space="preserve"> Related Parties</t>
  </si>
  <si>
    <t xml:space="preserve">   Impuestos por recuperar</t>
  </si>
  <si>
    <t xml:space="preserve"> Taxes to be recovered</t>
  </si>
  <si>
    <t xml:space="preserve">   Proyectos en Proceso </t>
  </si>
  <si>
    <t xml:space="preserve"> Projects in Process </t>
  </si>
  <si>
    <t xml:space="preserve">   Anticipo a Proveedores</t>
  </si>
  <si>
    <t xml:space="preserve"> Advances to suppliers</t>
  </si>
  <si>
    <t>Activo Circulante</t>
  </si>
  <si>
    <t>Current Assets</t>
  </si>
  <si>
    <t xml:space="preserve">   Otros Activos No Circulantes</t>
  </si>
  <si>
    <t xml:space="preserve"> Other Non-Current Assets</t>
  </si>
  <si>
    <t xml:space="preserve">    Cuentas por Cobrar L.P.</t>
  </si>
  <si>
    <t xml:space="preserve"> Accounts Receivable LP</t>
  </si>
  <si>
    <t>Inversiones y CxC L.P.</t>
  </si>
  <si>
    <t>Investments and CxC LP</t>
  </si>
  <si>
    <t xml:space="preserve">   Terrenos e Inmuebles</t>
  </si>
  <si>
    <t xml:space="preserve"> Land and Real Estate</t>
  </si>
  <si>
    <t xml:space="preserve">   Maquinaria y Equipo</t>
  </si>
  <si>
    <t xml:space="preserve"> Machinery and equipment</t>
  </si>
  <si>
    <t xml:space="preserve">   Equipo de Transporte</t>
  </si>
  <si>
    <t xml:space="preserve"> Transportation Equipment</t>
  </si>
  <si>
    <t xml:space="preserve">   Equipo de Oficina</t>
  </si>
  <si>
    <t xml:space="preserve"> Office team</t>
  </si>
  <si>
    <t xml:space="preserve">   Equipo de Computo</t>
  </si>
  <si>
    <t xml:space="preserve"> Computer equipment</t>
  </si>
  <si>
    <t xml:space="preserve">   Depreciación Acumulada</t>
  </si>
  <si>
    <t xml:space="preserve"> Accumulated depreciation</t>
  </si>
  <si>
    <t xml:space="preserve">    Otros Activos (No Maquinaria)</t>
  </si>
  <si>
    <t xml:space="preserve"> Other Assets (No Machinery)</t>
  </si>
  <si>
    <t>Activo Fijo</t>
  </si>
  <si>
    <t>Fixed Assets</t>
  </si>
  <si>
    <t xml:space="preserve">  Gasto de Instalación - Amortización</t>
  </si>
  <si>
    <t xml:space="preserve"> Installation Expense - Amortization</t>
  </si>
  <si>
    <t xml:space="preserve">   Impuestos Dieferidos</t>
  </si>
  <si>
    <t xml:space="preserve"> Deferred Tax</t>
  </si>
  <si>
    <t xml:space="preserve">   Depósitos en Garantía</t>
  </si>
  <si>
    <t xml:space="preserve"> Deposits in guarantee</t>
  </si>
  <si>
    <t>Activo Diferido</t>
  </si>
  <si>
    <t>Deferred assets</t>
  </si>
  <si>
    <t>Activo Total</t>
  </si>
  <si>
    <t>Total active</t>
  </si>
  <si>
    <t>$</t>
  </si>
  <si>
    <t>BALANCE GENERAL - PASIVO Y CAPITAL</t>
  </si>
  <si>
    <t xml:space="preserve">   Pasivo Financiero Corto Plazo + (PCLP)</t>
  </si>
  <si>
    <t xml:space="preserve"> Short Term Financial Liabilities + (PCLP)</t>
  </si>
  <si>
    <t xml:space="preserve">   No usar este renglón   (Ocultar)</t>
  </si>
  <si>
    <t xml:space="preserve">   Proveedores</t>
  </si>
  <si>
    <t xml:space="preserve"> Providers</t>
  </si>
  <si>
    <t xml:space="preserve">   Impuestos por Pagar C.P.</t>
  </si>
  <si>
    <t xml:space="preserve"> Taxes for Paying CP</t>
  </si>
  <si>
    <t xml:space="preserve">   Acreedores Diversos</t>
  </si>
  <si>
    <t xml:space="preserve"> Various creditors</t>
  </si>
  <si>
    <t xml:space="preserve">   Anticipo de Clientes</t>
  </si>
  <si>
    <t xml:space="preserve"> Advance customers</t>
  </si>
  <si>
    <t>Pasivo a Corto Plazo</t>
  </si>
  <si>
    <t>Passive in a short time</t>
  </si>
  <si>
    <t xml:space="preserve">   Pasivo Financiero Largo Plazo</t>
  </si>
  <si>
    <t xml:space="preserve"> Long Term Financial Liabilities</t>
  </si>
  <si>
    <t xml:space="preserve">  No usar este renglón   (Ocultar)</t>
  </si>
  <si>
    <t xml:space="preserve">   Acreedores Diversos </t>
  </si>
  <si>
    <t xml:space="preserve"> Various creditors </t>
  </si>
  <si>
    <t xml:space="preserve">   Impuestos Diferidos</t>
  </si>
  <si>
    <t xml:space="preserve">   Obligaciones Laborales</t>
  </si>
  <si>
    <t xml:space="preserve"> Laboral obligations</t>
  </si>
  <si>
    <t xml:space="preserve">   CxP y Otros Pasivos L.P. </t>
  </si>
  <si>
    <t xml:space="preserve"> CxP and Other LP Liabilities </t>
  </si>
  <si>
    <t>Pasivo a Largo Plazo</t>
  </si>
  <si>
    <t>Long-term liabilities</t>
  </si>
  <si>
    <t>Pasivo Total</t>
  </si>
  <si>
    <t>Totally passive</t>
  </si>
  <si>
    <t xml:space="preserve">CAPITAL  CONTABLE </t>
  </si>
  <si>
    <t xml:space="preserve">STOCKHOLDERS 'EQUITY </t>
  </si>
  <si>
    <t xml:space="preserve">   Capital Social </t>
  </si>
  <si>
    <t xml:space="preserve"> Social capital </t>
  </si>
  <si>
    <t xml:space="preserve">   Reserva Legal</t>
  </si>
  <si>
    <t xml:space="preserve"> Legal Reserve</t>
  </si>
  <si>
    <t xml:space="preserve">   Aportaciones por Capitalizar</t>
  </si>
  <si>
    <t xml:space="preserve"> Contributions to Capitalize</t>
  </si>
  <si>
    <t xml:space="preserve">   Prima en Suscripcion de Acciones</t>
  </si>
  <si>
    <t xml:space="preserve"> Share Subscription Premium</t>
  </si>
  <si>
    <t xml:space="preserve">   Otras Cuentas de Capital (Actualización)</t>
  </si>
  <si>
    <t xml:space="preserve"> Other Capital Accounts (Update)</t>
  </si>
  <si>
    <t xml:space="preserve">   Utilidades Acumuladas </t>
  </si>
  <si>
    <t xml:space="preserve"> Acumulated utilities </t>
  </si>
  <si>
    <t xml:space="preserve">   Utilidad del Ejercicio</t>
  </si>
  <si>
    <t xml:space="preserve"> Profit for the Year</t>
  </si>
  <si>
    <t xml:space="preserve">Capital Contable </t>
  </si>
  <si>
    <t xml:space="preserve">Stockholders' Equity </t>
  </si>
  <si>
    <t>Pasivo + Capital</t>
  </si>
  <si>
    <t>Liabilities + Capital</t>
  </si>
  <si>
    <t>ESTADO DE RESULTADOS</t>
  </si>
  <si>
    <t xml:space="preserve"> </t>
  </si>
  <si>
    <t>MESES COMPRENDIDOS</t>
  </si>
  <si>
    <t>MONTHS UNDERSTOOD</t>
  </si>
  <si>
    <t>PROMEDIO VENTAS MENSUALES</t>
  </si>
  <si>
    <t>AVERAGE MONTHLY SALES</t>
  </si>
  <si>
    <t>Ventas Netas</t>
  </si>
  <si>
    <t>Net sales</t>
  </si>
  <si>
    <t>Costo de Ventas</t>
  </si>
  <si>
    <t>Sales cost</t>
  </si>
  <si>
    <t>UTILIDAD BRUTA</t>
  </si>
  <si>
    <t>GROSS PROFIT</t>
  </si>
  <si>
    <t>Gastos de  Administración</t>
  </si>
  <si>
    <t>Administration Expenses</t>
  </si>
  <si>
    <t>Gastos de Ventas</t>
  </si>
  <si>
    <t>Selling expenses</t>
  </si>
  <si>
    <t xml:space="preserve">Total Gastos de Operación </t>
  </si>
  <si>
    <t xml:space="preserve">Total operation costs </t>
  </si>
  <si>
    <t>UTILIDAD OPERACIÓN</t>
  </si>
  <si>
    <t>OPERATING INCOME</t>
  </si>
  <si>
    <t>Gastos Financieros</t>
  </si>
  <si>
    <t>Financial expenses</t>
  </si>
  <si>
    <t>(Productos Financieros)</t>
  </si>
  <si>
    <t>(Financial products)</t>
  </si>
  <si>
    <t xml:space="preserve">(Utilidad) o Pérdida Cambiaria </t>
  </si>
  <si>
    <t xml:space="preserve">(Profit) or Exchange Loss </t>
  </si>
  <si>
    <t>Posición Monetaria</t>
  </si>
  <si>
    <t>Monetary position</t>
  </si>
  <si>
    <t>Otros Gastos (Productos)</t>
  </si>
  <si>
    <t>Other Expenses (Products)</t>
  </si>
  <si>
    <t>Partidas Extraodinarias</t>
  </si>
  <si>
    <t>Extraordinary Items</t>
  </si>
  <si>
    <t>UTILIDAD ANTES IMPS</t>
  </si>
  <si>
    <t>PROFIT BEFORE IMPS</t>
  </si>
  <si>
    <t>Provisión de ISR y PTU</t>
  </si>
  <si>
    <t>Provision of income tax and profit sharing</t>
  </si>
  <si>
    <t>Otras Provisiones</t>
  </si>
  <si>
    <t>Other Provisions</t>
  </si>
  <si>
    <t>UTILIDAD NETA</t>
  </si>
  <si>
    <t>NET PROFIT</t>
  </si>
  <si>
    <t>=</t>
  </si>
  <si>
    <t>Depreciación Aplicada en Resultados</t>
  </si>
  <si>
    <t>Applied Depreciation in Results</t>
  </si>
  <si>
    <t xml:space="preserve">Amortización Aplicada en Resultados </t>
  </si>
  <si>
    <t xml:space="preserve">Amortization Applied to Results </t>
  </si>
  <si>
    <t>Index Score</t>
  </si>
  <si>
    <t>Ratios</t>
  </si>
  <si>
    <t>Signals</t>
  </si>
  <si>
    <t>Retained Earnings to Asset Ratio</t>
  </si>
  <si>
    <t>Equity to Asset Ratio</t>
  </si>
  <si>
    <t>Current Ratio</t>
  </si>
  <si>
    <t>Debt Service Ratio</t>
  </si>
  <si>
    <t>Return on Asset Ratio</t>
  </si>
  <si>
    <t>Signal Sum</t>
  </si>
  <si>
    <t>Index</t>
  </si>
  <si>
    <t>Esado de Resultados</t>
  </si>
  <si>
    <t>General Information</t>
  </si>
  <si>
    <t>Activo</t>
  </si>
  <si>
    <t>Pasivo</t>
  </si>
  <si>
    <t>Capital Contable</t>
  </si>
  <si>
    <t>Field Name</t>
  </si>
  <si>
    <t>Year</t>
  </si>
  <si>
    <t>Annual / Parcial</t>
  </si>
  <si>
    <t>Month (If Parcial)</t>
  </si>
  <si>
    <t>Input</t>
  </si>
  <si>
    <t>Annual</t>
  </si>
  <si>
    <t>N/a</t>
  </si>
  <si>
    <t>UGH Cmnts</t>
  </si>
</sst>
</file>

<file path=xl/styles.xml><?xml version="1.0" encoding="utf-8"?>
<styleSheet xmlns="http://schemas.openxmlformats.org/spreadsheetml/2006/main">
  <numFmts count="14">
    <numFmt numFmtId="176" formatCode="_ &quot;₹&quot;* #,##0_ ;_ &quot;₹&quot;* \-#,##0_ ;_ &quot;₹&quot;* &quot;-&quot;_ ;_ @_ "/>
    <numFmt numFmtId="177" formatCode="&quot;VENTAS&quot;\ #"/>
    <numFmt numFmtId="178" formatCode="_-* #,##0.00_-;\-* #,##0.00_-;_-* &quot;-&quot;??_-;_-@_-"/>
    <numFmt numFmtId="179" formatCode="0.0%"/>
    <numFmt numFmtId="180" formatCode="#,##0.00000_);\(#,##0.00000\)"/>
    <numFmt numFmtId="181" formatCode="_-&quot;$&quot;* #,##0.00_-;\-&quot;$&quot;* #,##0.00_-;_-&quot;$&quot;* &quot;-&quot;??_-;_-@_-"/>
    <numFmt numFmtId="182" formatCode="_ * #,##0_ ;_ * \-#,##0_ ;_ * &quot;-&quot;_ ;_ @_ "/>
    <numFmt numFmtId="183" formatCode="[$-409]mmm/yy;@"/>
    <numFmt numFmtId="184" formatCode="mmm/yy"/>
    <numFmt numFmtId="185" formatCode="&quot;CAPITAL CONTABLE&quot;\ #"/>
    <numFmt numFmtId="186" formatCode="[$$-80A]#,##0.00;[Red]\-[$$-80A]#,##0.00"/>
    <numFmt numFmtId="187" formatCode="0.0_)"/>
    <numFmt numFmtId="188" formatCode="_-&quot;$&quot;* #,##0_-;\-&quot;$&quot;* #,##0_-;_-&quot;$&quot;* &quot;-&quot;??_-;_-@_-"/>
    <numFmt numFmtId="189" formatCode="#,##0_ ;[Red]\-#,##0\ "/>
  </numFmts>
  <fonts count="39">
    <font>
      <sz val="10"/>
      <name val="MS Sans Serif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name val="Arial"/>
      <charset val="134"/>
    </font>
    <font>
      <b/>
      <sz val="9"/>
      <name val="Arial"/>
      <charset val="134"/>
    </font>
    <font>
      <sz val="11"/>
      <name val="Calibri"/>
      <charset val="134"/>
    </font>
    <font>
      <b/>
      <i/>
      <sz val="9"/>
      <name val="Arial"/>
      <charset val="134"/>
    </font>
    <font>
      <b/>
      <sz val="11"/>
      <name val="Arial"/>
      <charset val="134"/>
    </font>
    <font>
      <sz val="9"/>
      <color rgb="FFFF0000"/>
      <name val="Arial"/>
      <charset val="134"/>
    </font>
    <font>
      <b/>
      <sz val="9"/>
      <color theme="0"/>
      <name val="Arial"/>
      <charset val="134"/>
    </font>
    <font>
      <sz val="9"/>
      <name val="MS Sans Serif"/>
      <charset val="134"/>
    </font>
    <font>
      <i/>
      <sz val="9"/>
      <name val="Arial"/>
      <charset val="134"/>
    </font>
    <font>
      <b/>
      <i/>
      <sz val="9"/>
      <color indexed="9"/>
      <name val="Arial"/>
      <charset val="134"/>
    </font>
    <font>
      <sz val="9"/>
      <color indexed="9"/>
      <name val="Arial"/>
      <charset val="134"/>
    </font>
    <font>
      <b/>
      <sz val="9"/>
      <color indexed="9"/>
      <name val="Arial"/>
      <charset val="134"/>
    </font>
    <font>
      <sz val="9"/>
      <color indexed="62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13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4">
    <xf numFmtId="0" fontId="0" fillId="0" borderId="0"/>
    <xf numFmtId="9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2" fillId="23" borderId="0" applyNumberFormat="0" applyBorder="0" applyAlignment="0" applyProtection="0">
      <alignment vertical="center"/>
    </xf>
    <xf numFmtId="40" fontId="0" fillId="0" borderId="0" applyFill="0" applyBorder="0" applyAlignment="0" applyProtection="0"/>
    <xf numFmtId="182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81" fontId="16" fillId="0" borderId="0" applyFill="0" applyBorder="0" applyAlignment="0" applyProtection="0"/>
    <xf numFmtId="9" fontId="0" fillId="0" borderId="0" applyFill="0" applyBorder="0" applyAlignment="0" applyProtection="0"/>
    <xf numFmtId="0" fontId="20" fillId="0" borderId="0"/>
    <xf numFmtId="0" fontId="25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2" borderId="51" applyNumberFormat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23" fillId="34" borderId="55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2" fillId="4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3" fillId="0" borderId="53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43" borderId="5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9" fillId="33" borderId="54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8" fillId="33" borderId="58" applyNumberFormat="0" applyAlignment="0" applyProtection="0">
      <alignment vertical="center"/>
    </xf>
    <xf numFmtId="0" fontId="24" fillId="0" borderId="52" applyNumberFormat="0" applyFill="0" applyAlignment="0" applyProtection="0">
      <alignment vertical="center"/>
    </xf>
    <xf numFmtId="9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34" fillId="0" borderId="57" applyNumberFormat="0" applyFill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0" borderId="0"/>
    <xf numFmtId="0" fontId="2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0" borderId="0"/>
    <xf numFmtId="178" fontId="0" fillId="0" borderId="0" applyFont="0" applyFill="0" applyBorder="0" applyAlignment="0" applyProtection="0"/>
    <xf numFmtId="0" fontId="20" fillId="0" borderId="0"/>
    <xf numFmtId="178" fontId="16" fillId="0" borderId="0" applyFont="0" applyFill="0" applyBorder="0" applyAlignment="0" applyProtection="0"/>
    <xf numFmtId="0" fontId="0" fillId="0" borderId="0"/>
    <xf numFmtId="178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183" fontId="2" fillId="0" borderId="0" xfId="0" applyNumberFormat="1" applyFont="1"/>
    <xf numFmtId="184" fontId="2" fillId="0" borderId="0" xfId="0" applyNumberFormat="1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38" fontId="3" fillId="0" borderId="0" xfId="64" applyNumberFormat="1" applyFont="1" applyAlignment="1">
      <alignment horizontal="left" vertical="center"/>
    </xf>
    <xf numFmtId="38" fontId="2" fillId="0" borderId="0" xfId="0" applyNumberFormat="1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64" applyFont="1" applyAlignment="1">
      <alignment vertical="center"/>
    </xf>
    <xf numFmtId="0" fontId="4" fillId="7" borderId="0" xfId="64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4" fillId="7" borderId="1" xfId="64" applyFont="1" applyFill="1" applyBorder="1" applyAlignment="1">
      <alignment horizontal="center" vertical="center"/>
    </xf>
    <xf numFmtId="0" fontId="3" fillId="0" borderId="2" xfId="64" applyFont="1" applyBorder="1" applyAlignment="1">
      <alignment horizontal="right" vertical="center"/>
    </xf>
    <xf numFmtId="0" fontId="2" fillId="9" borderId="0" xfId="0" applyFont="1" applyFill="1"/>
    <xf numFmtId="37" fontId="2" fillId="0" borderId="0" xfId="0" applyNumberFormat="1" applyFont="1"/>
    <xf numFmtId="0" fontId="2" fillId="10" borderId="0" xfId="0" applyFont="1" applyFill="1"/>
    <xf numFmtId="0" fontId="2" fillId="11" borderId="0" xfId="0" applyFont="1" applyFill="1"/>
    <xf numFmtId="0" fontId="3" fillId="0" borderId="0" xfId="64" applyFont="1" applyAlignment="1">
      <alignment horizontal="left" vertical="center"/>
    </xf>
    <xf numFmtId="0" fontId="6" fillId="7" borderId="0" xfId="64" applyFont="1" applyFill="1" applyAlignment="1">
      <alignment horizontal="center" vertical="center"/>
    </xf>
    <xf numFmtId="0" fontId="2" fillId="5" borderId="0" xfId="0" applyFont="1" applyFill="1"/>
    <xf numFmtId="0" fontId="3" fillId="1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13" borderId="3" xfId="0" applyFont="1" applyFill="1" applyBorder="1" applyAlignment="1">
      <alignment horizontal="left" vertical="center"/>
    </xf>
    <xf numFmtId="0" fontId="4" fillId="13" borderId="3" xfId="0" applyFont="1" applyFill="1" applyBorder="1" applyAlignment="1">
      <alignment horizontal="left" vertical="center"/>
    </xf>
    <xf numFmtId="0" fontId="4" fillId="13" borderId="4" xfId="0" applyFont="1" applyFill="1" applyBorder="1" applyAlignment="1">
      <alignment horizontal="left" vertical="center"/>
    </xf>
    <xf numFmtId="183" fontId="4" fillId="13" borderId="5" xfId="0" applyNumberFormat="1" applyFont="1" applyFill="1" applyBorder="1" applyAlignment="1" applyProtection="1">
      <alignment horizontal="center" vertical="center"/>
      <protection hidden="1"/>
    </xf>
    <xf numFmtId="183" fontId="4" fillId="13" borderId="6" xfId="0" applyNumberFormat="1" applyFont="1" applyFill="1" applyBorder="1" applyAlignment="1" applyProtection="1">
      <alignment horizontal="center" vertical="center"/>
      <protection hidden="1"/>
    </xf>
    <xf numFmtId="0" fontId="4" fillId="13" borderId="7" xfId="0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left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86" fontId="3" fillId="0" borderId="0" xfId="0" applyNumberFormat="1" applyFont="1" applyAlignment="1">
      <alignment horizontal="left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183" fontId="4" fillId="13" borderId="17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40" fontId="3" fillId="0" borderId="17" xfId="0" applyNumberFormat="1" applyFont="1" applyBorder="1" applyAlignment="1">
      <alignment vertical="center"/>
    </xf>
    <xf numFmtId="9" fontId="3" fillId="14" borderId="17" xfId="8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 applyProtection="1">
      <alignment vertical="center"/>
      <protection locked="0"/>
    </xf>
    <xf numFmtId="0" fontId="4" fillId="13" borderId="18" xfId="0" applyFont="1" applyFill="1" applyBorder="1" applyAlignment="1">
      <alignment horizontal="center" vertical="center"/>
    </xf>
    <xf numFmtId="38" fontId="4" fillId="16" borderId="17" xfId="0" applyNumberFormat="1" applyFont="1" applyFill="1" applyBorder="1" applyAlignment="1">
      <alignment vertical="center"/>
    </xf>
    <xf numFmtId="9" fontId="4" fillId="13" borderId="17" xfId="8" applyFont="1" applyFill="1" applyBorder="1" applyAlignment="1">
      <alignment horizontal="center" vertical="center"/>
    </xf>
    <xf numFmtId="38" fontId="3" fillId="17" borderId="17" xfId="0" applyNumberFormat="1" applyFont="1" applyFill="1" applyBorder="1" applyAlignment="1">
      <alignment vertical="center"/>
    </xf>
    <xf numFmtId="38" fontId="3" fillId="0" borderId="17" xfId="0" applyNumberFormat="1" applyFont="1" applyBorder="1" applyAlignment="1">
      <alignment vertical="center"/>
    </xf>
    <xf numFmtId="40" fontId="3" fillId="0" borderId="0" xfId="0" applyNumberFormat="1" applyFont="1" applyAlignment="1">
      <alignment vertical="center"/>
    </xf>
    <xf numFmtId="40" fontId="3" fillId="17" borderId="17" xfId="0" applyNumberFormat="1" applyFont="1" applyFill="1" applyBorder="1" applyAlignment="1">
      <alignment vertical="center"/>
    </xf>
    <xf numFmtId="0" fontId="8" fillId="0" borderId="18" xfId="0" applyFont="1" applyBorder="1" applyAlignment="1">
      <alignment vertical="center"/>
    </xf>
    <xf numFmtId="38" fontId="3" fillId="18" borderId="17" xfId="0" applyNumberFormat="1" applyFont="1" applyFill="1" applyBorder="1" applyAlignment="1">
      <alignment vertical="center"/>
    </xf>
    <xf numFmtId="0" fontId="4" fillId="13" borderId="19" xfId="0" applyFont="1" applyFill="1" applyBorder="1" applyAlignment="1">
      <alignment horizontal="center" vertical="center"/>
    </xf>
    <xf numFmtId="38" fontId="4" fillId="13" borderId="20" xfId="0" applyNumberFormat="1" applyFont="1" applyFill="1" applyBorder="1" applyAlignment="1">
      <alignment vertical="center"/>
    </xf>
    <xf numFmtId="9" fontId="4" fillId="13" borderId="20" xfId="8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8" fontId="9" fillId="0" borderId="0" xfId="0" applyNumberFormat="1" applyFont="1" applyAlignment="1">
      <alignment vertical="center"/>
    </xf>
    <xf numFmtId="9" fontId="9" fillId="0" borderId="0" xfId="8" applyFont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184" fontId="4" fillId="13" borderId="17" xfId="0" applyNumberFormat="1" applyFont="1" applyFill="1" applyBorder="1" applyAlignment="1" applyProtection="1">
      <alignment horizontal="center" vertical="center"/>
      <protection hidden="1"/>
    </xf>
    <xf numFmtId="0" fontId="4" fillId="0" borderId="17" xfId="0" applyFont="1" applyBorder="1" applyAlignment="1">
      <alignment horizontal="center" vertical="center"/>
    </xf>
    <xf numFmtId="9" fontId="3" fillId="0" borderId="0" xfId="8" applyFont="1" applyAlignment="1">
      <alignment vertical="center"/>
    </xf>
    <xf numFmtId="0" fontId="4" fillId="15" borderId="18" xfId="0" applyFont="1" applyFill="1" applyBorder="1" applyAlignment="1">
      <alignment vertical="center"/>
    </xf>
    <xf numFmtId="38" fontId="4" fillId="13" borderId="17" xfId="0" applyNumberFormat="1" applyFont="1" applyFill="1" applyBorder="1" applyAlignment="1">
      <alignment vertical="center"/>
    </xf>
    <xf numFmtId="185" fontId="4" fillId="0" borderId="18" xfId="0" applyNumberFormat="1" applyFont="1" applyBorder="1" applyAlignment="1">
      <alignment horizontal="center" vertical="center"/>
    </xf>
    <xf numFmtId="38" fontId="4" fillId="0" borderId="17" xfId="0" applyNumberFormat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83" fontId="4" fillId="13" borderId="28" xfId="0" applyNumberFormat="1" applyFont="1" applyFill="1" applyBorder="1" applyAlignment="1" applyProtection="1">
      <alignment horizontal="center" vertical="center"/>
      <protection hidden="1"/>
    </xf>
    <xf numFmtId="0" fontId="9" fillId="20" borderId="29" xfId="0" applyFont="1" applyFill="1" applyBorder="1" applyAlignment="1">
      <alignment vertical="center"/>
    </xf>
    <xf numFmtId="0" fontId="4" fillId="13" borderId="30" xfId="0" applyFont="1" applyFill="1" applyBorder="1" applyAlignment="1">
      <alignment horizontal="center" vertical="center"/>
    </xf>
    <xf numFmtId="0" fontId="9" fillId="20" borderId="31" xfId="0" applyFont="1" applyFill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4" fillId="13" borderId="32" xfId="0" applyFont="1" applyFill="1" applyBorder="1" applyAlignment="1">
      <alignment horizontal="center" vertical="center"/>
    </xf>
    <xf numFmtId="38" fontId="3" fillId="0" borderId="0" xfId="4" applyNumberFormat="1" applyFont="1" applyAlignment="1">
      <alignment vertical="center"/>
    </xf>
    <xf numFmtId="0" fontId="3" fillId="0" borderId="33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37" fontId="3" fillId="17" borderId="17" xfId="0" applyNumberFormat="1" applyFont="1" applyFill="1" applyBorder="1" applyAlignment="1">
      <alignment vertical="center"/>
    </xf>
    <xf numFmtId="9" fontId="3" fillId="14" borderId="35" xfId="8" applyFont="1" applyFill="1" applyBorder="1" applyAlignment="1">
      <alignment horizontal="center" vertical="center"/>
    </xf>
    <xf numFmtId="37" fontId="3" fillId="0" borderId="17" xfId="0" applyNumberFormat="1" applyFont="1" applyBorder="1" applyAlignment="1">
      <alignment vertical="center"/>
    </xf>
    <xf numFmtId="37" fontId="4" fillId="16" borderId="17" xfId="0" applyNumberFormat="1" applyFont="1" applyFill="1" applyBorder="1" applyAlignment="1">
      <alignment vertical="center"/>
    </xf>
    <xf numFmtId="9" fontId="4" fillId="13" borderId="35" xfId="8" applyFont="1" applyFill="1" applyBorder="1" applyAlignment="1">
      <alignment horizontal="center" vertical="center"/>
    </xf>
    <xf numFmtId="37" fontId="3" fillId="18" borderId="17" xfId="0" applyNumberFormat="1" applyFont="1" applyFill="1" applyBorder="1" applyAlignment="1">
      <alignment vertical="center"/>
    </xf>
    <xf numFmtId="9" fontId="4" fillId="19" borderId="36" xfId="8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37" fontId="4" fillId="13" borderId="17" xfId="0" applyNumberFormat="1" applyFont="1" applyFill="1" applyBorder="1" applyAlignment="1">
      <alignment vertical="center"/>
    </xf>
    <xf numFmtId="180" fontId="3" fillId="0" borderId="17" xfId="0" applyNumberFormat="1" applyFont="1" applyBorder="1" applyAlignment="1">
      <alignment vertical="center"/>
    </xf>
    <xf numFmtId="37" fontId="3" fillId="0" borderId="33" xfId="0" applyNumberFormat="1" applyFont="1" applyBorder="1" applyAlignment="1">
      <alignment vertical="center"/>
    </xf>
    <xf numFmtId="9" fontId="3" fillId="0" borderId="17" xfId="8" applyFont="1" applyBorder="1" applyAlignment="1">
      <alignment vertical="center"/>
    </xf>
    <xf numFmtId="39" fontId="3" fillId="17" borderId="17" xfId="0" applyNumberFormat="1" applyFont="1" applyFill="1" applyBorder="1" applyAlignment="1">
      <alignment vertical="center"/>
    </xf>
    <xf numFmtId="38" fontId="3" fillId="0" borderId="17" xfId="4" applyNumberFormat="1" applyFont="1" applyBorder="1" applyAlignment="1">
      <alignment vertical="center"/>
    </xf>
    <xf numFmtId="9" fontId="4" fillId="13" borderId="20" xfId="8" applyFont="1" applyFill="1" applyBorder="1" applyAlignment="1">
      <alignment vertical="center"/>
    </xf>
    <xf numFmtId="0" fontId="6" fillId="13" borderId="1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37" fontId="3" fillId="0" borderId="2" xfId="0" applyNumberFormat="1" applyFont="1" applyBorder="1" applyAlignment="1">
      <alignment horizontal="center" vertical="center"/>
    </xf>
    <xf numFmtId="187" fontId="3" fillId="0" borderId="2" xfId="0" applyNumberFormat="1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right" vertical="center"/>
    </xf>
    <xf numFmtId="38" fontId="3" fillId="0" borderId="17" xfId="0" applyNumberFormat="1" applyFont="1" applyBorder="1" applyAlignment="1">
      <alignment horizontal="right" vertical="center"/>
    </xf>
    <xf numFmtId="187" fontId="3" fillId="0" borderId="39" xfId="0" applyNumberFormat="1" applyFont="1" applyBorder="1" applyAlignment="1">
      <alignment horizontal="center" vertical="center"/>
    </xf>
    <xf numFmtId="37" fontId="3" fillId="0" borderId="39" xfId="0" applyNumberFormat="1" applyFont="1" applyBorder="1" applyAlignment="1">
      <alignment horizontal="center" vertical="center"/>
    </xf>
    <xf numFmtId="0" fontId="3" fillId="13" borderId="17" xfId="0" applyFont="1" applyFill="1" applyBorder="1" applyAlignment="1">
      <alignment horizontal="left" vertical="center"/>
    </xf>
    <xf numFmtId="37" fontId="3" fillId="13" borderId="17" xfId="0" applyNumberFormat="1" applyFont="1" applyFill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39" fontId="3" fillId="0" borderId="17" xfId="0" applyNumberFormat="1" applyFont="1" applyBorder="1" applyAlignment="1">
      <alignment horizontal="right" vertical="center"/>
    </xf>
    <xf numFmtId="39" fontId="3" fillId="17" borderId="17" xfId="0" applyNumberFormat="1" applyFont="1" applyFill="1" applyBorder="1" applyAlignment="1">
      <alignment horizontal="right" vertical="center"/>
    </xf>
    <xf numFmtId="38" fontId="4" fillId="13" borderId="17" xfId="0" applyNumberFormat="1" applyFont="1" applyFill="1" applyBorder="1" applyAlignment="1">
      <alignment horizontal="right" vertical="center"/>
    </xf>
    <xf numFmtId="179" fontId="3" fillId="14" borderId="17" xfId="8" applyNumberFormat="1" applyFont="1" applyFill="1" applyBorder="1" applyAlignment="1">
      <alignment vertical="center"/>
    </xf>
    <xf numFmtId="38" fontId="3" fillId="17" borderId="17" xfId="0" applyNumberFormat="1" applyFont="1" applyFill="1" applyBorder="1" applyAlignment="1">
      <alignment horizontal="right" vertical="center"/>
    </xf>
    <xf numFmtId="38" fontId="11" fillId="0" borderId="17" xfId="0" applyNumberFormat="1" applyFont="1" applyBorder="1" applyAlignment="1">
      <alignment horizontal="right" vertical="center"/>
    </xf>
    <xf numFmtId="10" fontId="4" fillId="13" borderId="17" xfId="8" applyNumberFormat="1" applyFont="1" applyFill="1" applyBorder="1" applyAlignment="1">
      <alignment horizontal="center" vertical="center"/>
    </xf>
    <xf numFmtId="39" fontId="3" fillId="0" borderId="17" xfId="0" applyNumberFormat="1" applyFont="1" applyBorder="1" applyAlignment="1">
      <alignment vertical="center"/>
    </xf>
    <xf numFmtId="38" fontId="3" fillId="13" borderId="17" xfId="0" applyNumberFormat="1" applyFont="1" applyFill="1" applyBorder="1" applyAlignment="1">
      <alignment horizontal="right" vertical="center"/>
    </xf>
    <xf numFmtId="9" fontId="3" fillId="13" borderId="17" xfId="8" applyFont="1" applyFill="1" applyBorder="1" applyAlignment="1">
      <alignment horizontal="center" vertical="center"/>
    </xf>
    <xf numFmtId="10" fontId="3" fillId="13" borderId="17" xfId="8" applyNumberFormat="1" applyFont="1" applyFill="1" applyBorder="1" applyAlignment="1">
      <alignment horizontal="center" vertical="center"/>
    </xf>
    <xf numFmtId="0" fontId="12" fillId="18" borderId="17" xfId="0" applyFont="1" applyFill="1" applyBorder="1" applyAlignment="1">
      <alignment horizontal="right" vertical="center"/>
    </xf>
    <xf numFmtId="38" fontId="13" fillId="18" borderId="17" xfId="0" applyNumberFormat="1" applyFont="1" applyFill="1" applyBorder="1" applyAlignment="1">
      <alignment horizontal="right" vertical="center"/>
    </xf>
    <xf numFmtId="10" fontId="14" fillId="14" borderId="17" xfId="8" applyNumberFormat="1" applyFont="1" applyFill="1" applyBorder="1" applyAlignment="1">
      <alignment horizontal="right" vertical="center"/>
    </xf>
    <xf numFmtId="10" fontId="14" fillId="14" borderId="17" xfId="8" applyNumberFormat="1" applyFont="1" applyFill="1" applyBorder="1" applyAlignment="1">
      <alignment vertical="center"/>
    </xf>
    <xf numFmtId="38" fontId="15" fillId="0" borderId="17" xfId="0" applyNumberFormat="1" applyFont="1" applyBorder="1" applyAlignment="1">
      <alignment horizontal="right" vertical="center"/>
    </xf>
    <xf numFmtId="38" fontId="3" fillId="0" borderId="17" xfId="0" applyNumberFormat="1" applyFont="1" applyBorder="1" applyAlignment="1" applyProtection="1">
      <alignment vertical="center"/>
      <protection locked="0"/>
    </xf>
    <xf numFmtId="0" fontId="6" fillId="12" borderId="0" xfId="0" applyFont="1" applyFill="1" applyAlignment="1">
      <alignment horizontal="center" vertical="center"/>
    </xf>
    <xf numFmtId="38" fontId="4" fillId="12" borderId="0" xfId="0" applyNumberFormat="1" applyFont="1" applyFill="1" applyAlignment="1">
      <alignment horizontal="right" vertical="center"/>
    </xf>
    <xf numFmtId="9" fontId="4" fillId="12" borderId="0" xfId="8" applyFont="1" applyFill="1" applyBorder="1" applyAlignment="1">
      <alignment horizontal="center" vertical="center"/>
    </xf>
    <xf numFmtId="10" fontId="4" fillId="12" borderId="0" xfId="8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fill" vertical="center"/>
    </xf>
    <xf numFmtId="40" fontId="3" fillId="0" borderId="0" xfId="4" applyFont="1" applyAlignment="1">
      <alignment horizontal="fill" vertical="center"/>
    </xf>
    <xf numFmtId="0" fontId="6" fillId="13" borderId="40" xfId="0" applyFont="1" applyFill="1" applyBorder="1" applyAlignment="1">
      <alignment horizontal="center" vertical="center"/>
    </xf>
    <xf numFmtId="0" fontId="6" fillId="13" borderId="41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3" fillId="13" borderId="43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188" fontId="16" fillId="0" borderId="0" xfId="7" applyNumberFormat="1" applyAlignment="1">
      <alignment vertical="center"/>
    </xf>
    <xf numFmtId="188" fontId="4" fillId="0" borderId="0" xfId="0" applyNumberFormat="1" applyFont="1" applyAlignment="1">
      <alignment vertical="center"/>
    </xf>
    <xf numFmtId="40" fontId="3" fillId="0" borderId="17" xfId="4" applyFont="1" applyBorder="1" applyAlignment="1">
      <alignment vertical="center"/>
    </xf>
    <xf numFmtId="37" fontId="4" fillId="13" borderId="20" xfId="0" applyNumberFormat="1" applyFont="1" applyFill="1" applyBorder="1" applyAlignment="1">
      <alignment vertical="center"/>
    </xf>
    <xf numFmtId="9" fontId="4" fillId="13" borderId="36" xfId="8" applyFont="1" applyFill="1" applyBorder="1" applyAlignment="1">
      <alignment vertical="center"/>
    </xf>
    <xf numFmtId="38" fontId="3" fillId="0" borderId="33" xfId="0" applyNumberFormat="1" applyFont="1" applyBorder="1" applyAlignment="1">
      <alignment vertical="center"/>
    </xf>
    <xf numFmtId="38" fontId="3" fillId="0" borderId="0" xfId="0" applyNumberFormat="1" applyFont="1" applyAlignment="1">
      <alignment vertical="center"/>
    </xf>
    <xf numFmtId="189" fontId="3" fillId="0" borderId="33" xfId="0" applyNumberFormat="1" applyFont="1" applyBorder="1" applyAlignment="1">
      <alignment vertical="center"/>
    </xf>
    <xf numFmtId="0" fontId="6" fillId="13" borderId="35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37" fontId="4" fillId="0" borderId="33" xfId="0" applyNumberFormat="1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187" fontId="3" fillId="0" borderId="45" xfId="0" applyNumberFormat="1" applyFont="1" applyBorder="1" applyAlignment="1">
      <alignment horizontal="center" vertical="center"/>
    </xf>
    <xf numFmtId="37" fontId="3" fillId="13" borderId="35" xfId="0" applyNumberFormat="1" applyFont="1" applyFill="1" applyBorder="1" applyAlignment="1">
      <alignment vertical="center"/>
    </xf>
    <xf numFmtId="179" fontId="3" fillId="14" borderId="35" xfId="8" applyNumberFormat="1" applyFont="1" applyFill="1" applyBorder="1" applyAlignment="1">
      <alignment vertical="center"/>
    </xf>
    <xf numFmtId="10" fontId="4" fillId="13" borderId="35" xfId="8" applyNumberFormat="1" applyFont="1" applyFill="1" applyBorder="1" applyAlignment="1">
      <alignment horizontal="center" vertical="center"/>
    </xf>
    <xf numFmtId="9" fontId="3" fillId="13" borderId="35" xfId="8" applyFont="1" applyFill="1" applyBorder="1" applyAlignment="1">
      <alignment horizontal="center" vertical="center"/>
    </xf>
    <xf numFmtId="10" fontId="14" fillId="14" borderId="35" xfId="8" applyNumberFormat="1" applyFont="1" applyFill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12" borderId="33" xfId="0" applyFont="1" applyFill="1" applyBorder="1" applyAlignment="1">
      <alignment vertical="center"/>
    </xf>
    <xf numFmtId="0" fontId="6" fillId="13" borderId="47" xfId="0" applyFont="1" applyFill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188" fontId="17" fillId="0" borderId="0" xfId="7" applyNumberFormat="1" applyFont="1" applyAlignment="1">
      <alignment vertical="center"/>
    </xf>
  </cellXfs>
  <cellStyles count="84">
    <cellStyle name="Normal" xfId="0" builtinId="0"/>
    <cellStyle name="Porcentaje 6" xfId="1"/>
    <cellStyle name="Moneda 5" xfId="2"/>
    <cellStyle name="40% - Accent1" xfId="3" builtinId="31"/>
    <cellStyle name="Comma" xfId="4" builtinId="3"/>
    <cellStyle name="Comma [0]" xfId="5" builtinId="6"/>
    <cellStyle name="Currency [0]" xfId="6" builtinId="7"/>
    <cellStyle name="Currency" xfId="7" builtinId="4"/>
    <cellStyle name="Percent" xfId="8" builtinId="5"/>
    <cellStyle name="Normal 7 2" xfId="9"/>
    <cellStyle name="Hyperlink" xfId="10" builtinId="8"/>
    <cellStyle name="60% - Accent4" xfId="11" builtinId="44"/>
    <cellStyle name="Followed Hyperlink" xfId="12" builtinId="9"/>
    <cellStyle name="Check Cell" xfId="13" builtinId="23"/>
    <cellStyle name="Heading 2" xfId="14" builtinId="17"/>
    <cellStyle name="Note" xfId="15" builtinId="10"/>
    <cellStyle name="40% - Accent3" xfId="16" builtinId="39"/>
    <cellStyle name="Warning Text" xfId="17" builtinId="11"/>
    <cellStyle name="Porcentaje 7" xfId="18"/>
    <cellStyle name="Moneda 6" xfId="19"/>
    <cellStyle name="40% - Accent2" xfId="20" builtinId="35"/>
    <cellStyle name="Title" xfId="21" builtinId="15"/>
    <cellStyle name="Porcentaje 4" xfId="22"/>
    <cellStyle name="Moneda 3" xfId="23"/>
    <cellStyle name="CExplanatory Text" xfId="24" builtinId="53"/>
    <cellStyle name="Heading 1" xfId="25" builtinId="16"/>
    <cellStyle name="Heading 3" xfId="26" builtinId="18"/>
    <cellStyle name="Heading 4" xfId="27" builtinId="19"/>
    <cellStyle name="Input" xfId="28" builtinId="20"/>
    <cellStyle name="60% - Accent3" xfId="29" builtinId="40"/>
    <cellStyle name="Good" xfId="30" builtinId="26"/>
    <cellStyle name="Output" xfId="31" builtinId="21"/>
    <cellStyle name="20% - Accent1" xfId="32" builtinId="30"/>
    <cellStyle name="Calculation" xfId="33" builtinId="22"/>
    <cellStyle name="Linked Cell" xfId="34" builtinId="24"/>
    <cellStyle name="Porcentaje 5" xfId="35"/>
    <cellStyle name="Moneda 4" xfId="36"/>
    <cellStyle name="Moneda 2 2" xfId="37"/>
    <cellStyle name="Total" xfId="38" builtinId="25"/>
    <cellStyle name="Bad" xfId="39" builtinId="27"/>
    <cellStyle name="Neutral" xfId="40" builtinId="28"/>
    <cellStyle name="Accent1" xfId="41" builtinId="29"/>
    <cellStyle name="Normal 2" xfId="42"/>
    <cellStyle name="20% - Accent5" xfId="43" builtinId="46"/>
    <cellStyle name="60% - Accent1" xfId="44" builtinId="32"/>
    <cellStyle name="Accent2" xfId="45" builtinId="33"/>
    <cellStyle name="20% - Accent2" xfId="46" builtinId="34"/>
    <cellStyle name="20% - Accent6" xfId="47" builtinId="50"/>
    <cellStyle name="60% - Accent2" xfId="48" builtinId="36"/>
    <cellStyle name="Accent3" xfId="49" builtinId="37"/>
    <cellStyle name="20% - Accent3" xfId="50" builtinId="38"/>
    <cellStyle name="Accent4" xfId="51" builtinId="41"/>
    <cellStyle name="20% - Accent4" xfId="52" builtinId="42"/>
    <cellStyle name="40% - Accent4" xfId="53" builtinId="43"/>
    <cellStyle name="Accent5" xfId="54" builtinId="45"/>
    <cellStyle name="40% - Accent5" xfId="55" builtinId="47"/>
    <cellStyle name="60% - Accent5" xfId="56" builtinId="48"/>
    <cellStyle name="Accent6" xfId="57" builtinId="49"/>
    <cellStyle name="40% - Accent6" xfId="58" builtinId="51"/>
    <cellStyle name="60% - Accent6" xfId="59" builtinId="52"/>
    <cellStyle name="Normal 11" xfId="60"/>
    <cellStyle name="Millares 2" xfId="61"/>
    <cellStyle name="Normal 12" xfId="62"/>
    <cellStyle name="Millares 3" xfId="63"/>
    <cellStyle name="Normal 13" xfId="64"/>
    <cellStyle name="Millares 4" xfId="65"/>
    <cellStyle name="Porcentaje 3" xfId="66"/>
    <cellStyle name="Moneda 2" xfId="67"/>
    <cellStyle name="Porcentaje 5 2" xfId="68"/>
    <cellStyle name="Moneda 4 2" xfId="69"/>
    <cellStyle name="Normal 10" xfId="70"/>
    <cellStyle name="Normal 3" xfId="71"/>
    <cellStyle name="Normal 3 2" xfId="72"/>
    <cellStyle name="Normal 4" xfId="73"/>
    <cellStyle name="Normal 4 2" xfId="74"/>
    <cellStyle name="Normal 5" xfId="75"/>
    <cellStyle name="Normal 6" xfId="76"/>
    <cellStyle name="Normal 7" xfId="77"/>
    <cellStyle name="Normal 8" xfId="78"/>
    <cellStyle name="Normal 9" xfId="79"/>
    <cellStyle name="Porcentaje 2" xfId="80"/>
    <cellStyle name="Porcentaje 2 2" xfId="81"/>
    <cellStyle name="Porcentaje 8" xfId="82"/>
    <cellStyle name="Porcentaje 9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0E0E0"/>
      <rgbColor rgb="00993366"/>
      <rgbColor rgb="00EFEFEF"/>
      <rgbColor rgb="00E3E3E3"/>
      <rgbColor rgb="00660066"/>
      <rgbColor rgb="00FF8080"/>
      <rgbColor rgb="000066CC"/>
      <rgbColor rgb="00C0C0FF"/>
      <rgbColor rgb="00000080"/>
      <rgbColor rgb="00FF00FF"/>
      <rgbColor rgb="00EFEF00"/>
      <rgbColor rgb="0000FFFF"/>
      <rgbColor rgb="00800080"/>
      <rgbColor rgb="00800000"/>
      <rgbColor rgb="00008080"/>
      <rgbColor rgb="000000FF"/>
      <rgbColor rgb="0000CCFF"/>
      <rgbColor rgb="00DFDFDF"/>
      <rgbColor rgb="00CCFFCC"/>
      <rgbColor rgb="00FFFF99"/>
      <rgbColor rgb="00A6CAF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A800"/>
      <color rgb="00F3B8B3"/>
      <color rgb="00E97A71"/>
      <color rgb="00E9514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5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blucognition-my.sharepoint.com/Users/bserrano/Documents/Modelo/Modelo%20VERSI&#211;N%20FINALS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T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blucognition-my.sharepoint.com/Users/Contabilidad/AppData/Local/Microsoft/Windows/Temporary%20Internet%20Files/Content.Outlook/19C3A6IH/CENTRAL%20LEASING/SOLICITUD%20SERVICIOS%20FINANCIEROS%20%20PM%20ver%20JUNIO_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LANZAS ACUMULADO 201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utofarina - Edos  Financieros NOVIEMBRE 2009 DEF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cial Summary"/>
      <sheetName val="Buró de Crédito"/>
      <sheetName val="Métricas cualitativas"/>
      <sheetName val="CJ Score"/>
      <sheetName val="Indice"/>
      <sheetName val="CEDULA"/>
      <sheetName val="Modulo Cuentas Bancarias"/>
      <sheetName val="CEDULA (2)"/>
      <sheetName val="Catalogo"/>
      <sheetName val="Modulo Estados Financieros"/>
      <sheetName val="Modulo Formulario"/>
      <sheetName val="Modulo Buro"/>
      <sheetName val="Modulo Riesgos"/>
      <sheetName val="Modulo Buro (2)"/>
      <sheetName val="Resumen"/>
      <sheetName val="Reporte Fotografico"/>
      <sheetName val="Modulo Info Financiera"/>
      <sheetName val="Razones Financieras"/>
      <sheetName val="Modulo Ref prueb"/>
      <sheetName val="Modulo Metricas Cualitativas"/>
      <sheetName val="Modulo Galileo"/>
      <sheetName val="Modulo Referencias"/>
      <sheetName val="Modulo Incidencias legales"/>
      <sheetName val="Modelo VERSIÓN FINALS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UEVOS"/>
      <sheetName val="REFACCIONES"/>
      <sheetName val="SERVICIO"/>
      <sheetName val="TABLAS"/>
      <sheetName val="COSTOS"/>
      <sheetName val="20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REDITO PF"/>
      <sheetName val="Check List"/>
      <sheetName val="Solicitud PM"/>
      <sheetName val="Autorización BNC CGR"/>
      <sheetName val="Autorización BNC PROM"/>
      <sheetName val="P Financieros"/>
      <sheetName val="Carta Poderes"/>
      <sheetName val="Hoja1"/>
      <sheetName val="Formato de Identificación"/>
      <sheetName val="Rel. Patrimonial"/>
      <sheetName val="Anexo 1 (rel. patrimonial)"/>
      <sheetName val="Rel. Patrimonial (2)"/>
      <sheetName val="Anexo 1 (rel. patrimonial) (2)"/>
      <sheetName val="Back Log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os"/>
      <sheetName val="Balanzas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.F. Inv. de 1998 a MARZO"/>
      <sheetName val="CF Por Inventarios"/>
      <sheetName val="Balanza"/>
      <sheetName val="Balanza Datos"/>
      <sheetName val="B. Gral Consolidado"/>
      <sheetName val="Balance Gral.Comparativo"/>
      <sheetName val="C.F. Inv. Pag. Sep Dic 07"/>
      <sheetName val="Base para IETU"/>
      <sheetName val="Ingresos Efect. Cobrados"/>
      <sheetName val="Balance Com. 2008-2009"/>
      <sheetName val="Edo.Result. Comp."/>
      <sheetName val="Edo. Result. del mes"/>
      <sheetName val="Edo. de Result. Comp. 07 Vs. 08"/>
      <sheetName val="Conciliación Vs. Rep. Ejec."/>
      <sheetName val="Analisis de Gtos."/>
      <sheetName val="Gastos"/>
      <sheetName val="Datos1"/>
      <sheetName val="Edo. Cambios"/>
      <sheetName val="Razones Financ."/>
      <sheetName val="Edo. Result. Fiscal"/>
      <sheetName val="Conciliación Contable F"/>
      <sheetName val="Ajust. Anual x Inflac 2007-2008"/>
      <sheetName val="Resum. Inventario"/>
      <sheetName val="Inv Nvos."/>
      <sheetName val="Conc P.P. Five"/>
      <sheetName val="Conc Plan Piso skbc"/>
      <sheetName val="P.P. de ISR"/>
      <sheetName val="IETU"/>
      <sheetName val="Cedula de P.P. ISR Vs. IDE"/>
      <sheetName val="Inventario Usados"/>
      <sheetName val="Proyecc"/>
      <sheetName val="Comparativo de Gastos"/>
      <sheetName val="Edo. Result. Acumulado"/>
      <sheetName val="Graficos"/>
      <sheetName val="Balance Gral"/>
      <sheetName val="Datos"/>
      <sheetName val="Gastos (2)"/>
      <sheetName val="Analisis del Result."/>
      <sheetName val="Resumen Gto. Extraor."/>
      <sheetName val="Gtos ex"/>
      <sheetName val="Edo. de Res. Proveed."/>
      <sheetName val="Balance Gral. Proveedores"/>
      <sheetName val="Edo. Resul."/>
      <sheetName val="Edo. de Result. Proveedores"/>
      <sheetName val="Etiquetas"/>
      <sheetName val="Ajust. Anual x Inflac"/>
      <sheetName val="Indice"/>
      <sheetName val="Indice SMP"/>
      <sheetName val="Indice HMA,SL,RT"/>
      <sheetName val="Indice ATN,ALM,LGSO"/>
      <sheetName val="Carat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Hoja33">
    <pageSetUpPr fitToPage="1"/>
  </sheetPr>
  <dimension ref="A1:X127"/>
  <sheetViews>
    <sheetView showGridLines="0" tabSelected="1" zoomScale="98" zoomScaleNormal="98" topLeftCell="B14" workbookViewId="0">
      <selection activeCell="B104" sqref="B104:M104"/>
    </sheetView>
  </sheetViews>
  <sheetFormatPr defaultColWidth="11.4285714285714" defaultRowHeight="12"/>
  <cols>
    <col min="1" max="1" width="5.42857142857143" style="25" customWidth="1"/>
    <col min="2" max="3" width="33.5714285714286" style="25" customWidth="1"/>
    <col min="4" max="4" width="13.5714285714286" style="25" customWidth="1"/>
    <col min="5" max="5" width="11.7142857142857" style="25" customWidth="1"/>
    <col min="6" max="6" width="14.7142857142857" style="25" customWidth="1"/>
    <col min="7" max="7" width="10.7142857142857" style="25" customWidth="1"/>
    <col min="8" max="8" width="14.7142857142857" style="25" customWidth="1"/>
    <col min="9" max="9" width="6.71428571428571" style="25" customWidth="1"/>
    <col min="10" max="10" width="13.5714285714286" style="25" customWidth="1"/>
    <col min="11" max="11" width="7.28571428571429" style="25" customWidth="1"/>
    <col min="12" max="12" width="14.7142857142857" style="25" customWidth="1"/>
    <col min="13" max="13" width="6.71428571428571" style="25" customWidth="1"/>
    <col min="14" max="14" width="35.2857142857143" style="25" customWidth="1"/>
    <col min="15" max="16384" width="11.4285714285714" style="25"/>
  </cols>
  <sheetData>
    <row r="1" ht="15.75" spans="2:12">
      <c r="B1" s="26" t="s">
        <v>0</v>
      </c>
      <c r="C1" s="26" t="s">
        <v>1</v>
      </c>
      <c r="L1" s="81"/>
    </row>
    <row r="2" ht="12.75" spans="2:13">
      <c r="B2" s="27"/>
      <c r="C2" s="27"/>
      <c r="J2" s="82"/>
      <c r="L2" s="83" t="s">
        <v>2</v>
      </c>
      <c r="M2" s="84"/>
    </row>
    <row r="3" spans="10:13">
      <c r="J3" s="82"/>
      <c r="L3" s="85"/>
      <c r="M3" s="85"/>
    </row>
    <row r="4" ht="12.75"/>
    <row r="5" ht="12.75" customHeight="1" spans="2:14">
      <c r="B5" s="28" t="s">
        <v>3</v>
      </c>
      <c r="C5" s="28" t="s">
        <v>4</v>
      </c>
      <c r="D5" s="29"/>
      <c r="E5" s="30"/>
      <c r="F5" s="29"/>
      <c r="G5" s="30"/>
      <c r="H5" s="29"/>
      <c r="I5" s="30"/>
      <c r="J5" s="29"/>
      <c r="K5" s="30"/>
      <c r="L5" s="29"/>
      <c r="M5" s="86"/>
      <c r="N5" s="87" t="s">
        <v>5</v>
      </c>
    </row>
    <row r="6" ht="12.75" customHeight="1" spans="2:14">
      <c r="B6" s="31" t="s">
        <v>6</v>
      </c>
      <c r="C6" s="31" t="s">
        <v>6</v>
      </c>
      <c r="D6" s="32"/>
      <c r="E6" s="33"/>
      <c r="F6" s="32"/>
      <c r="G6" s="33"/>
      <c r="H6" s="32"/>
      <c r="I6" s="33"/>
      <c r="J6" s="32"/>
      <c r="K6" s="33"/>
      <c r="L6" s="32"/>
      <c r="M6" s="88"/>
      <c r="N6" s="89"/>
    </row>
    <row r="7" ht="12.75" customHeight="1" spans="2:14">
      <c r="B7" s="31" t="s">
        <v>7</v>
      </c>
      <c r="C7" s="31" t="s">
        <v>7</v>
      </c>
      <c r="D7" s="32"/>
      <c r="E7" s="33"/>
      <c r="F7" s="32"/>
      <c r="G7" s="33"/>
      <c r="H7" s="32"/>
      <c r="I7" s="33"/>
      <c r="J7" s="32"/>
      <c r="K7" s="33"/>
      <c r="L7" s="32"/>
      <c r="M7" s="88"/>
      <c r="N7" s="89"/>
    </row>
    <row r="8" ht="12.75" customHeight="1" spans="2:14">
      <c r="B8" s="31" t="s">
        <v>8</v>
      </c>
      <c r="C8" s="31" t="s">
        <v>8</v>
      </c>
      <c r="D8" s="32"/>
      <c r="E8" s="33"/>
      <c r="F8" s="32"/>
      <c r="G8" s="33"/>
      <c r="H8" s="32"/>
      <c r="I8" s="33"/>
      <c r="J8" s="32"/>
      <c r="K8" s="33"/>
      <c r="L8" s="32"/>
      <c r="M8" s="88"/>
      <c r="N8" s="89"/>
    </row>
    <row r="9" ht="12.75" customHeight="1" spans="2:14">
      <c r="B9" s="31" t="s">
        <v>9</v>
      </c>
      <c r="C9" s="31" t="s">
        <v>10</v>
      </c>
      <c r="D9" s="32" t="str">
        <f>IF($D$40=$D$71,"Correcto","(NO CUADRA)")</f>
        <v>Correcto</v>
      </c>
      <c r="E9" s="33"/>
      <c r="F9" s="32" t="str">
        <f>IF($F$40=$F$71,"Correcto","(NO CUADRA)")</f>
        <v>Correcto</v>
      </c>
      <c r="G9" s="33"/>
      <c r="H9" s="32" t="str">
        <f>IF(H40=H71,"Correcto","(NO CUADRA)")</f>
        <v>Correcto</v>
      </c>
      <c r="I9" s="33"/>
      <c r="J9" s="32" t="str">
        <f>IF(J40=J71,"Correcto","(NO CUADRA)")</f>
        <v>Correcto</v>
      </c>
      <c r="K9" s="33"/>
      <c r="L9" s="32" t="str">
        <f>IF(L40=L71,"Correcto","(NO CUADRA)")</f>
        <v>Correcto</v>
      </c>
      <c r="M9" s="88"/>
      <c r="N9" s="90"/>
    </row>
    <row r="10" ht="12.75" customHeight="1" spans="2:14">
      <c r="B10" s="34" t="s">
        <v>11</v>
      </c>
      <c r="C10" s="34" t="s">
        <v>12</v>
      </c>
      <c r="D10" s="35" t="str">
        <f>IF($D$68=$D$98,"Correcto","(Dif./Bal. y Edo.Res.)")</f>
        <v>Correcto</v>
      </c>
      <c r="E10" s="36"/>
      <c r="F10" s="35" t="str">
        <f>IF($F$68=$F$98,"Correcto","(Dif./Bal. y Edo.Res.)")</f>
        <v>Correcto</v>
      </c>
      <c r="G10" s="36"/>
      <c r="H10" s="35" t="str">
        <f>IF(H68=H98,"Correcto","(Dif./Bal. y Edo.Res.)")</f>
        <v>Correcto</v>
      </c>
      <c r="I10" s="36"/>
      <c r="J10" s="35" t="str">
        <f>IF(J68=J98,"Correcto","(Dif./Bal. y Edo.Res.)")</f>
        <v>Correcto</v>
      </c>
      <c r="K10" s="36"/>
      <c r="L10" s="35" t="str">
        <f>IF(L68=L98,"Correcto","(Dif./Bal. y Edo.Res.)")</f>
        <v>Correcto</v>
      </c>
      <c r="M10" s="91"/>
      <c r="N10" s="90"/>
    </row>
    <row r="11" ht="12.75" spans="4:14">
      <c r="D11" s="37"/>
      <c r="E11" s="38"/>
      <c r="F11" s="38"/>
      <c r="J11" s="92"/>
      <c r="L11" s="37"/>
      <c r="N11" s="93"/>
    </row>
    <row r="12" ht="13.5" customHeight="1" spans="2:14">
      <c r="B12" s="39" t="s">
        <v>13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93"/>
    </row>
    <row r="13" ht="12.75" customHeight="1" spans="2:14"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94"/>
      <c r="N13" s="93"/>
    </row>
    <row r="14" spans="2:14">
      <c r="B14" s="43"/>
      <c r="C14" s="43"/>
      <c r="D14" s="44">
        <f>D5</f>
        <v>0</v>
      </c>
      <c r="E14" s="45" t="s">
        <v>14</v>
      </c>
      <c r="F14" s="44">
        <f>F5</f>
        <v>0</v>
      </c>
      <c r="G14" s="45" t="s">
        <v>14</v>
      </c>
      <c r="H14" s="44">
        <f>H5</f>
        <v>0</v>
      </c>
      <c r="I14" s="45" t="s">
        <v>14</v>
      </c>
      <c r="J14" s="73">
        <f>J5</f>
        <v>0</v>
      </c>
      <c r="K14" s="45" t="s">
        <v>14</v>
      </c>
      <c r="L14" s="73">
        <f>L5</f>
        <v>0</v>
      </c>
      <c r="M14" s="45" t="s">
        <v>14</v>
      </c>
      <c r="N14" s="93"/>
    </row>
    <row r="15" spans="2:14">
      <c r="B15" s="46" t="s">
        <v>15</v>
      </c>
      <c r="C15" s="46" t="s">
        <v>16</v>
      </c>
      <c r="D15" s="47"/>
      <c r="E15" s="48" t="e">
        <f t="shared" ref="E15:E23" si="0">(D15/D$40)</f>
        <v>#DIV/0!</v>
      </c>
      <c r="F15" s="47"/>
      <c r="G15" s="48" t="e">
        <f t="shared" ref="G15:G34" si="1">(F15/F$40)</f>
        <v>#DIV/0!</v>
      </c>
      <c r="H15" s="47"/>
      <c r="I15" s="48" t="e">
        <f>(H15/H$40)</f>
        <v>#DIV/0!</v>
      </c>
      <c r="J15" s="95"/>
      <c r="K15" s="48" t="e">
        <f t="shared" ref="K15:K23" si="2">(J15/J$40)</f>
        <v>#DIV/0!</v>
      </c>
      <c r="L15" s="56"/>
      <c r="M15" s="96" t="e">
        <f>(L15/L$40)</f>
        <v>#DIV/0!</v>
      </c>
      <c r="N15" s="93"/>
    </row>
    <row r="16" ht="9" hidden="1" customHeight="1" spans="2:14">
      <c r="B16" s="49" t="s">
        <v>17</v>
      </c>
      <c r="C16" s="49" t="s">
        <v>18</v>
      </c>
      <c r="D16" s="47"/>
      <c r="E16" s="48" t="e">
        <f t="shared" si="0"/>
        <v>#DIV/0!</v>
      </c>
      <c r="F16" s="47"/>
      <c r="G16" s="48" t="e">
        <f t="shared" si="1"/>
        <v>#DIV/0!</v>
      </c>
      <c r="H16" s="47"/>
      <c r="I16" s="48" t="e">
        <f>(H16/H$40)</f>
        <v>#DIV/0!</v>
      </c>
      <c r="J16" s="95"/>
      <c r="K16" s="48" t="e">
        <f t="shared" si="2"/>
        <v>#DIV/0!</v>
      </c>
      <c r="L16" s="56"/>
      <c r="M16" s="96" t="e">
        <f>(L16/L$40)</f>
        <v>#DIV/0!</v>
      </c>
      <c r="N16" s="93"/>
    </row>
    <row r="17" ht="12.75" customHeight="1" spans="2:14">
      <c r="B17" s="46" t="s">
        <v>19</v>
      </c>
      <c r="C17" s="46" t="s">
        <v>20</v>
      </c>
      <c r="D17" s="47"/>
      <c r="E17" s="48" t="e">
        <f t="shared" si="0"/>
        <v>#DIV/0!</v>
      </c>
      <c r="F17" s="47"/>
      <c r="G17" s="48" t="e">
        <f t="shared" si="1"/>
        <v>#DIV/0!</v>
      </c>
      <c r="H17" s="47"/>
      <c r="I17" s="48" t="e">
        <f>(H17/H$40)</f>
        <v>#DIV/0!</v>
      </c>
      <c r="J17" s="95"/>
      <c r="K17" s="48" t="e">
        <f t="shared" si="2"/>
        <v>#DIV/0!</v>
      </c>
      <c r="L17" s="56"/>
      <c r="M17" s="96" t="e">
        <f>(L17/L$40)</f>
        <v>#DIV/0!</v>
      </c>
      <c r="N17" s="93"/>
    </row>
    <row r="18" ht="12.75" customHeight="1" spans="2:14">
      <c r="B18" s="46" t="s">
        <v>21</v>
      </c>
      <c r="C18" s="46" t="s">
        <v>22</v>
      </c>
      <c r="D18" s="47"/>
      <c r="E18" s="48" t="e">
        <f t="shared" si="0"/>
        <v>#DIV/0!</v>
      </c>
      <c r="F18" s="47"/>
      <c r="G18" s="48" t="e">
        <f t="shared" si="1"/>
        <v>#DIV/0!</v>
      </c>
      <c r="H18" s="47"/>
      <c r="I18" s="48" t="e">
        <f t="shared" ref="I18:I23" si="3">(H18/H$40)</f>
        <v>#DIV/0!</v>
      </c>
      <c r="J18" s="95"/>
      <c r="K18" s="48" t="e">
        <f t="shared" si="2"/>
        <v>#DIV/0!</v>
      </c>
      <c r="L18" s="56"/>
      <c r="M18" s="96" t="e">
        <f t="shared" ref="M18:M23" si="4">(L18/L$40)</f>
        <v>#DIV/0!</v>
      </c>
      <c r="N18" s="93"/>
    </row>
    <row r="19" ht="12.75" customHeight="1" spans="2:14">
      <c r="B19" s="46" t="s">
        <v>23</v>
      </c>
      <c r="C19" s="46" t="s">
        <v>24</v>
      </c>
      <c r="D19" s="47"/>
      <c r="E19" s="48" t="e">
        <f t="shared" si="0"/>
        <v>#DIV/0!</v>
      </c>
      <c r="F19" s="47"/>
      <c r="G19" s="48" t="e">
        <f t="shared" si="1"/>
        <v>#DIV/0!</v>
      </c>
      <c r="H19" s="47"/>
      <c r="I19" s="48" t="e">
        <f t="shared" si="3"/>
        <v>#DIV/0!</v>
      </c>
      <c r="J19" s="97"/>
      <c r="K19" s="48" t="e">
        <f t="shared" si="2"/>
        <v>#DIV/0!</v>
      </c>
      <c r="L19" s="56"/>
      <c r="M19" s="96" t="e">
        <f t="shared" si="4"/>
        <v>#DIV/0!</v>
      </c>
      <c r="N19" s="93"/>
    </row>
    <row r="20" ht="12.75" customHeight="1" spans="2:14">
      <c r="B20" s="46" t="s">
        <v>25</v>
      </c>
      <c r="C20" s="46" t="s">
        <v>26</v>
      </c>
      <c r="D20" s="47"/>
      <c r="E20" s="48" t="e">
        <f t="shared" si="0"/>
        <v>#DIV/0!</v>
      </c>
      <c r="F20" s="47"/>
      <c r="G20" s="48" t="e">
        <f t="shared" si="1"/>
        <v>#DIV/0!</v>
      </c>
      <c r="H20" s="47"/>
      <c r="I20" s="48" t="e">
        <f t="shared" si="3"/>
        <v>#DIV/0!</v>
      </c>
      <c r="J20" s="95"/>
      <c r="K20" s="48" t="e">
        <f t="shared" si="2"/>
        <v>#DIV/0!</v>
      </c>
      <c r="L20" s="56"/>
      <c r="M20" s="96" t="e">
        <f t="shared" si="4"/>
        <v>#DIV/0!</v>
      </c>
      <c r="N20" s="93"/>
    </row>
    <row r="21" ht="12.75" customHeight="1" spans="2:14">
      <c r="B21" s="46" t="s">
        <v>27</v>
      </c>
      <c r="C21" s="46" t="s">
        <v>28</v>
      </c>
      <c r="D21" s="47"/>
      <c r="E21" s="48" t="e">
        <f t="shared" si="0"/>
        <v>#DIV/0!</v>
      </c>
      <c r="F21" s="47"/>
      <c r="G21" s="48" t="e">
        <f t="shared" si="1"/>
        <v>#DIV/0!</v>
      </c>
      <c r="H21" s="47"/>
      <c r="I21" s="48" t="e">
        <f t="shared" si="3"/>
        <v>#DIV/0!</v>
      </c>
      <c r="J21" s="97"/>
      <c r="K21" s="48" t="e">
        <f t="shared" si="2"/>
        <v>#DIV/0!</v>
      </c>
      <c r="L21" s="56"/>
      <c r="M21" s="96" t="e">
        <f t="shared" si="4"/>
        <v>#DIV/0!</v>
      </c>
      <c r="N21" s="93"/>
    </row>
    <row r="22" ht="12.75" customHeight="1" spans="2:14">
      <c r="B22" s="50" t="s">
        <v>29</v>
      </c>
      <c r="C22" s="50" t="s">
        <v>30</v>
      </c>
      <c r="D22" s="47"/>
      <c r="E22" s="48" t="e">
        <f t="shared" si="0"/>
        <v>#DIV/0!</v>
      </c>
      <c r="F22" s="47"/>
      <c r="G22" s="48" t="e">
        <f t="shared" si="1"/>
        <v>#DIV/0!</v>
      </c>
      <c r="H22" s="47"/>
      <c r="I22" s="48" t="e">
        <f t="shared" si="3"/>
        <v>#DIV/0!</v>
      </c>
      <c r="J22" s="95"/>
      <c r="K22" s="48" t="e">
        <f t="shared" si="2"/>
        <v>#DIV/0!</v>
      </c>
      <c r="L22" s="56"/>
      <c r="M22" s="96" t="e">
        <f t="shared" si="4"/>
        <v>#DIV/0!</v>
      </c>
      <c r="N22" s="93"/>
    </row>
    <row r="23" ht="12.75" customHeight="1" spans="2:14">
      <c r="B23" s="51" t="s">
        <v>31</v>
      </c>
      <c r="C23" s="51" t="s">
        <v>32</v>
      </c>
      <c r="D23" s="47"/>
      <c r="E23" s="48" t="e">
        <f t="shared" si="0"/>
        <v>#DIV/0!</v>
      </c>
      <c r="F23" s="47"/>
      <c r="G23" s="48" t="e">
        <f t="shared" si="1"/>
        <v>#DIV/0!</v>
      </c>
      <c r="H23" s="47"/>
      <c r="I23" s="48" t="e">
        <f t="shared" si="3"/>
        <v>#DIV/0!</v>
      </c>
      <c r="J23" s="95"/>
      <c r="K23" s="48" t="e">
        <f t="shared" si="2"/>
        <v>#DIV/0!</v>
      </c>
      <c r="L23" s="56"/>
      <c r="M23" s="96" t="e">
        <f t="shared" si="4"/>
        <v>#DIV/0!</v>
      </c>
      <c r="N23" s="93"/>
    </row>
    <row r="24" ht="12.75" customHeight="1" spans="2:14">
      <c r="B24" s="52" t="s">
        <v>33</v>
      </c>
      <c r="C24" s="52" t="s">
        <v>34</v>
      </c>
      <c r="D24" s="53">
        <f>SUM(D15:D23)</f>
        <v>0</v>
      </c>
      <c r="E24" s="54" t="e">
        <f>+D24/D$40</f>
        <v>#DIV/0!</v>
      </c>
      <c r="F24" s="53">
        <f>SUM(F15:F23)</f>
        <v>0</v>
      </c>
      <c r="G24" s="54" t="e">
        <f t="shared" si="1"/>
        <v>#DIV/0!</v>
      </c>
      <c r="H24" s="53">
        <f>SUM(H15:H23)</f>
        <v>0</v>
      </c>
      <c r="I24" s="54" t="e">
        <f>+H24/H$40</f>
        <v>#DIV/0!</v>
      </c>
      <c r="J24" s="98">
        <f>SUM(J15:J23)</f>
        <v>0</v>
      </c>
      <c r="K24" s="54" t="e">
        <f>+J24/J$40</f>
        <v>#DIV/0!</v>
      </c>
      <c r="L24" s="98">
        <f>SUM(L15:L23)</f>
        <v>0</v>
      </c>
      <c r="M24" s="99" t="e">
        <f>+L24/L$40</f>
        <v>#DIV/0!</v>
      </c>
      <c r="N24" s="93"/>
    </row>
    <row r="25" ht="12.75" customHeight="1" spans="2:14">
      <c r="B25" s="50" t="s">
        <v>35</v>
      </c>
      <c r="C25" s="50" t="s">
        <v>36</v>
      </c>
      <c r="D25" s="55"/>
      <c r="E25" s="48" t="e">
        <f t="shared" ref="E25:E34" si="5">(D25/D$40)</f>
        <v>#DIV/0!</v>
      </c>
      <c r="F25" s="55"/>
      <c r="G25" s="48" t="e">
        <f t="shared" si="1"/>
        <v>#DIV/0!</v>
      </c>
      <c r="H25" s="55"/>
      <c r="I25" s="48" t="e">
        <f t="shared" ref="I25:I34" si="6">(H25/H$40)</f>
        <v>#DIV/0!</v>
      </c>
      <c r="J25" s="95"/>
      <c r="K25" s="48" t="e">
        <f t="shared" ref="K25:K34" si="7">(J25/J$40)</f>
        <v>#DIV/0!</v>
      </c>
      <c r="L25" s="55"/>
      <c r="M25" s="96" t="e">
        <f t="shared" ref="M25:M34" si="8">(L25/L$40)</f>
        <v>#DIV/0!</v>
      </c>
      <c r="N25" s="93"/>
    </row>
    <row r="26" ht="12.75" customHeight="1" spans="2:14">
      <c r="B26" s="50" t="s">
        <v>37</v>
      </c>
      <c r="C26" s="50" t="s">
        <v>38</v>
      </c>
      <c r="D26" s="55"/>
      <c r="E26" s="48" t="e">
        <f t="shared" si="5"/>
        <v>#DIV/0!</v>
      </c>
      <c r="F26" s="55"/>
      <c r="G26" s="48" t="e">
        <f t="shared" si="1"/>
        <v>#DIV/0!</v>
      </c>
      <c r="H26" s="55"/>
      <c r="I26" s="48" t="e">
        <f t="shared" si="6"/>
        <v>#DIV/0!</v>
      </c>
      <c r="J26" s="95"/>
      <c r="K26" s="48" t="e">
        <f t="shared" si="7"/>
        <v>#DIV/0!</v>
      </c>
      <c r="L26" s="55"/>
      <c r="M26" s="96" t="e">
        <f t="shared" si="8"/>
        <v>#DIV/0!</v>
      </c>
      <c r="N26" s="93"/>
    </row>
    <row r="27" ht="12.75" customHeight="1" spans="2:14">
      <c r="B27" s="52" t="s">
        <v>39</v>
      </c>
      <c r="C27" s="52" t="s">
        <v>40</v>
      </c>
      <c r="D27" s="53">
        <f>SUM(D25:D26)</f>
        <v>0</v>
      </c>
      <c r="E27" s="54" t="e">
        <f t="shared" si="5"/>
        <v>#DIV/0!</v>
      </c>
      <c r="F27" s="53">
        <f>SUM(F25:F26)</f>
        <v>0</v>
      </c>
      <c r="G27" s="54" t="e">
        <f t="shared" si="1"/>
        <v>#DIV/0!</v>
      </c>
      <c r="H27" s="53">
        <f>SUM(H25:H26)</f>
        <v>0</v>
      </c>
      <c r="I27" s="54" t="e">
        <f t="shared" si="6"/>
        <v>#DIV/0!</v>
      </c>
      <c r="J27" s="98">
        <f>SUM(J25:J26)</f>
        <v>0</v>
      </c>
      <c r="K27" s="54" t="e">
        <f t="shared" si="7"/>
        <v>#DIV/0!</v>
      </c>
      <c r="L27" s="98">
        <f>SUM(L25:L26)</f>
        <v>0</v>
      </c>
      <c r="M27" s="99" t="e">
        <f t="shared" si="8"/>
        <v>#DIV/0!</v>
      </c>
      <c r="N27" s="93"/>
    </row>
    <row r="28" ht="12.75" customHeight="1" spans="2:14">
      <c r="B28" s="50" t="s">
        <v>41</v>
      </c>
      <c r="C28" s="50" t="s">
        <v>42</v>
      </c>
      <c r="D28" s="56"/>
      <c r="E28" s="48" t="e">
        <f t="shared" si="5"/>
        <v>#DIV/0!</v>
      </c>
      <c r="F28" s="56"/>
      <c r="G28" s="48" t="e">
        <f t="shared" si="1"/>
        <v>#DIV/0!</v>
      </c>
      <c r="H28" s="56"/>
      <c r="I28" s="48" t="e">
        <f t="shared" si="6"/>
        <v>#DIV/0!</v>
      </c>
      <c r="J28" s="95"/>
      <c r="K28" s="48" t="e">
        <f t="shared" si="7"/>
        <v>#DIV/0!</v>
      </c>
      <c r="L28" s="56"/>
      <c r="M28" s="96" t="e">
        <f t="shared" si="8"/>
        <v>#DIV/0!</v>
      </c>
      <c r="N28" s="93"/>
    </row>
    <row r="29" ht="12.75" customHeight="1" spans="2:14">
      <c r="B29" s="50" t="s">
        <v>43</v>
      </c>
      <c r="C29" s="50" t="s">
        <v>44</v>
      </c>
      <c r="D29" s="47"/>
      <c r="E29" s="48" t="e">
        <f t="shared" si="5"/>
        <v>#DIV/0!</v>
      </c>
      <c r="F29" s="47"/>
      <c r="G29" s="48" t="e">
        <f t="shared" si="1"/>
        <v>#DIV/0!</v>
      </c>
      <c r="H29" s="47"/>
      <c r="I29" s="48" t="e">
        <f t="shared" si="6"/>
        <v>#DIV/0!</v>
      </c>
      <c r="J29" s="95"/>
      <c r="K29" s="48" t="e">
        <f t="shared" si="7"/>
        <v>#DIV/0!</v>
      </c>
      <c r="L29" s="56"/>
      <c r="M29" s="96" t="e">
        <f t="shared" si="8"/>
        <v>#DIV/0!</v>
      </c>
      <c r="N29" s="93"/>
    </row>
    <row r="30" ht="12.75" customHeight="1" spans="2:14">
      <c r="B30" s="50" t="s">
        <v>45</v>
      </c>
      <c r="C30" s="50" t="s">
        <v>46</v>
      </c>
      <c r="D30" s="47"/>
      <c r="E30" s="48" t="e">
        <f t="shared" si="5"/>
        <v>#DIV/0!</v>
      </c>
      <c r="F30" s="57"/>
      <c r="G30" s="48" t="e">
        <f t="shared" si="1"/>
        <v>#DIV/0!</v>
      </c>
      <c r="H30" s="47"/>
      <c r="I30" s="48" t="e">
        <f t="shared" si="6"/>
        <v>#DIV/0!</v>
      </c>
      <c r="J30" s="95"/>
      <c r="K30" s="48" t="e">
        <f t="shared" si="7"/>
        <v>#DIV/0!</v>
      </c>
      <c r="L30" s="56"/>
      <c r="M30" s="96" t="e">
        <f t="shared" si="8"/>
        <v>#DIV/0!</v>
      </c>
      <c r="N30" s="93"/>
    </row>
    <row r="31" ht="12.75" customHeight="1" spans="2:14">
      <c r="B31" s="50" t="s">
        <v>47</v>
      </c>
      <c r="C31" s="50" t="s">
        <v>48</v>
      </c>
      <c r="D31" s="47"/>
      <c r="E31" s="48" t="e">
        <f t="shared" si="5"/>
        <v>#DIV/0!</v>
      </c>
      <c r="F31" s="47"/>
      <c r="G31" s="48" t="e">
        <f t="shared" si="1"/>
        <v>#DIV/0!</v>
      </c>
      <c r="H31" s="47"/>
      <c r="I31" s="48" t="e">
        <f t="shared" si="6"/>
        <v>#DIV/0!</v>
      </c>
      <c r="J31" s="95"/>
      <c r="K31" s="48" t="e">
        <f t="shared" si="7"/>
        <v>#DIV/0!</v>
      </c>
      <c r="L31" s="56"/>
      <c r="M31" s="96" t="e">
        <f t="shared" si="8"/>
        <v>#DIV/0!</v>
      </c>
      <c r="N31" s="93"/>
    </row>
    <row r="32" ht="12.75" customHeight="1" spans="2:14">
      <c r="B32" s="50" t="s">
        <v>49</v>
      </c>
      <c r="C32" s="50" t="s">
        <v>50</v>
      </c>
      <c r="D32" s="58"/>
      <c r="E32" s="48" t="e">
        <f t="shared" si="5"/>
        <v>#DIV/0!</v>
      </c>
      <c r="F32" s="58"/>
      <c r="G32" s="48" t="e">
        <f t="shared" si="1"/>
        <v>#DIV/0!</v>
      </c>
      <c r="H32" s="58"/>
      <c r="I32" s="48" t="e">
        <f t="shared" si="6"/>
        <v>#DIV/0!</v>
      </c>
      <c r="J32" s="95"/>
      <c r="K32" s="48" t="e">
        <f t="shared" si="7"/>
        <v>#DIV/0!</v>
      </c>
      <c r="L32" s="55"/>
      <c r="M32" s="96" t="e">
        <f t="shared" si="8"/>
        <v>#DIV/0!</v>
      </c>
      <c r="N32" s="93"/>
    </row>
    <row r="33" ht="12.75" customHeight="1" spans="2:14">
      <c r="B33" s="59" t="s">
        <v>51</v>
      </c>
      <c r="C33" s="59" t="s">
        <v>52</v>
      </c>
      <c r="D33" s="47"/>
      <c r="E33" s="48" t="e">
        <f t="shared" si="5"/>
        <v>#DIV/0!</v>
      </c>
      <c r="F33" s="47"/>
      <c r="G33" s="48" t="e">
        <f t="shared" si="1"/>
        <v>#DIV/0!</v>
      </c>
      <c r="H33" s="47"/>
      <c r="I33" s="48" t="e">
        <f t="shared" si="6"/>
        <v>#DIV/0!</v>
      </c>
      <c r="J33" s="95"/>
      <c r="K33" s="48" t="e">
        <f t="shared" si="7"/>
        <v>#DIV/0!</v>
      </c>
      <c r="L33" s="56"/>
      <c r="M33" s="96" t="e">
        <f t="shared" si="8"/>
        <v>#DIV/0!</v>
      </c>
      <c r="N33" s="93"/>
    </row>
    <row r="34" ht="12.75" customHeight="1" spans="2:14">
      <c r="B34" s="50" t="s">
        <v>53</v>
      </c>
      <c r="C34" s="50" t="s">
        <v>54</v>
      </c>
      <c r="D34" s="55"/>
      <c r="E34" s="48" t="e">
        <f t="shared" si="5"/>
        <v>#DIV/0!</v>
      </c>
      <c r="F34" s="55"/>
      <c r="G34" s="48" t="e">
        <f t="shared" si="1"/>
        <v>#DIV/0!</v>
      </c>
      <c r="H34" s="55"/>
      <c r="I34" s="48" t="e">
        <f t="shared" si="6"/>
        <v>#DIV/0!</v>
      </c>
      <c r="J34" s="95"/>
      <c r="K34" s="48" t="e">
        <f t="shared" si="7"/>
        <v>#DIV/0!</v>
      </c>
      <c r="L34" s="55"/>
      <c r="M34" s="96" t="e">
        <f t="shared" si="8"/>
        <v>#DIV/0!</v>
      </c>
      <c r="N34" s="93"/>
    </row>
    <row r="35" ht="12.75" customHeight="1" spans="2:14">
      <c r="B35" s="52" t="s">
        <v>55</v>
      </c>
      <c r="C35" s="52" t="s">
        <v>56</v>
      </c>
      <c r="D35" s="53">
        <f>SUM(D28:D34)</f>
        <v>0</v>
      </c>
      <c r="E35" s="54" t="e">
        <f>+D35/D$40</f>
        <v>#DIV/0!</v>
      </c>
      <c r="F35" s="53">
        <f>SUM(F28:F34)</f>
        <v>0</v>
      </c>
      <c r="G35" s="54" t="e">
        <f>+F35/F$40</f>
        <v>#DIV/0!</v>
      </c>
      <c r="H35" s="53">
        <f>SUM(H28:H34)</f>
        <v>0</v>
      </c>
      <c r="I35" s="54" t="e">
        <f>+H35/H$40</f>
        <v>#DIV/0!</v>
      </c>
      <c r="J35" s="98">
        <f>SUM(J28:J34)</f>
        <v>0</v>
      </c>
      <c r="K35" s="54" t="e">
        <f>+J35/J$40</f>
        <v>#DIV/0!</v>
      </c>
      <c r="L35" s="98">
        <f>SUM(L28:L34)</f>
        <v>0</v>
      </c>
      <c r="M35" s="99" t="e">
        <f>+L35/L$40</f>
        <v>#DIV/0!</v>
      </c>
      <c r="N35" s="93"/>
    </row>
    <row r="36" ht="12.75" customHeight="1" spans="2:14">
      <c r="B36" s="59" t="s">
        <v>57</v>
      </c>
      <c r="C36" s="59" t="s">
        <v>58</v>
      </c>
      <c r="D36" s="56"/>
      <c r="E36" s="48" t="e">
        <f>(D36/D$40)</f>
        <v>#DIV/0!</v>
      </c>
      <c r="F36" s="56"/>
      <c r="G36" s="48" t="e">
        <f>(F36/F$40)</f>
        <v>#DIV/0!</v>
      </c>
      <c r="H36" s="56"/>
      <c r="I36" s="48" t="e">
        <f>(H36/H$40)</f>
        <v>#DIV/0!</v>
      </c>
      <c r="J36" s="100"/>
      <c r="K36" s="48" t="e">
        <f>(J36/J$40)</f>
        <v>#DIV/0!</v>
      </c>
      <c r="L36" s="56"/>
      <c r="M36" s="96" t="e">
        <f>(L36/L$40)</f>
        <v>#DIV/0!</v>
      </c>
      <c r="N36" s="93"/>
    </row>
    <row r="37" ht="12.75" customHeight="1" spans="2:14">
      <c r="B37" s="50" t="s">
        <v>59</v>
      </c>
      <c r="C37" s="50" t="s">
        <v>60</v>
      </c>
      <c r="D37" s="56"/>
      <c r="E37" s="48" t="e">
        <f>(D37/D$40)</f>
        <v>#DIV/0!</v>
      </c>
      <c r="F37" s="56"/>
      <c r="G37" s="48" t="e">
        <f>(F37/F$40)</f>
        <v>#DIV/0!</v>
      </c>
      <c r="H37" s="56"/>
      <c r="I37" s="48" t="e">
        <f>(H37/H$40)</f>
        <v>#DIV/0!</v>
      </c>
      <c r="J37" s="97"/>
      <c r="K37" s="48" t="e">
        <f>(J37/J$40)</f>
        <v>#DIV/0!</v>
      </c>
      <c r="L37" s="56"/>
      <c r="M37" s="96" t="e">
        <f>(L37/L$40)</f>
        <v>#DIV/0!</v>
      </c>
      <c r="N37" s="93"/>
    </row>
    <row r="38" ht="12.75" customHeight="1" spans="2:14">
      <c r="B38" s="51" t="s">
        <v>61</v>
      </c>
      <c r="C38" s="51" t="s">
        <v>62</v>
      </c>
      <c r="D38" s="60"/>
      <c r="E38" s="48" t="e">
        <f>(D38/D$40)</f>
        <v>#DIV/0!</v>
      </c>
      <c r="F38" s="60"/>
      <c r="G38" s="48" t="e">
        <f>(F38/F$40)</f>
        <v>#DIV/0!</v>
      </c>
      <c r="H38" s="60"/>
      <c r="I38" s="48" t="e">
        <f>(H38/H$40)</f>
        <v>#DIV/0!</v>
      </c>
      <c r="J38" s="100"/>
      <c r="K38" s="48" t="e">
        <f>(J38/J$40)</f>
        <v>#DIV/0!</v>
      </c>
      <c r="L38" s="60"/>
      <c r="M38" s="96" t="e">
        <f>(L38/L$40)</f>
        <v>#DIV/0!</v>
      </c>
      <c r="N38" s="93"/>
    </row>
    <row r="39" ht="12.75" customHeight="1" spans="2:14">
      <c r="B39" s="52" t="s">
        <v>63</v>
      </c>
      <c r="C39" s="52" t="s">
        <v>64</v>
      </c>
      <c r="D39" s="53">
        <f>SUM(D36:D38)</f>
        <v>0</v>
      </c>
      <c r="E39" s="54" t="e">
        <f>+D39/D$40</f>
        <v>#DIV/0!</v>
      </c>
      <c r="F39" s="53">
        <f>SUM(F36:F38)</f>
        <v>0</v>
      </c>
      <c r="G39" s="54" t="e">
        <f>+F39/F$40</f>
        <v>#DIV/0!</v>
      </c>
      <c r="H39" s="53">
        <f>SUM(H36:H38)</f>
        <v>0</v>
      </c>
      <c r="I39" s="54" t="e">
        <f>+H39/H$40</f>
        <v>#DIV/0!</v>
      </c>
      <c r="J39" s="53">
        <f>SUM(J36:J38)</f>
        <v>0</v>
      </c>
      <c r="K39" s="54" t="e">
        <f>+J39/J$40</f>
        <v>#DIV/0!</v>
      </c>
      <c r="L39" s="53">
        <f>SUM(L36:L38)</f>
        <v>0</v>
      </c>
      <c r="M39" s="99" t="e">
        <f>+L39/L$40</f>
        <v>#DIV/0!</v>
      </c>
      <c r="N39" s="93"/>
    </row>
    <row r="40" ht="12.75" customHeight="1" spans="2:14">
      <c r="B40" s="61" t="s">
        <v>65</v>
      </c>
      <c r="C40" s="61" t="s">
        <v>66</v>
      </c>
      <c r="D40" s="62">
        <f t="shared" ref="D40:M40" si="9">D24+D27+D35+D39</f>
        <v>0</v>
      </c>
      <c r="E40" s="63" t="e">
        <f t="shared" si="9"/>
        <v>#DIV/0!</v>
      </c>
      <c r="F40" s="62">
        <f t="shared" si="9"/>
        <v>0</v>
      </c>
      <c r="G40" s="63" t="e">
        <f t="shared" si="9"/>
        <v>#DIV/0!</v>
      </c>
      <c r="H40" s="62">
        <f t="shared" si="9"/>
        <v>0</v>
      </c>
      <c r="I40" s="63" t="e">
        <f t="shared" si="9"/>
        <v>#DIV/0!</v>
      </c>
      <c r="J40" s="62">
        <f t="shared" si="9"/>
        <v>0</v>
      </c>
      <c r="K40" s="63" t="e">
        <f t="shared" si="9"/>
        <v>#DIV/0!</v>
      </c>
      <c r="L40" s="62">
        <f t="shared" si="9"/>
        <v>0</v>
      </c>
      <c r="M40" s="101" t="e">
        <f t="shared" si="9"/>
        <v>#DIV/0!</v>
      </c>
      <c r="N40" s="93"/>
    </row>
    <row r="41" ht="4.5" customHeight="1" spans="2:14">
      <c r="B41" s="64"/>
      <c r="C41" s="64"/>
      <c r="D41" s="65"/>
      <c r="E41" s="66"/>
      <c r="F41" s="65"/>
      <c r="G41" s="66"/>
      <c r="H41" s="65"/>
      <c r="I41" s="66"/>
      <c r="J41" s="65" t="s">
        <v>67</v>
      </c>
      <c r="K41" s="66"/>
      <c r="L41" s="65"/>
      <c r="M41" s="66"/>
      <c r="N41" s="93"/>
    </row>
    <row r="42" ht="13.5" customHeight="1" spans="2:14">
      <c r="B42" s="67" t="s">
        <v>68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93"/>
    </row>
    <row r="43" ht="12.75" customHeight="1" spans="2:14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93"/>
    </row>
    <row r="44" ht="12.75" customHeight="1" spans="2:14">
      <c r="B44" s="71"/>
      <c r="C44" s="72"/>
      <c r="D44" s="73">
        <f>D14</f>
        <v>0</v>
      </c>
      <c r="E44" s="74"/>
      <c r="F44" s="73">
        <f>F14</f>
        <v>0</v>
      </c>
      <c r="G44" s="74"/>
      <c r="H44" s="73">
        <f>H14</f>
        <v>0</v>
      </c>
      <c r="I44" s="80"/>
      <c r="J44" s="73">
        <f>J14</f>
        <v>0</v>
      </c>
      <c r="K44" s="80"/>
      <c r="L44" s="73">
        <f>L14</f>
        <v>0</v>
      </c>
      <c r="M44" s="102"/>
      <c r="N44" s="93"/>
    </row>
    <row r="45" ht="12.75" customHeight="1" spans="2:14">
      <c r="B45" s="46" t="s">
        <v>69</v>
      </c>
      <c r="C45" s="46" t="s">
        <v>70</v>
      </c>
      <c r="D45" s="56"/>
      <c r="E45" s="48" t="e">
        <f t="shared" ref="E45:E60" si="10">(D45/D$40)</f>
        <v>#DIV/0!</v>
      </c>
      <c r="F45" s="56"/>
      <c r="G45" s="48" t="e">
        <f t="shared" ref="G45:G60" si="11">(F45/F$40)</f>
        <v>#DIV/0!</v>
      </c>
      <c r="H45" s="56"/>
      <c r="I45" s="48" t="e">
        <f t="shared" ref="I45:I52" si="12">(H45/H$40)</f>
        <v>#DIV/0!</v>
      </c>
      <c r="J45" s="97"/>
      <c r="K45" s="48" t="e">
        <f t="shared" ref="K45:K52" si="13">(J45/J$40)</f>
        <v>#DIV/0!</v>
      </c>
      <c r="L45" s="56"/>
      <c r="M45" s="96" t="e">
        <f t="shared" ref="M45:M52" si="14">(L45/L$40)</f>
        <v>#DIV/0!</v>
      </c>
      <c r="N45" s="93"/>
    </row>
    <row r="46" ht="12.75" hidden="1" customHeight="1" spans="1:14">
      <c r="A46" s="75"/>
      <c r="B46" s="76" t="s">
        <v>71</v>
      </c>
      <c r="C46" s="76" t="s">
        <v>18</v>
      </c>
      <c r="D46" s="56"/>
      <c r="E46" s="48" t="e">
        <f t="shared" si="10"/>
        <v>#DIV/0!</v>
      </c>
      <c r="F46" s="56"/>
      <c r="G46" s="48" t="e">
        <f t="shared" si="11"/>
        <v>#DIV/0!</v>
      </c>
      <c r="H46" s="56"/>
      <c r="I46" s="48" t="e">
        <f t="shared" si="12"/>
        <v>#DIV/0!</v>
      </c>
      <c r="J46" s="97"/>
      <c r="K46" s="48" t="e">
        <f t="shared" si="13"/>
        <v>#DIV/0!</v>
      </c>
      <c r="L46" s="56"/>
      <c r="M46" s="96" t="e">
        <f t="shared" si="14"/>
        <v>#DIV/0!</v>
      </c>
      <c r="N46" s="93"/>
    </row>
    <row r="47" ht="12.75" customHeight="1" spans="1:14">
      <c r="A47" s="75"/>
      <c r="B47" s="46" t="s">
        <v>72</v>
      </c>
      <c r="C47" s="46" t="s">
        <v>73</v>
      </c>
      <c r="D47" s="47"/>
      <c r="E47" s="48" t="e">
        <f t="shared" si="10"/>
        <v>#DIV/0!</v>
      </c>
      <c r="F47" s="47"/>
      <c r="G47" s="48" t="e">
        <f t="shared" si="11"/>
        <v>#DIV/0!</v>
      </c>
      <c r="H47" s="47"/>
      <c r="I47" s="48" t="e">
        <f t="shared" si="12"/>
        <v>#DIV/0!</v>
      </c>
      <c r="J47" s="97"/>
      <c r="K47" s="48" t="e">
        <f t="shared" si="13"/>
        <v>#DIV/0!</v>
      </c>
      <c r="L47" s="56"/>
      <c r="M47" s="96" t="e">
        <f t="shared" si="14"/>
        <v>#DIV/0!</v>
      </c>
      <c r="N47" s="93"/>
    </row>
    <row r="48" ht="12.75" customHeight="1" spans="1:14">
      <c r="A48" s="75"/>
      <c r="B48" s="50" t="s">
        <v>25</v>
      </c>
      <c r="C48" s="50" t="s">
        <v>26</v>
      </c>
      <c r="D48" s="47"/>
      <c r="E48" s="48" t="e">
        <f t="shared" si="10"/>
        <v>#DIV/0!</v>
      </c>
      <c r="F48" s="47"/>
      <c r="G48" s="48" t="e">
        <f t="shared" si="11"/>
        <v>#DIV/0!</v>
      </c>
      <c r="H48" s="47"/>
      <c r="I48" s="48" t="e">
        <f t="shared" si="12"/>
        <v>#DIV/0!</v>
      </c>
      <c r="J48" s="97"/>
      <c r="K48" s="48" t="e">
        <f t="shared" si="13"/>
        <v>#DIV/0!</v>
      </c>
      <c r="L48" s="56"/>
      <c r="M48" s="96" t="e">
        <f t="shared" si="14"/>
        <v>#DIV/0!</v>
      </c>
      <c r="N48" s="93"/>
    </row>
    <row r="49" ht="12.75" customHeight="1" spans="1:14">
      <c r="A49" s="75"/>
      <c r="B49" s="50" t="s">
        <v>74</v>
      </c>
      <c r="C49" s="50" t="s">
        <v>75</v>
      </c>
      <c r="D49" s="58"/>
      <c r="E49" s="48" t="e">
        <f t="shared" si="10"/>
        <v>#DIV/0!</v>
      </c>
      <c r="F49" s="58"/>
      <c r="G49" s="48" t="e">
        <f t="shared" si="11"/>
        <v>#DIV/0!</v>
      </c>
      <c r="H49" s="58"/>
      <c r="I49" s="48" t="e">
        <f t="shared" si="12"/>
        <v>#DIV/0!</v>
      </c>
      <c r="J49" s="97"/>
      <c r="K49" s="48" t="e">
        <f t="shared" si="13"/>
        <v>#DIV/0!</v>
      </c>
      <c r="L49" s="56"/>
      <c r="M49" s="96" t="e">
        <f t="shared" si="14"/>
        <v>#DIV/0!</v>
      </c>
      <c r="N49" s="93"/>
    </row>
    <row r="50" ht="12.75" customHeight="1" spans="1:14">
      <c r="A50" s="75"/>
      <c r="B50" s="50" t="s">
        <v>76</v>
      </c>
      <c r="C50" s="50" t="s">
        <v>77</v>
      </c>
      <c r="D50" s="47"/>
      <c r="E50" s="48" t="e">
        <f t="shared" si="10"/>
        <v>#DIV/0!</v>
      </c>
      <c r="F50" s="47"/>
      <c r="G50" s="48" t="e">
        <f t="shared" si="11"/>
        <v>#DIV/0!</v>
      </c>
      <c r="H50" s="47"/>
      <c r="I50" s="48" t="e">
        <f t="shared" si="12"/>
        <v>#DIV/0!</v>
      </c>
      <c r="J50" s="97"/>
      <c r="K50" s="48" t="e">
        <f t="shared" si="13"/>
        <v>#DIV/0!</v>
      </c>
      <c r="L50" s="56"/>
      <c r="M50" s="96" t="e">
        <f t="shared" si="14"/>
        <v>#DIV/0!</v>
      </c>
      <c r="N50" s="93"/>
    </row>
    <row r="51" ht="12.75" customHeight="1" spans="1:14">
      <c r="A51" s="75"/>
      <c r="B51" s="50" t="s">
        <v>78</v>
      </c>
      <c r="C51" s="50" t="s">
        <v>79</v>
      </c>
      <c r="D51" s="56"/>
      <c r="E51" s="48" t="e">
        <f t="shared" si="10"/>
        <v>#DIV/0!</v>
      </c>
      <c r="F51" s="56"/>
      <c r="G51" s="48" t="e">
        <f t="shared" si="11"/>
        <v>#DIV/0!</v>
      </c>
      <c r="H51" s="56"/>
      <c r="I51" s="48" t="e">
        <f t="shared" si="12"/>
        <v>#DIV/0!</v>
      </c>
      <c r="J51" s="95"/>
      <c r="K51" s="48" t="e">
        <f t="shared" si="13"/>
        <v>#DIV/0!</v>
      </c>
      <c r="L51" s="56"/>
      <c r="M51" s="96" t="e">
        <f t="shared" si="14"/>
        <v>#DIV/0!</v>
      </c>
      <c r="N51" s="93"/>
    </row>
    <row r="52" ht="12.75" customHeight="1" spans="1:14">
      <c r="A52" s="75"/>
      <c r="B52" s="52" t="s">
        <v>80</v>
      </c>
      <c r="C52" s="52" t="s">
        <v>81</v>
      </c>
      <c r="D52" s="77">
        <f>SUM(D45:D51)</f>
        <v>0</v>
      </c>
      <c r="E52" s="54" t="e">
        <f t="shared" si="10"/>
        <v>#DIV/0!</v>
      </c>
      <c r="F52" s="77">
        <f>SUM(F45:F51)</f>
        <v>0</v>
      </c>
      <c r="G52" s="54" t="e">
        <f t="shared" si="11"/>
        <v>#DIV/0!</v>
      </c>
      <c r="H52" s="77">
        <f>SUM(H45:H51)</f>
        <v>0</v>
      </c>
      <c r="I52" s="54" t="e">
        <f t="shared" si="12"/>
        <v>#DIV/0!</v>
      </c>
      <c r="J52" s="103">
        <f>SUM(J45:J51)</f>
        <v>0</v>
      </c>
      <c r="K52" s="54" t="e">
        <f t="shared" si="13"/>
        <v>#DIV/0!</v>
      </c>
      <c r="L52" s="103">
        <f>SUM(L45:L51)</f>
        <v>0</v>
      </c>
      <c r="M52" s="99" t="e">
        <f t="shared" si="14"/>
        <v>#DIV/0!</v>
      </c>
      <c r="N52" s="93"/>
    </row>
    <row r="53" ht="12.75" customHeight="1" spans="1:14">
      <c r="A53" s="75"/>
      <c r="B53" s="50" t="s">
        <v>82</v>
      </c>
      <c r="C53" s="50" t="s">
        <v>83</v>
      </c>
      <c r="D53" s="56"/>
      <c r="E53" s="48" t="e">
        <f t="shared" si="10"/>
        <v>#DIV/0!</v>
      </c>
      <c r="F53" s="56"/>
      <c r="G53" s="48" t="e">
        <f t="shared" si="11"/>
        <v>#DIV/0!</v>
      </c>
      <c r="H53" s="56"/>
      <c r="I53" s="48" t="e">
        <f t="shared" ref="I53:I60" si="15">(H53/H$40)</f>
        <v>#DIV/0!</v>
      </c>
      <c r="J53" s="95"/>
      <c r="K53" s="48" t="e">
        <f t="shared" ref="K53:K60" si="16">(J53/J$40)</f>
        <v>#DIV/0!</v>
      </c>
      <c r="L53" s="56"/>
      <c r="M53" s="96" t="e">
        <f t="shared" ref="M53:M60" si="17">(L53/L$40)</f>
        <v>#DIV/0!</v>
      </c>
      <c r="N53" s="93"/>
    </row>
    <row r="54" ht="12.75" hidden="1" customHeight="1" spans="1:14">
      <c r="A54" s="75"/>
      <c r="B54" s="76" t="s">
        <v>84</v>
      </c>
      <c r="C54" s="76" t="s">
        <v>18</v>
      </c>
      <c r="D54" s="56">
        <v>0</v>
      </c>
      <c r="E54" s="48" t="e">
        <f t="shared" si="10"/>
        <v>#DIV/0!</v>
      </c>
      <c r="F54" s="56"/>
      <c r="G54" s="48" t="e">
        <f t="shared" si="11"/>
        <v>#DIV/0!</v>
      </c>
      <c r="H54" s="56"/>
      <c r="I54" s="48" t="e">
        <f t="shared" si="15"/>
        <v>#DIV/0!</v>
      </c>
      <c r="J54" s="95"/>
      <c r="K54" s="48" t="e">
        <f t="shared" si="16"/>
        <v>#DIV/0!</v>
      </c>
      <c r="L54" s="56"/>
      <c r="M54" s="96" t="e">
        <f t="shared" si="17"/>
        <v>#DIV/0!</v>
      </c>
      <c r="N54" s="93"/>
    </row>
    <row r="55" ht="12.75" customHeight="1" spans="1:14">
      <c r="A55" s="75"/>
      <c r="B55" s="50" t="s">
        <v>85</v>
      </c>
      <c r="C55" s="50" t="s">
        <v>86</v>
      </c>
      <c r="D55" s="55"/>
      <c r="E55" s="48" t="e">
        <f t="shared" si="10"/>
        <v>#DIV/0!</v>
      </c>
      <c r="F55" s="55"/>
      <c r="G55" s="48" t="e">
        <f t="shared" si="11"/>
        <v>#DIV/0!</v>
      </c>
      <c r="H55" s="55"/>
      <c r="I55" s="48" t="e">
        <f t="shared" si="15"/>
        <v>#DIV/0!</v>
      </c>
      <c r="J55" s="95"/>
      <c r="K55" s="48" t="e">
        <f t="shared" si="16"/>
        <v>#DIV/0!</v>
      </c>
      <c r="L55" s="55"/>
      <c r="M55" s="96" t="e">
        <f t="shared" si="17"/>
        <v>#DIV/0!</v>
      </c>
      <c r="N55" s="93"/>
    </row>
    <row r="56" ht="12.75" customHeight="1" spans="1:14">
      <c r="A56" s="75"/>
      <c r="B56" s="50" t="s">
        <v>87</v>
      </c>
      <c r="C56" s="50" t="s">
        <v>60</v>
      </c>
      <c r="D56" s="55"/>
      <c r="E56" s="48" t="e">
        <f t="shared" si="10"/>
        <v>#DIV/0!</v>
      </c>
      <c r="F56" s="55"/>
      <c r="G56" s="48" t="e">
        <f t="shared" si="11"/>
        <v>#DIV/0!</v>
      </c>
      <c r="H56" s="55"/>
      <c r="I56" s="48" t="e">
        <f t="shared" si="15"/>
        <v>#DIV/0!</v>
      </c>
      <c r="J56" s="95"/>
      <c r="K56" s="48" t="e">
        <f t="shared" si="16"/>
        <v>#DIV/0!</v>
      </c>
      <c r="L56" s="55"/>
      <c r="M56" s="96" t="e">
        <f t="shared" si="17"/>
        <v>#DIV/0!</v>
      </c>
      <c r="N56" s="93"/>
    </row>
    <row r="57" ht="12.75" customHeight="1" spans="1:14">
      <c r="A57" s="75"/>
      <c r="B57" s="50" t="s">
        <v>88</v>
      </c>
      <c r="C57" s="50" t="s">
        <v>89</v>
      </c>
      <c r="D57" s="55"/>
      <c r="E57" s="48" t="e">
        <f t="shared" si="10"/>
        <v>#DIV/0!</v>
      </c>
      <c r="F57" s="55"/>
      <c r="G57" s="48" t="e">
        <f t="shared" si="11"/>
        <v>#DIV/0!</v>
      </c>
      <c r="H57" s="55"/>
      <c r="I57" s="48" t="e">
        <f t="shared" si="15"/>
        <v>#DIV/0!</v>
      </c>
      <c r="J57" s="95"/>
      <c r="K57" s="48" t="e">
        <f t="shared" si="16"/>
        <v>#DIV/0!</v>
      </c>
      <c r="L57" s="55"/>
      <c r="M57" s="96" t="e">
        <f t="shared" si="17"/>
        <v>#DIV/0!</v>
      </c>
      <c r="N57" s="93"/>
    </row>
    <row r="58" ht="12.75" customHeight="1" spans="1:14">
      <c r="A58" s="75"/>
      <c r="B58" s="50" t="s">
        <v>90</v>
      </c>
      <c r="C58" s="50" t="s">
        <v>91</v>
      </c>
      <c r="D58" s="56"/>
      <c r="E58" s="48" t="e">
        <f t="shared" si="10"/>
        <v>#DIV/0!</v>
      </c>
      <c r="F58" s="56"/>
      <c r="G58" s="48" t="e">
        <f t="shared" si="11"/>
        <v>#DIV/0!</v>
      </c>
      <c r="H58" s="56"/>
      <c r="I58" s="48" t="e">
        <f t="shared" si="15"/>
        <v>#DIV/0!</v>
      </c>
      <c r="J58" s="104"/>
      <c r="K58" s="48" t="e">
        <f t="shared" si="16"/>
        <v>#DIV/0!</v>
      </c>
      <c r="L58" s="56"/>
      <c r="M58" s="96" t="e">
        <f t="shared" si="17"/>
        <v>#DIV/0!</v>
      </c>
      <c r="N58" s="93"/>
    </row>
    <row r="59" ht="12.75" customHeight="1" spans="1:14">
      <c r="A59" s="75"/>
      <c r="B59" s="52" t="s">
        <v>92</v>
      </c>
      <c r="C59" s="52" t="s">
        <v>93</v>
      </c>
      <c r="D59" s="77">
        <f>SUM(D53:D58)</f>
        <v>0</v>
      </c>
      <c r="E59" s="54" t="e">
        <f t="shared" si="10"/>
        <v>#DIV/0!</v>
      </c>
      <c r="F59" s="77">
        <f>SUM(F53:F58)</f>
        <v>0</v>
      </c>
      <c r="G59" s="54" t="e">
        <f t="shared" si="11"/>
        <v>#DIV/0!</v>
      </c>
      <c r="H59" s="77">
        <f>SUM(H53:H58)</f>
        <v>0</v>
      </c>
      <c r="I59" s="54" t="e">
        <f t="shared" si="15"/>
        <v>#DIV/0!</v>
      </c>
      <c r="J59" s="103">
        <f>SUM(J53:J58)</f>
        <v>0</v>
      </c>
      <c r="K59" s="54" t="e">
        <f t="shared" si="16"/>
        <v>#DIV/0!</v>
      </c>
      <c r="L59" s="103">
        <f>SUM(L53:L58)</f>
        <v>0</v>
      </c>
      <c r="M59" s="99" t="e">
        <f t="shared" si="17"/>
        <v>#DIV/0!</v>
      </c>
      <c r="N59" s="93"/>
    </row>
    <row r="60" ht="12.75" customHeight="1" spans="2:14">
      <c r="B60" s="52" t="s">
        <v>94</v>
      </c>
      <c r="C60" s="52" t="s">
        <v>95</v>
      </c>
      <c r="D60" s="77">
        <f>D59+D52</f>
        <v>0</v>
      </c>
      <c r="E60" s="54" t="e">
        <f t="shared" si="10"/>
        <v>#DIV/0!</v>
      </c>
      <c r="F60" s="77">
        <f>F59+F52</f>
        <v>0</v>
      </c>
      <c r="G60" s="54" t="e">
        <f t="shared" si="11"/>
        <v>#DIV/0!</v>
      </c>
      <c r="H60" s="77">
        <f>H59+H52</f>
        <v>0</v>
      </c>
      <c r="I60" s="54" t="e">
        <f t="shared" si="15"/>
        <v>#DIV/0!</v>
      </c>
      <c r="J60" s="103">
        <f>J59+J52</f>
        <v>0</v>
      </c>
      <c r="K60" s="54" t="e">
        <f t="shared" si="16"/>
        <v>#DIV/0!</v>
      </c>
      <c r="L60" s="103">
        <f>L59+L52</f>
        <v>0</v>
      </c>
      <c r="M60" s="99" t="e">
        <f t="shared" si="17"/>
        <v>#DIV/0!</v>
      </c>
      <c r="N60" s="105"/>
    </row>
    <row r="61" ht="12.75" customHeight="1" spans="2:14">
      <c r="B61" s="78" t="s">
        <v>96</v>
      </c>
      <c r="C61" s="78" t="s">
        <v>97</v>
      </c>
      <c r="D61" s="79"/>
      <c r="E61" s="80"/>
      <c r="F61" s="79"/>
      <c r="G61" s="80"/>
      <c r="H61" s="79"/>
      <c r="I61" s="80"/>
      <c r="J61" s="106"/>
      <c r="K61" s="80"/>
      <c r="L61" s="106"/>
      <c r="M61" s="102"/>
      <c r="N61" s="93"/>
    </row>
    <row r="62" ht="12.75" customHeight="1" spans="2:14">
      <c r="B62" s="50" t="s">
        <v>98</v>
      </c>
      <c r="C62" s="50" t="s">
        <v>99</v>
      </c>
      <c r="D62" s="47"/>
      <c r="E62" s="48" t="e">
        <f t="shared" ref="E62:E69" si="18">(D62/D$40)</f>
        <v>#DIV/0!</v>
      </c>
      <c r="F62" s="47"/>
      <c r="G62" s="48" t="e">
        <f t="shared" ref="G62:G69" si="19">(F62/F$40)</f>
        <v>#DIV/0!</v>
      </c>
      <c r="H62" s="47"/>
      <c r="I62" s="48" t="e">
        <f t="shared" ref="I62:I69" si="20">(H62/H$40)</f>
        <v>#DIV/0!</v>
      </c>
      <c r="J62" s="107"/>
      <c r="K62" s="48" t="e">
        <f t="shared" ref="K62:K69" si="21">(J62/J$40)</f>
        <v>#DIV/0!</v>
      </c>
      <c r="L62" s="56"/>
      <c r="M62" s="96" t="e">
        <f t="shared" ref="M62:M69" si="22">(L62/L$40)</f>
        <v>#DIV/0!</v>
      </c>
      <c r="N62" s="93"/>
    </row>
    <row r="63" ht="12.75" customHeight="1" spans="2:14">
      <c r="B63" s="46" t="s">
        <v>100</v>
      </c>
      <c r="C63" s="46" t="s">
        <v>101</v>
      </c>
      <c r="D63" s="58"/>
      <c r="E63" s="48" t="e">
        <f t="shared" si="18"/>
        <v>#DIV/0!</v>
      </c>
      <c r="F63" s="58"/>
      <c r="G63" s="48" t="e">
        <f t="shared" si="19"/>
        <v>#DIV/0!</v>
      </c>
      <c r="H63" s="58"/>
      <c r="I63" s="48" t="e">
        <f t="shared" si="20"/>
        <v>#DIV/0!</v>
      </c>
      <c r="J63" s="95"/>
      <c r="K63" s="48" t="e">
        <f t="shared" si="21"/>
        <v>#DIV/0!</v>
      </c>
      <c r="L63" s="55"/>
      <c r="M63" s="96" t="e">
        <f t="shared" si="22"/>
        <v>#DIV/0!</v>
      </c>
      <c r="N63" s="93"/>
    </row>
    <row r="64" ht="12.75" customHeight="1" spans="2:14">
      <c r="B64" s="50" t="s">
        <v>102</v>
      </c>
      <c r="C64" s="50" t="s">
        <v>103</v>
      </c>
      <c r="D64" s="47"/>
      <c r="E64" s="48" t="e">
        <f t="shared" si="18"/>
        <v>#DIV/0!</v>
      </c>
      <c r="F64" s="47"/>
      <c r="G64" s="48" t="e">
        <f t="shared" si="19"/>
        <v>#DIV/0!</v>
      </c>
      <c r="H64" s="47"/>
      <c r="I64" s="48" t="e">
        <f t="shared" si="20"/>
        <v>#DIV/0!</v>
      </c>
      <c r="J64" s="97"/>
      <c r="K64" s="48" t="e">
        <f t="shared" si="21"/>
        <v>#DIV/0!</v>
      </c>
      <c r="L64" s="56"/>
      <c r="M64" s="96" t="e">
        <f t="shared" si="22"/>
        <v>#DIV/0!</v>
      </c>
      <c r="N64" s="93"/>
    </row>
    <row r="65" ht="12.75" customHeight="1" spans="2:14">
      <c r="B65" s="50" t="s">
        <v>104</v>
      </c>
      <c r="C65" s="50" t="s">
        <v>105</v>
      </c>
      <c r="D65" s="58"/>
      <c r="E65" s="48" t="e">
        <f t="shared" si="18"/>
        <v>#DIV/0!</v>
      </c>
      <c r="F65" s="58"/>
      <c r="G65" s="48" t="e">
        <f t="shared" si="19"/>
        <v>#DIV/0!</v>
      </c>
      <c r="H65" s="58"/>
      <c r="I65" s="48" t="e">
        <f t="shared" si="20"/>
        <v>#DIV/0!</v>
      </c>
      <c r="J65" s="95"/>
      <c r="K65" s="48" t="e">
        <f t="shared" si="21"/>
        <v>#DIV/0!</v>
      </c>
      <c r="L65" s="55"/>
      <c r="M65" s="96" t="e">
        <f t="shared" si="22"/>
        <v>#DIV/0!</v>
      </c>
      <c r="N65" s="93"/>
    </row>
    <row r="66" ht="12.75" customHeight="1" spans="2:14">
      <c r="B66" s="50" t="s">
        <v>106</v>
      </c>
      <c r="C66" s="50" t="s">
        <v>107</v>
      </c>
      <c r="D66" s="47"/>
      <c r="E66" s="48" t="e">
        <f t="shared" si="18"/>
        <v>#DIV/0!</v>
      </c>
      <c r="F66" s="47"/>
      <c r="G66" s="48" t="e">
        <f t="shared" si="19"/>
        <v>#DIV/0!</v>
      </c>
      <c r="H66" s="47"/>
      <c r="I66" s="48" t="e">
        <f t="shared" si="20"/>
        <v>#DIV/0!</v>
      </c>
      <c r="J66" s="95"/>
      <c r="K66" s="48" t="e">
        <f t="shared" si="21"/>
        <v>#DIV/0!</v>
      </c>
      <c r="L66" s="56"/>
      <c r="M66" s="96" t="e">
        <f t="shared" si="22"/>
        <v>#DIV/0!</v>
      </c>
      <c r="N66" s="93"/>
    </row>
    <row r="67" ht="12.75" customHeight="1" spans="2:14">
      <c r="B67" s="50" t="s">
        <v>108</v>
      </c>
      <c r="C67" s="50" t="s">
        <v>109</v>
      </c>
      <c r="D67" s="47"/>
      <c r="E67" s="48" t="e">
        <f t="shared" si="18"/>
        <v>#DIV/0!</v>
      </c>
      <c r="F67" s="47"/>
      <c r="G67" s="48" t="e">
        <f t="shared" si="19"/>
        <v>#DIV/0!</v>
      </c>
      <c r="H67" s="47"/>
      <c r="I67" s="48" t="e">
        <f t="shared" si="20"/>
        <v>#DIV/0!</v>
      </c>
      <c r="J67" s="95"/>
      <c r="K67" s="48" t="e">
        <f t="shared" si="21"/>
        <v>#DIV/0!</v>
      </c>
      <c r="L67" s="56"/>
      <c r="M67" s="96" t="e">
        <f t="shared" si="22"/>
        <v>#DIV/0!</v>
      </c>
      <c r="N67" s="93"/>
    </row>
    <row r="68" ht="12.75" customHeight="1" spans="2:14">
      <c r="B68" s="50" t="s">
        <v>110</v>
      </c>
      <c r="C68" s="50" t="s">
        <v>111</v>
      </c>
      <c r="D68" s="47"/>
      <c r="E68" s="48" t="e">
        <f t="shared" si="18"/>
        <v>#DIV/0!</v>
      </c>
      <c r="F68" s="47"/>
      <c r="G68" s="48" t="e">
        <f t="shared" si="19"/>
        <v>#DIV/0!</v>
      </c>
      <c r="H68" s="47"/>
      <c r="I68" s="48" t="e">
        <f t="shared" si="20"/>
        <v>#DIV/0!</v>
      </c>
      <c r="J68" s="95"/>
      <c r="K68" s="48" t="e">
        <f t="shared" si="21"/>
        <v>#DIV/0!</v>
      </c>
      <c r="L68" s="56"/>
      <c r="M68" s="96" t="e">
        <f t="shared" si="22"/>
        <v>#DIV/0!</v>
      </c>
      <c r="N68" s="93"/>
    </row>
    <row r="69" ht="12.75" customHeight="1" spans="2:14">
      <c r="B69" s="52" t="s">
        <v>112</v>
      </c>
      <c r="C69" s="52" t="s">
        <v>113</v>
      </c>
      <c r="D69" s="77">
        <f>SUM(D62:D68)</f>
        <v>0</v>
      </c>
      <c r="E69" s="54" t="e">
        <f t="shared" si="18"/>
        <v>#DIV/0!</v>
      </c>
      <c r="F69" s="77">
        <f>SUM(F62:F68)</f>
        <v>0</v>
      </c>
      <c r="G69" s="54" t="e">
        <f t="shared" si="19"/>
        <v>#DIV/0!</v>
      </c>
      <c r="H69" s="77">
        <f>SUM(H62:H68)</f>
        <v>0</v>
      </c>
      <c r="I69" s="54" t="e">
        <f t="shared" si="20"/>
        <v>#DIV/0!</v>
      </c>
      <c r="J69" s="103">
        <f>SUM(J62:J68)</f>
        <v>0</v>
      </c>
      <c r="K69" s="54" t="e">
        <f t="shared" si="21"/>
        <v>#DIV/0!</v>
      </c>
      <c r="L69" s="103">
        <f>SUM(L62:L68)</f>
        <v>0</v>
      </c>
      <c r="M69" s="99" t="e">
        <f t="shared" si="22"/>
        <v>#DIV/0!</v>
      </c>
      <c r="N69" s="93"/>
    </row>
    <row r="70" ht="12.75" customHeight="1" spans="2:14">
      <c r="B70" s="50"/>
      <c r="C70" s="50"/>
      <c r="D70" s="108"/>
      <c r="E70" s="80"/>
      <c r="F70" s="108"/>
      <c r="G70" s="80"/>
      <c r="H70" s="108"/>
      <c r="I70" s="80"/>
      <c r="J70" s="157"/>
      <c r="K70" s="80"/>
      <c r="L70" s="157"/>
      <c r="M70" s="102"/>
      <c r="N70" s="93"/>
    </row>
    <row r="71" ht="12.75" customHeight="1" spans="2:24">
      <c r="B71" s="61" t="s">
        <v>114</v>
      </c>
      <c r="C71" s="61" t="s">
        <v>115</v>
      </c>
      <c r="D71" s="62">
        <f>D69+D60</f>
        <v>0</v>
      </c>
      <c r="E71" s="109" t="e">
        <f>E52+E59+E69</f>
        <v>#DIV/0!</v>
      </c>
      <c r="F71" s="62">
        <f>F69+F60</f>
        <v>0</v>
      </c>
      <c r="G71" s="109" t="e">
        <f>G52+G59+G69</f>
        <v>#DIV/0!</v>
      </c>
      <c r="H71" s="62">
        <f>H69+H60</f>
        <v>0</v>
      </c>
      <c r="I71" s="109" t="e">
        <f>I52+I59+I69</f>
        <v>#DIV/0!</v>
      </c>
      <c r="J71" s="158">
        <f>J69+J60</f>
        <v>0</v>
      </c>
      <c r="K71" s="109" t="e">
        <f>K52+K59+K69</f>
        <v>#DIV/0!</v>
      </c>
      <c r="L71" s="158">
        <f>L69+L60</f>
        <v>0</v>
      </c>
      <c r="M71" s="159" t="e">
        <f>M52+M59+M69</f>
        <v>#DIV/0!</v>
      </c>
      <c r="N71" s="160"/>
      <c r="O71" s="161"/>
      <c r="P71" s="161"/>
      <c r="Q71" s="161"/>
      <c r="R71" s="161"/>
      <c r="S71" s="161"/>
      <c r="T71" s="161"/>
      <c r="U71" s="161"/>
      <c r="V71" s="161"/>
      <c r="W71" s="161"/>
      <c r="X71" s="161"/>
    </row>
    <row r="72" ht="12.75" customHeight="1" spans="14:14">
      <c r="N72" s="162"/>
    </row>
    <row r="73" ht="12.75" customHeight="1" spans="2:14">
      <c r="B73" s="110" t="s">
        <v>116</v>
      </c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63"/>
      <c r="N73" s="162"/>
    </row>
    <row r="74" ht="12.75" customHeight="1" spans="2:14">
      <c r="B74" s="111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64"/>
      <c r="N74" s="165"/>
    </row>
    <row r="75" ht="12.75" customHeight="1" spans="2:14">
      <c r="B75" s="80">
        <f>B14</f>
        <v>0</v>
      </c>
      <c r="C75" s="80">
        <f>C14</f>
        <v>0</v>
      </c>
      <c r="D75" s="73">
        <f>D14</f>
        <v>0</v>
      </c>
      <c r="E75" s="113" t="s">
        <v>117</v>
      </c>
      <c r="F75" s="73">
        <f>F14</f>
        <v>0</v>
      </c>
      <c r="G75" s="113" t="s">
        <v>117</v>
      </c>
      <c r="H75" s="73">
        <f>H14</f>
        <v>0</v>
      </c>
      <c r="I75" s="166"/>
      <c r="J75" s="73">
        <f>+J$14</f>
        <v>0</v>
      </c>
      <c r="K75" s="113"/>
      <c r="L75" s="73">
        <f>$L$14</f>
        <v>0</v>
      </c>
      <c r="M75" s="102"/>
      <c r="N75" s="93"/>
    </row>
    <row r="76" ht="12.75" customHeight="1" spans="2:14">
      <c r="B76" s="114" t="s">
        <v>118</v>
      </c>
      <c r="C76" s="114" t="s">
        <v>119</v>
      </c>
      <c r="D76" s="115">
        <f>MONTH(D75)</f>
        <v>1</v>
      </c>
      <c r="E76" s="116" t="s">
        <v>14</v>
      </c>
      <c r="F76" s="115">
        <f>MONTH(F75)</f>
        <v>1</v>
      </c>
      <c r="G76" s="116" t="s">
        <v>14</v>
      </c>
      <c r="H76" s="115">
        <f>MONTH(H75)</f>
        <v>1</v>
      </c>
      <c r="I76" s="116" t="s">
        <v>14</v>
      </c>
      <c r="J76" s="115">
        <f>MONTH(J75)</f>
        <v>1</v>
      </c>
      <c r="K76" s="116" t="s">
        <v>14</v>
      </c>
      <c r="L76" s="115">
        <f>MONTH(L75)</f>
        <v>1</v>
      </c>
      <c r="M76" s="167" t="s">
        <v>14</v>
      </c>
      <c r="N76" s="93"/>
    </row>
    <row r="77" ht="12.75" customHeight="1" spans="2:14">
      <c r="B77" s="117"/>
      <c r="C77" s="117"/>
      <c r="D77" s="118"/>
      <c r="E77" s="119"/>
      <c r="F77" s="120"/>
      <c r="G77" s="119"/>
      <c r="H77" s="120"/>
      <c r="I77" s="119"/>
      <c r="J77" s="120"/>
      <c r="K77" s="119"/>
      <c r="L77" s="120"/>
      <c r="M77" s="119"/>
      <c r="N77" s="93"/>
    </row>
    <row r="78" ht="12.75" customHeight="1" spans="2:14">
      <c r="B78" s="121" t="s">
        <v>120</v>
      </c>
      <c r="C78" s="121" t="s">
        <v>121</v>
      </c>
      <c r="D78" s="122">
        <f>+D79/D76</f>
        <v>0</v>
      </c>
      <c r="E78" s="122"/>
      <c r="F78" s="122">
        <f>+F79/F76</f>
        <v>0</v>
      </c>
      <c r="G78" s="122"/>
      <c r="H78" s="122">
        <f>+H79/H76</f>
        <v>0</v>
      </c>
      <c r="I78" s="122"/>
      <c r="J78" s="122">
        <f>+J79/J76</f>
        <v>0</v>
      </c>
      <c r="K78" s="122"/>
      <c r="L78" s="122">
        <f>+L79/L76</f>
        <v>0</v>
      </c>
      <c r="M78" s="168"/>
      <c r="N78" s="93"/>
    </row>
    <row r="79" ht="12.75" customHeight="1" spans="2:14">
      <c r="B79" s="123" t="s">
        <v>122</v>
      </c>
      <c r="C79" s="123" t="s">
        <v>123</v>
      </c>
      <c r="D79" s="124"/>
      <c r="E79" s="48">
        <v>1</v>
      </c>
      <c r="F79" s="124"/>
      <c r="G79" s="48">
        <v>1</v>
      </c>
      <c r="H79" s="124"/>
      <c r="I79" s="48">
        <v>1</v>
      </c>
      <c r="J79" s="118"/>
      <c r="K79" s="48">
        <v>1</v>
      </c>
      <c r="L79" s="118"/>
      <c r="M79" s="96">
        <v>1</v>
      </c>
      <c r="N79" s="93"/>
    </row>
    <row r="80" ht="12.75" customHeight="1" spans="2:14">
      <c r="B80" s="123" t="s">
        <v>124</v>
      </c>
      <c r="C80" s="123" t="s">
        <v>125</v>
      </c>
      <c r="D80" s="125"/>
      <c r="E80" s="48" t="e">
        <f>(D80/D$79)</f>
        <v>#DIV/0!</v>
      </c>
      <c r="F80" s="125"/>
      <c r="G80" s="48" t="e">
        <f>(F80/F$79)</f>
        <v>#DIV/0!</v>
      </c>
      <c r="H80" s="125"/>
      <c r="I80" s="48" t="e">
        <f>(H80/H$79)</f>
        <v>#DIV/0!</v>
      </c>
      <c r="J80" s="128"/>
      <c r="K80" s="48" t="e">
        <f>(J80/J$79)</f>
        <v>#DIV/0!</v>
      </c>
      <c r="L80" s="128"/>
      <c r="M80" s="96" t="e">
        <f>(L80/L$79)</f>
        <v>#DIV/0!</v>
      </c>
      <c r="N80" s="93"/>
    </row>
    <row r="81" ht="12.75" customHeight="1" spans="2:14">
      <c r="B81" s="110" t="s">
        <v>126</v>
      </c>
      <c r="C81" s="110" t="s">
        <v>127</v>
      </c>
      <c r="D81" s="126">
        <f>D79-D80</f>
        <v>0</v>
      </c>
      <c r="E81" s="54" t="e">
        <f>(D81/D$79)</f>
        <v>#DIV/0!</v>
      </c>
      <c r="F81" s="126">
        <f>F79-F80</f>
        <v>0</v>
      </c>
      <c r="G81" s="54" t="e">
        <f>(F81/F$79)</f>
        <v>#DIV/0!</v>
      </c>
      <c r="H81" s="126">
        <f>H79-H80</f>
        <v>0</v>
      </c>
      <c r="I81" s="54" t="e">
        <f>(H81/H$79)</f>
        <v>#DIV/0!</v>
      </c>
      <c r="J81" s="126">
        <f>J79-J80</f>
        <v>0</v>
      </c>
      <c r="K81" s="54" t="e">
        <f>(J81/J$79)</f>
        <v>#DIV/0!</v>
      </c>
      <c r="L81" s="126">
        <f>L79-L80</f>
        <v>0</v>
      </c>
      <c r="M81" s="99" t="e">
        <f>(L81/L$79)</f>
        <v>#DIV/0!</v>
      </c>
      <c r="N81" s="93"/>
    </row>
    <row r="82" ht="12.75" customHeight="1" spans="2:14">
      <c r="B82" s="80"/>
      <c r="C82" s="80"/>
      <c r="D82" s="118"/>
      <c r="E82" s="127"/>
      <c r="F82" s="118"/>
      <c r="G82" s="127"/>
      <c r="H82" s="118"/>
      <c r="I82" s="127"/>
      <c r="J82" s="118"/>
      <c r="K82" s="127"/>
      <c r="L82" s="118"/>
      <c r="M82" s="169"/>
      <c r="N82" s="93"/>
    </row>
    <row r="83" ht="12.75" customHeight="1" spans="2:14">
      <c r="B83" s="123" t="s">
        <v>128</v>
      </c>
      <c r="C83" s="123" t="s">
        <v>129</v>
      </c>
      <c r="D83" s="125"/>
      <c r="E83" s="48" t="e">
        <f>(D83/D$79)</f>
        <v>#DIV/0!</v>
      </c>
      <c r="F83" s="125"/>
      <c r="G83" s="48" t="e">
        <f>(F83/F$79)</f>
        <v>#DIV/0!</v>
      </c>
      <c r="H83" s="125"/>
      <c r="I83" s="48" t="e">
        <f>(H83/H$79)</f>
        <v>#DIV/0!</v>
      </c>
      <c r="J83" s="128"/>
      <c r="K83" s="48" t="e">
        <f>(J83/J$79)</f>
        <v>#DIV/0!</v>
      </c>
      <c r="L83" s="128"/>
      <c r="M83" s="96" t="e">
        <f>(L83/L$79)</f>
        <v>#DIV/0!</v>
      </c>
      <c r="N83" s="93"/>
    </row>
    <row r="84" ht="12.75" customHeight="1" spans="2:14">
      <c r="B84" s="123" t="s">
        <v>130</v>
      </c>
      <c r="C84" s="123" t="s">
        <v>131</v>
      </c>
      <c r="D84" s="128"/>
      <c r="E84" s="48" t="e">
        <f>(D84/D$79)</f>
        <v>#DIV/0!</v>
      </c>
      <c r="F84" s="128"/>
      <c r="G84" s="48" t="e">
        <f>(F84/F$79)</f>
        <v>#DIV/0!</v>
      </c>
      <c r="H84" s="128"/>
      <c r="I84" s="48" t="e">
        <f>(H84/H$79)</f>
        <v>#DIV/0!</v>
      </c>
      <c r="J84" s="128"/>
      <c r="K84" s="48" t="e">
        <f>(J84/J$79)</f>
        <v>#DIV/0!</v>
      </c>
      <c r="L84" s="128"/>
      <c r="M84" s="96" t="e">
        <f>(L84/L$79)</f>
        <v>#DIV/0!</v>
      </c>
      <c r="N84" s="93"/>
    </row>
    <row r="85" ht="12.75" customHeight="1" spans="2:14">
      <c r="B85" s="123" t="s">
        <v>132</v>
      </c>
      <c r="C85" s="123" t="s">
        <v>133</v>
      </c>
      <c r="D85" s="129">
        <f>D83+D84</f>
        <v>0</v>
      </c>
      <c r="E85" s="48" t="e">
        <f>(D85/D$79)</f>
        <v>#DIV/0!</v>
      </c>
      <c r="F85" s="129">
        <f>F83+F84</f>
        <v>0</v>
      </c>
      <c r="G85" s="48" t="e">
        <f>(F85/F$79)</f>
        <v>#DIV/0!</v>
      </c>
      <c r="H85" s="129">
        <f>H83+H84</f>
        <v>0</v>
      </c>
      <c r="I85" s="48" t="e">
        <f>(H85/H$79)</f>
        <v>#DIV/0!</v>
      </c>
      <c r="J85" s="129">
        <f>J83+J84</f>
        <v>0</v>
      </c>
      <c r="K85" s="48" t="e">
        <f>(J85/J$79)</f>
        <v>#DIV/0!</v>
      </c>
      <c r="L85" s="129">
        <f>L83+L84</f>
        <v>0</v>
      </c>
      <c r="M85" s="96" t="e">
        <f>(L85/L$79)</f>
        <v>#DIV/0!</v>
      </c>
      <c r="N85" s="93"/>
    </row>
    <row r="86" ht="12.75" customHeight="1" spans="2:14">
      <c r="B86" s="110" t="s">
        <v>134</v>
      </c>
      <c r="C86" s="110" t="s">
        <v>135</v>
      </c>
      <c r="D86" s="126">
        <f>D81-D85</f>
        <v>0</v>
      </c>
      <c r="E86" s="54" t="e">
        <f>(D86/D$79)</f>
        <v>#DIV/0!</v>
      </c>
      <c r="F86" s="126">
        <f>F81-F85</f>
        <v>0</v>
      </c>
      <c r="G86" s="130" t="e">
        <f>(F86/F$79)</f>
        <v>#DIV/0!</v>
      </c>
      <c r="H86" s="126">
        <f>H81-H85</f>
        <v>0</v>
      </c>
      <c r="I86" s="130" t="e">
        <f>(H86/H$79)</f>
        <v>#DIV/0!</v>
      </c>
      <c r="J86" s="126">
        <f>J81-J85</f>
        <v>0</v>
      </c>
      <c r="K86" s="54" t="e">
        <f>(J86/J$79)</f>
        <v>#DIV/0!</v>
      </c>
      <c r="L86" s="126">
        <f>L81-L85</f>
        <v>0</v>
      </c>
      <c r="M86" s="170" t="e">
        <f>(L86/L$79)</f>
        <v>#DIV/0!</v>
      </c>
      <c r="N86" s="93"/>
    </row>
    <row r="87" ht="12.75" customHeight="1" spans="2:14">
      <c r="B87" s="80"/>
      <c r="C87" s="80"/>
      <c r="D87" s="118"/>
      <c r="E87" s="127"/>
      <c r="F87" s="118"/>
      <c r="G87" s="127"/>
      <c r="H87" s="118"/>
      <c r="I87" s="127"/>
      <c r="J87" s="118"/>
      <c r="K87" s="127"/>
      <c r="L87" s="118"/>
      <c r="M87" s="169"/>
      <c r="N87" s="93"/>
    </row>
    <row r="88" ht="12.75" customHeight="1" spans="2:14">
      <c r="B88" s="123" t="s">
        <v>136</v>
      </c>
      <c r="C88" s="123" t="s">
        <v>137</v>
      </c>
      <c r="D88" s="131"/>
      <c r="E88" s="48" t="e">
        <f t="shared" ref="E88:E94" si="23">(D88/D$79)</f>
        <v>#DIV/0!</v>
      </c>
      <c r="F88" s="131"/>
      <c r="G88" s="48" t="e">
        <f t="shared" ref="G88:G94" si="24">(F88/F$79)</f>
        <v>#DIV/0!</v>
      </c>
      <c r="H88" s="131"/>
      <c r="I88" s="48" t="e">
        <f t="shared" ref="I88:I94" si="25">(H88/H$79)</f>
        <v>#DIV/0!</v>
      </c>
      <c r="J88" s="56"/>
      <c r="K88" s="48" t="e">
        <f t="shared" ref="K88:K94" si="26">(J88/J$79)</f>
        <v>#DIV/0!</v>
      </c>
      <c r="L88" s="56"/>
      <c r="M88" s="96" t="e">
        <f t="shared" ref="M88:M94" si="27">(L88/L$79)</f>
        <v>#DIV/0!</v>
      </c>
      <c r="N88" s="93"/>
    </row>
    <row r="89" ht="12.75" customHeight="1" spans="2:14">
      <c r="B89" s="123" t="s">
        <v>138</v>
      </c>
      <c r="C89" s="123" t="s">
        <v>139</v>
      </c>
      <c r="D89" s="128"/>
      <c r="E89" s="48" t="e">
        <f t="shared" si="23"/>
        <v>#DIV/0!</v>
      </c>
      <c r="F89" s="128"/>
      <c r="G89" s="48" t="e">
        <f t="shared" si="24"/>
        <v>#DIV/0!</v>
      </c>
      <c r="H89" s="128"/>
      <c r="I89" s="48" t="e">
        <f t="shared" si="25"/>
        <v>#DIV/0!</v>
      </c>
      <c r="J89" s="128"/>
      <c r="K89" s="48" t="e">
        <f t="shared" si="26"/>
        <v>#DIV/0!</v>
      </c>
      <c r="L89" s="128"/>
      <c r="M89" s="96" t="e">
        <f t="shared" si="27"/>
        <v>#DIV/0!</v>
      </c>
      <c r="N89" s="93"/>
    </row>
    <row r="90" ht="12.75" customHeight="1" spans="2:14">
      <c r="B90" s="123" t="s">
        <v>140</v>
      </c>
      <c r="C90" s="123" t="s">
        <v>141</v>
      </c>
      <c r="D90" s="128"/>
      <c r="E90" s="48" t="e">
        <f t="shared" si="23"/>
        <v>#DIV/0!</v>
      </c>
      <c r="F90" s="128"/>
      <c r="G90" s="48" t="e">
        <f t="shared" si="24"/>
        <v>#DIV/0!</v>
      </c>
      <c r="H90" s="128"/>
      <c r="I90" s="48" t="e">
        <f t="shared" si="25"/>
        <v>#DIV/0!</v>
      </c>
      <c r="J90" s="128"/>
      <c r="K90" s="48" t="e">
        <f t="shared" si="26"/>
        <v>#DIV/0!</v>
      </c>
      <c r="L90" s="128"/>
      <c r="M90" s="96" t="e">
        <f t="shared" si="27"/>
        <v>#DIV/0!</v>
      </c>
      <c r="N90" s="93"/>
    </row>
    <row r="91" ht="12.75" customHeight="1" spans="2:14">
      <c r="B91" s="123" t="s">
        <v>142</v>
      </c>
      <c r="C91" s="123" t="s">
        <v>143</v>
      </c>
      <c r="D91" s="128"/>
      <c r="E91" s="48" t="e">
        <f t="shared" si="23"/>
        <v>#DIV/0!</v>
      </c>
      <c r="F91" s="128"/>
      <c r="G91" s="48" t="e">
        <f t="shared" si="24"/>
        <v>#DIV/0!</v>
      </c>
      <c r="H91" s="128"/>
      <c r="I91" s="48" t="e">
        <f t="shared" si="25"/>
        <v>#DIV/0!</v>
      </c>
      <c r="J91" s="128"/>
      <c r="K91" s="48" t="e">
        <f t="shared" si="26"/>
        <v>#DIV/0!</v>
      </c>
      <c r="L91" s="128"/>
      <c r="M91" s="96" t="e">
        <f t="shared" si="27"/>
        <v>#DIV/0!</v>
      </c>
      <c r="N91" s="93"/>
    </row>
    <row r="92" ht="12.6" customHeight="1" spans="2:14">
      <c r="B92" s="123" t="s">
        <v>144</v>
      </c>
      <c r="C92" s="123" t="s">
        <v>145</v>
      </c>
      <c r="D92" s="128"/>
      <c r="E92" s="48" t="e">
        <f t="shared" si="23"/>
        <v>#DIV/0!</v>
      </c>
      <c r="F92" s="128"/>
      <c r="G92" s="48" t="e">
        <f t="shared" si="24"/>
        <v>#DIV/0!</v>
      </c>
      <c r="H92" s="118"/>
      <c r="I92" s="48" t="e">
        <f t="shared" si="25"/>
        <v>#DIV/0!</v>
      </c>
      <c r="J92" s="128"/>
      <c r="K92" s="48" t="e">
        <f t="shared" si="26"/>
        <v>#DIV/0!</v>
      </c>
      <c r="L92" s="128"/>
      <c r="M92" s="96" t="e">
        <f t="shared" si="27"/>
        <v>#DIV/0!</v>
      </c>
      <c r="N92" s="93"/>
    </row>
    <row r="93" ht="12.75" customHeight="1" spans="2:14">
      <c r="B93" s="123" t="s">
        <v>146</v>
      </c>
      <c r="C93" s="123" t="s">
        <v>147</v>
      </c>
      <c r="D93" s="128"/>
      <c r="E93" s="48" t="e">
        <f t="shared" si="23"/>
        <v>#DIV/0!</v>
      </c>
      <c r="F93" s="128"/>
      <c r="G93" s="48" t="e">
        <f t="shared" si="24"/>
        <v>#DIV/0!</v>
      </c>
      <c r="H93" s="128"/>
      <c r="I93" s="48" t="e">
        <f t="shared" si="25"/>
        <v>#DIV/0!</v>
      </c>
      <c r="J93" s="128"/>
      <c r="K93" s="48"/>
      <c r="L93" s="128"/>
      <c r="M93" s="96" t="e">
        <f t="shared" si="27"/>
        <v>#DIV/0!</v>
      </c>
      <c r="N93" s="93"/>
    </row>
    <row r="94" ht="12.75" customHeight="1" spans="2:14">
      <c r="B94" s="110" t="s">
        <v>148</v>
      </c>
      <c r="C94" s="110" t="s">
        <v>149</v>
      </c>
      <c r="D94" s="126">
        <f>D86-SUM(D88:D93)</f>
        <v>0</v>
      </c>
      <c r="E94" s="54" t="e">
        <f t="shared" si="23"/>
        <v>#DIV/0!</v>
      </c>
      <c r="F94" s="126">
        <f>F86-SUM(F88:F93)</f>
        <v>0</v>
      </c>
      <c r="G94" s="54" t="e">
        <f t="shared" si="24"/>
        <v>#DIV/0!</v>
      </c>
      <c r="H94" s="126">
        <f>H86-SUM(H88:H93)</f>
        <v>0</v>
      </c>
      <c r="I94" s="54" t="e">
        <f t="shared" si="25"/>
        <v>#DIV/0!</v>
      </c>
      <c r="J94" s="126">
        <f>J86-SUM(J88:J92)</f>
        <v>0</v>
      </c>
      <c r="K94" s="54" t="e">
        <f t="shared" si="26"/>
        <v>#DIV/0!</v>
      </c>
      <c r="L94" s="126">
        <f>L86-SUM(L88:L93)</f>
        <v>0</v>
      </c>
      <c r="M94" s="99" t="e">
        <f t="shared" si="27"/>
        <v>#DIV/0!</v>
      </c>
      <c r="N94" s="93"/>
    </row>
    <row r="95" ht="12.75" customHeight="1" spans="2:14">
      <c r="B95" s="80"/>
      <c r="C95" s="80"/>
      <c r="D95" s="118"/>
      <c r="E95" s="127"/>
      <c r="F95" s="118"/>
      <c r="G95" s="127"/>
      <c r="H95" s="118"/>
      <c r="I95" s="127"/>
      <c r="J95" s="118"/>
      <c r="K95" s="127"/>
      <c r="L95" s="118"/>
      <c r="M95" s="169"/>
      <c r="N95" s="93"/>
    </row>
    <row r="96" ht="12.75" customHeight="1" spans="2:14">
      <c r="B96" s="123" t="s">
        <v>150</v>
      </c>
      <c r="C96" s="123" t="s">
        <v>151</v>
      </c>
      <c r="D96" s="125"/>
      <c r="E96" s="48" t="e">
        <f>(D96/D$79)</f>
        <v>#DIV/0!</v>
      </c>
      <c r="F96" s="125"/>
      <c r="G96" s="48" t="e">
        <f>(F96/F$79)</f>
        <v>#DIV/0!</v>
      </c>
      <c r="H96" s="125"/>
      <c r="I96" s="48" t="e">
        <f>(H96/H$79)</f>
        <v>#DIV/0!</v>
      </c>
      <c r="J96" s="128"/>
      <c r="K96" s="48" t="e">
        <f>(J96/J$79)</f>
        <v>#DIV/0!</v>
      </c>
      <c r="L96" s="128"/>
      <c r="M96" s="96" t="e">
        <f>(L96/L$79)</f>
        <v>#DIV/0!</v>
      </c>
      <c r="N96" s="93"/>
    </row>
    <row r="97" ht="12.75" customHeight="1" spans="2:14">
      <c r="B97" s="123" t="s">
        <v>152</v>
      </c>
      <c r="C97" s="123" t="s">
        <v>153</v>
      </c>
      <c r="D97" s="128"/>
      <c r="E97" s="48" t="e">
        <f>(D97/D$79)</f>
        <v>#DIV/0!</v>
      </c>
      <c r="F97" s="128"/>
      <c r="G97" s="48" t="e">
        <f>(F97/F$79)</f>
        <v>#DIV/0!</v>
      </c>
      <c r="H97" s="128"/>
      <c r="I97" s="48" t="e">
        <f>(H97/H$79)</f>
        <v>#DIV/0!</v>
      </c>
      <c r="J97" s="128"/>
      <c r="K97" s="48" t="e">
        <f>(J97/J$79)</f>
        <v>#DIV/0!</v>
      </c>
      <c r="L97" s="128"/>
      <c r="M97" s="96" t="e">
        <f>(L97/L$79)</f>
        <v>#DIV/0!</v>
      </c>
      <c r="N97" s="93"/>
    </row>
    <row r="98" ht="12.75" customHeight="1" spans="2:14">
      <c r="B98" s="110" t="s">
        <v>154</v>
      </c>
      <c r="C98" s="110" t="s">
        <v>155</v>
      </c>
      <c r="D98" s="132">
        <f>D94-SUM(D96:D97)</f>
        <v>0</v>
      </c>
      <c r="E98" s="133" t="e">
        <f>(D98/D$79)</f>
        <v>#DIV/0!</v>
      </c>
      <c r="F98" s="132">
        <f>F94-SUM(F96:F97)</f>
        <v>0</v>
      </c>
      <c r="G98" s="134" t="e">
        <f>(F98/F$79)</f>
        <v>#DIV/0!</v>
      </c>
      <c r="H98" s="132">
        <f>H94-SUM(H96:H97)</f>
        <v>0</v>
      </c>
      <c r="I98" s="134" t="e">
        <f>(H98/H$79)</f>
        <v>#DIV/0!</v>
      </c>
      <c r="J98" s="132">
        <f>J94-SUM(J96:J97)</f>
        <v>0</v>
      </c>
      <c r="K98" s="133" t="e">
        <f>(J98/J$79)</f>
        <v>#DIV/0!</v>
      </c>
      <c r="L98" s="132">
        <f>L94-SUM(L96:L97)</f>
        <v>0</v>
      </c>
      <c r="M98" s="171" t="e">
        <f>(L98/L$79)</f>
        <v>#DIV/0!</v>
      </c>
      <c r="N98" s="93"/>
    </row>
    <row r="99" ht="12.75" customHeight="1" spans="2:14">
      <c r="B99" s="135"/>
      <c r="C99" s="135"/>
      <c r="D99" s="136"/>
      <c r="E99" s="137"/>
      <c r="F99" s="136" t="s">
        <v>156</v>
      </c>
      <c r="G99" s="138"/>
      <c r="H99" s="136"/>
      <c r="I99" s="138"/>
      <c r="J99" s="136"/>
      <c r="K99" s="138"/>
      <c r="L99" s="136"/>
      <c r="M99" s="172"/>
      <c r="N99" s="93"/>
    </row>
    <row r="100" ht="12.75" customHeight="1" spans="2:14">
      <c r="B100" s="123" t="s">
        <v>157</v>
      </c>
      <c r="C100" s="123" t="s">
        <v>158</v>
      </c>
      <c r="D100" s="139">
        <f>F100</f>
        <v>0</v>
      </c>
      <c r="E100" s="48" t="e">
        <f>D100/D$79</f>
        <v>#DIV/0!</v>
      </c>
      <c r="F100" s="139">
        <f>(F33-D33)*-1</f>
        <v>0</v>
      </c>
      <c r="G100" s="48" t="e">
        <f>F100/F$79</f>
        <v>#DIV/0!</v>
      </c>
      <c r="H100" s="139">
        <f>(H33-F33)*-1</f>
        <v>0</v>
      </c>
      <c r="I100" s="48" t="e">
        <f>H100/H$79</f>
        <v>#DIV/0!</v>
      </c>
      <c r="J100" s="139">
        <f>(J33-H33)*-1</f>
        <v>0</v>
      </c>
      <c r="K100" s="48" t="e">
        <f>J100/J$79</f>
        <v>#DIV/0!</v>
      </c>
      <c r="L100" s="139">
        <f>(L33-J33)*-1</f>
        <v>0</v>
      </c>
      <c r="M100" s="96" t="e">
        <f>L100/L$79</f>
        <v>#DIV/0!</v>
      </c>
      <c r="N100" s="93"/>
    </row>
    <row r="101" ht="12.75" customHeight="1" spans="2:14">
      <c r="B101" s="123" t="s">
        <v>159</v>
      </c>
      <c r="C101" s="123" t="s">
        <v>160</v>
      </c>
      <c r="D101" s="140">
        <v>0</v>
      </c>
      <c r="E101" s="48" t="e">
        <f>D101/D$79</f>
        <v>#DIV/0!</v>
      </c>
      <c r="F101" s="139">
        <v>0</v>
      </c>
      <c r="G101" s="48" t="e">
        <f>F101/F$79</f>
        <v>#DIV/0!</v>
      </c>
      <c r="H101" s="139">
        <v>0</v>
      </c>
      <c r="I101" s="48" t="e">
        <f>H101/H$79</f>
        <v>#DIV/0!</v>
      </c>
      <c r="J101" s="139">
        <v>0</v>
      </c>
      <c r="K101" s="48" t="e">
        <f>J101/J$79</f>
        <v>#DIV/0!</v>
      </c>
      <c r="L101" s="139">
        <v>0</v>
      </c>
      <c r="M101" s="96" t="e">
        <f>L101/L$79</f>
        <v>#DIV/0!</v>
      </c>
      <c r="N101" s="93"/>
    </row>
    <row r="102" ht="12.75" customHeight="1" spans="2:14">
      <c r="B102" s="110"/>
      <c r="C102" s="110"/>
      <c r="D102" s="126"/>
      <c r="E102" s="54"/>
      <c r="F102" s="126"/>
      <c r="G102" s="130"/>
      <c r="H102" s="126"/>
      <c r="I102" s="130"/>
      <c r="J102" s="126"/>
      <c r="K102" s="54"/>
      <c r="L102" s="126"/>
      <c r="M102" s="170"/>
      <c r="N102" s="173"/>
    </row>
    <row r="103" s="24" customFormat="1" ht="12.75" customHeight="1" spans="2:14">
      <c r="B103" s="141"/>
      <c r="C103" s="141"/>
      <c r="D103" s="142"/>
      <c r="E103" s="143"/>
      <c r="F103" s="142"/>
      <c r="G103" s="144"/>
      <c r="H103" s="142"/>
      <c r="I103" s="144"/>
      <c r="J103" s="142"/>
      <c r="K103" s="143"/>
      <c r="L103" s="142"/>
      <c r="M103" s="144"/>
      <c r="N103" s="174"/>
    </row>
    <row r="104" ht="13.5" customHeight="1" spans="2:14">
      <c r="B104" s="39" t="s">
        <v>161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93"/>
    </row>
    <row r="105" ht="12.75" customHeight="1" spans="2:13">
      <c r="B105" s="145"/>
      <c r="C105" s="145"/>
      <c r="D105" s="145"/>
      <c r="E105" s="145"/>
      <c r="F105" s="145"/>
      <c r="G105" s="145"/>
      <c r="H105" s="146"/>
      <c r="I105" s="145"/>
      <c r="J105" s="145"/>
      <c r="K105" s="145"/>
      <c r="L105" s="145"/>
      <c r="M105" s="145"/>
    </row>
    <row r="106" ht="12.75" customHeight="1" spans="3:13">
      <c r="C106" s="147" t="s">
        <v>162</v>
      </c>
      <c r="D106" s="73">
        <f>D75</f>
        <v>0</v>
      </c>
      <c r="E106" s="148" t="s">
        <v>163</v>
      </c>
      <c r="F106" s="73">
        <f>F75</f>
        <v>0</v>
      </c>
      <c r="G106" s="148" t="s">
        <v>163</v>
      </c>
      <c r="H106" s="73">
        <f>H75</f>
        <v>0</v>
      </c>
      <c r="I106" s="148" t="s">
        <v>163</v>
      </c>
      <c r="J106" s="73">
        <f>J75</f>
        <v>0</v>
      </c>
      <c r="K106" s="148" t="s">
        <v>163</v>
      </c>
      <c r="L106" s="73">
        <f>L75</f>
        <v>0</v>
      </c>
      <c r="M106" s="175" t="s">
        <v>163</v>
      </c>
    </row>
    <row r="107" ht="12.75" customHeight="1" spans="3:13">
      <c r="C107" s="149" t="s">
        <v>164</v>
      </c>
      <c r="D107" s="80" t="e">
        <f>D67/D40</f>
        <v>#DIV/0!</v>
      </c>
      <c r="E107" s="80" t="e">
        <f>IF(D107&gt;0.8,1,0)</f>
        <v>#DIV/0!</v>
      </c>
      <c r="F107" s="80" t="e">
        <f>F67/F40</f>
        <v>#DIV/0!</v>
      </c>
      <c r="G107" s="80" t="e">
        <f>IF(F107&gt;0.8,1,0)</f>
        <v>#DIV/0!</v>
      </c>
      <c r="H107" s="80" t="e">
        <f>H67/H40</f>
        <v>#DIV/0!</v>
      </c>
      <c r="I107" s="80" t="e">
        <f>IF(H107&gt;0.8,1,0)</f>
        <v>#DIV/0!</v>
      </c>
      <c r="J107" s="80" t="e">
        <f>J67/J40</f>
        <v>#DIV/0!</v>
      </c>
      <c r="K107" s="80" t="e">
        <f>IF(J107&gt;0.8,1,0)</f>
        <v>#DIV/0!</v>
      </c>
      <c r="L107" s="80" t="e">
        <f>L67/L40</f>
        <v>#DIV/0!</v>
      </c>
      <c r="M107" s="176" t="e">
        <f>IF(L107&gt;0.8,1,0)</f>
        <v>#DIV/0!</v>
      </c>
    </row>
    <row r="108" ht="12.75" customHeight="1" spans="3:13">
      <c r="C108" s="149" t="s">
        <v>165</v>
      </c>
      <c r="D108" s="80" t="e">
        <f>D69/D40</f>
        <v>#DIV/0!</v>
      </c>
      <c r="E108" s="80" t="e">
        <f>IF(D108&gt;0.8,1,0)</f>
        <v>#DIV/0!</v>
      </c>
      <c r="F108" s="80" t="e">
        <f>F69/F40</f>
        <v>#DIV/0!</v>
      </c>
      <c r="G108" s="80" t="e">
        <f>IF(F108&gt;0.8,1,0)</f>
        <v>#DIV/0!</v>
      </c>
      <c r="H108" s="80" t="e">
        <f>H69/H40</f>
        <v>#DIV/0!</v>
      </c>
      <c r="I108" s="80" t="e">
        <f>IF(H108&gt;0.8,1,0)</f>
        <v>#DIV/0!</v>
      </c>
      <c r="J108" s="80" t="e">
        <f>J69/J40</f>
        <v>#DIV/0!</v>
      </c>
      <c r="K108" s="80" t="e">
        <f>IF(J108&gt;0.8,1,0)</f>
        <v>#DIV/0!</v>
      </c>
      <c r="L108" s="80" t="e">
        <f>L69/L40</f>
        <v>#DIV/0!</v>
      </c>
      <c r="M108" s="176" t="e">
        <f>IF(L108&gt;0.8,1,0)</f>
        <v>#DIV/0!</v>
      </c>
    </row>
    <row r="109" ht="12.75" customHeight="1" spans="3:13">
      <c r="C109" s="149" t="s">
        <v>166</v>
      </c>
      <c r="D109" s="80" t="e">
        <f>D24/D52</f>
        <v>#DIV/0!</v>
      </c>
      <c r="E109" s="80" t="e">
        <f>IF(D109&gt;4,1,0)</f>
        <v>#DIV/0!</v>
      </c>
      <c r="F109" s="80" t="e">
        <f>F24/F52</f>
        <v>#DIV/0!</v>
      </c>
      <c r="G109" s="80" t="e">
        <f>IF(F109&gt;4,1,0)</f>
        <v>#DIV/0!</v>
      </c>
      <c r="H109" s="80" t="e">
        <f>H24/H52</f>
        <v>#DIV/0!</v>
      </c>
      <c r="I109" s="80" t="e">
        <f>IF(H109&gt;4,1,0)</f>
        <v>#DIV/0!</v>
      </c>
      <c r="J109" s="80" t="e">
        <f>J24/J52</f>
        <v>#DIV/0!</v>
      </c>
      <c r="K109" s="80" t="e">
        <f>IF(J109&gt;4,1,0)</f>
        <v>#DIV/0!</v>
      </c>
      <c r="L109" s="80" t="e">
        <f>L24/L52</f>
        <v>#DIV/0!</v>
      </c>
      <c r="M109" s="176" t="e">
        <f>IF(L109&gt;4,1,0)</f>
        <v>#DIV/0!</v>
      </c>
    </row>
    <row r="110" ht="12.75" customHeight="1" spans="3:13">
      <c r="C110" s="149" t="s">
        <v>167</v>
      </c>
      <c r="D110" s="80" t="e">
        <f>D86/(D45+D53+D58)</f>
        <v>#DIV/0!</v>
      </c>
      <c r="E110" s="80" t="e">
        <f>IF(D110&gt;10,1,0)</f>
        <v>#DIV/0!</v>
      </c>
      <c r="F110" s="80" t="e">
        <f>F86/(F45+F53+F58)</f>
        <v>#DIV/0!</v>
      </c>
      <c r="G110" s="80" t="e">
        <f>IF(F110&gt;10,1,0)</f>
        <v>#DIV/0!</v>
      </c>
      <c r="H110" s="80" t="e">
        <f>H86/(H45+H53+H58)</f>
        <v>#DIV/0!</v>
      </c>
      <c r="I110" s="80" t="e">
        <f>IF(H110&gt;10,1,0)</f>
        <v>#DIV/0!</v>
      </c>
      <c r="J110" s="80" t="e">
        <f>J86/(J45+J53+J58)</f>
        <v>#DIV/0!</v>
      </c>
      <c r="K110" s="80" t="e">
        <f>IF(J110&gt;10,1,0)</f>
        <v>#DIV/0!</v>
      </c>
      <c r="L110" s="80" t="e">
        <f>L86/(L45+L53+L58)</f>
        <v>#DIV/0!</v>
      </c>
      <c r="M110" s="176" t="e">
        <f>IF(L110&gt;10,1,0)</f>
        <v>#DIV/0!</v>
      </c>
    </row>
    <row r="111" ht="12.75" customHeight="1" spans="3:13">
      <c r="C111" s="149" t="s">
        <v>168</v>
      </c>
      <c r="D111" s="80" t="e">
        <f>D98/D40</f>
        <v>#DIV/0!</v>
      </c>
      <c r="E111" s="80" t="e">
        <f>IF(D111&gt;0.2,1,0)</f>
        <v>#DIV/0!</v>
      </c>
      <c r="F111" s="80" t="e">
        <f>F98/F40</f>
        <v>#DIV/0!</v>
      </c>
      <c r="G111" s="80" t="e">
        <f>IF(F111&gt;0.2,1,0)</f>
        <v>#DIV/0!</v>
      </c>
      <c r="H111" s="80" t="e">
        <f>H98/H40</f>
        <v>#DIV/0!</v>
      </c>
      <c r="I111" s="80" t="e">
        <f>IF(H111&gt;0.2,1,0)</f>
        <v>#DIV/0!</v>
      </c>
      <c r="J111" s="80" t="e">
        <f>J98/J40</f>
        <v>#DIV/0!</v>
      </c>
      <c r="K111" s="80" t="e">
        <f>IF(J111&gt;0.2,1,0)</f>
        <v>#DIV/0!</v>
      </c>
      <c r="L111" s="80" t="e">
        <f>L98/L40</f>
        <v>#DIV/0!</v>
      </c>
      <c r="M111" s="176" t="e">
        <f>IF(L111&gt;0.2,1,0)</f>
        <v>#DIV/0!</v>
      </c>
    </row>
    <row r="112" ht="12.75" customHeight="1" spans="3:13">
      <c r="C112" s="150" t="s">
        <v>169</v>
      </c>
      <c r="D112" s="151" t="e">
        <f>SUM(E107:E111)</f>
        <v>#DIV/0!</v>
      </c>
      <c r="E112" s="151"/>
      <c r="F112" s="151" t="e">
        <f>SUM(G107:G111)</f>
        <v>#DIV/0!</v>
      </c>
      <c r="G112" s="151"/>
      <c r="H112" s="151" t="e">
        <f>SUM(I107:I111)</f>
        <v>#DIV/0!</v>
      </c>
      <c r="I112" s="151"/>
      <c r="J112" s="151" t="e">
        <f>SUM(K107:K111)</f>
        <v>#DIV/0!</v>
      </c>
      <c r="K112" s="151"/>
      <c r="L112" s="151" t="e">
        <f>SUM(M107:M111)</f>
        <v>#DIV/0!</v>
      </c>
      <c r="M112" s="177"/>
    </row>
    <row r="113" ht="12.75" customHeight="1" spans="3:13">
      <c r="C113" s="152" t="s">
        <v>170</v>
      </c>
      <c r="D113" s="153" t="e">
        <f>IF(D112=0,1,(IF(D112&lt;=3,2,(IF(D112&lt;=5,3,"Error")))))</f>
        <v>#DIV/0!</v>
      </c>
      <c r="E113" s="154"/>
      <c r="F113" s="153" t="e">
        <f>IF(F112=0,1,(IF(F112&lt;=3,2,(IF(F112&lt;=5,3,"Error")))))</f>
        <v>#DIV/0!</v>
      </c>
      <c r="G113" s="154"/>
      <c r="H113" s="153" t="e">
        <f>IF(H112=0,1,(IF(H112&lt;=3,2,(IF(H112&lt;=5,3,"Error")))))</f>
        <v>#DIV/0!</v>
      </c>
      <c r="I113" s="154"/>
      <c r="J113" s="153" t="e">
        <f>IF(J112=0,1,(IF(J112&lt;=3,2,(IF(J112&lt;=5,3,"Error")))))</f>
        <v>#DIV/0!</v>
      </c>
      <c r="K113" s="154"/>
      <c r="L113" s="153" t="e">
        <f>IF(L112=0,1,(IF(L112&lt;=3,2,(IF(L112&lt;=5,3,"Error")))))</f>
        <v>#DIV/0!</v>
      </c>
      <c r="M113" s="178"/>
    </row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3" ht="12.75" spans="7:8">
      <c r="G123" s="155"/>
      <c r="H123" s="155"/>
    </row>
    <row r="124" ht="12.75" spans="7:8">
      <c r="G124" s="156"/>
      <c r="H124" s="155"/>
    </row>
    <row r="125" ht="12.75" spans="8:8">
      <c r="H125" s="155"/>
    </row>
    <row r="126" ht="12.75" spans="7:12">
      <c r="G126" s="155"/>
      <c r="H126" s="155"/>
      <c r="K126" s="179"/>
      <c r="L126" s="179"/>
    </row>
    <row r="127" spans="8:12">
      <c r="H127" s="156"/>
      <c r="L127" s="156"/>
    </row>
  </sheetData>
  <sheetProtection selectLockedCells="1"/>
  <mergeCells count="39">
    <mergeCell ref="L2:M2"/>
    <mergeCell ref="L3:M3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B12:M12"/>
    <mergeCell ref="B13:M13"/>
    <mergeCell ref="B42:M42"/>
    <mergeCell ref="B43:M43"/>
    <mergeCell ref="B73:M73"/>
    <mergeCell ref="B74:M74"/>
    <mergeCell ref="B104:M104"/>
  </mergeCells>
  <dataValidations count="2">
    <dataValidation type="list" allowBlank="1" showInputMessage="1" showErrorMessage="1" sqref="D6 F6:M6">
      <formula1>"Audited,Not Audited"</formula1>
    </dataValidation>
    <dataValidation type="list" allowBlank="1" showInputMessage="1" showErrorMessage="1" sqref="D8:M8">
      <formula1>"Desfavorable,Favorable,Con Salvedades"</formula1>
    </dataValidation>
  </dataValidations>
  <printOptions horizontalCentered="1" verticalCentered="1"/>
  <pageMargins left="0" right="0" top="0.236220472440945" bottom="0.354330708661417" header="0.196850393700787" footer="0.15748031496063"/>
  <pageSetup paperSize="1" scale="86" firstPageNumber="0" orientation="portrait" useFirstPageNumber="1"/>
  <headerFooter alignWithMargins="0">
    <oddFooter>&amp;L&amp;F&amp;RPágina &amp;P de &amp;N</oddFooter>
  </headerFooter>
  <rowBreaks count="1" manualBreakCount="1">
    <brk id="114" max="12" man="1"/>
  </rowBreaks>
  <ignoredErrors>
    <ignoredError sqref="D44" unlockedFormula="1"/>
    <ignoredError sqref="L71 L69 L59:L60 J59:J60 H59:H60 F59:F60 E39 G39 I39 K39 M35 K35 I35 G35 E35 E27 F27:G27 H27:I27 J27:L27 L24:M24 L94 K98 K85:K86 K81 J94 I86:I87 I85 I81 I98 G98 G94 G85:G86 G81 E98 E94 E85:E86 E81 I71:J71 I69:J69 G71:H71 G69:H69 E71:F71 E69:F69 E59:E60 G59:G60 I59:I60 I52 G52 E52:F52 I24:J24 G24 E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3"/>
  <sheetViews>
    <sheetView workbookViewId="0">
      <selection activeCell="A3" sqref="A3"/>
    </sheetView>
  </sheetViews>
  <sheetFormatPr defaultColWidth="11.5714285714286" defaultRowHeight="15"/>
  <cols>
    <col min="1" max="1" width="11.5714285714286" style="2"/>
    <col min="2" max="2" width="14.2857142857143" style="2" customWidth="1"/>
    <col min="3" max="3" width="15.7142857142857" style="2" customWidth="1"/>
    <col min="4" max="4" width="20.1428571428571" style="2" customWidth="1"/>
    <col min="5" max="5" width="16.1428571428571" style="2" customWidth="1"/>
    <col min="6" max="6" width="11.2857142857143" style="2" customWidth="1"/>
    <col min="7" max="7" width="18.7142857142857" style="2" customWidth="1"/>
    <col min="8" max="9" width="11.5714285714286" style="2"/>
    <col min="10" max="10" width="14.7142857142857" style="2" customWidth="1"/>
    <col min="11" max="11" width="16.2857142857143" style="2" customWidth="1"/>
    <col min="12" max="12" width="14.7142857142857" style="2" customWidth="1"/>
    <col min="13" max="13" width="16.2857142857143" style="2" customWidth="1"/>
    <col min="14" max="14" width="17.2857142857143" style="2" customWidth="1"/>
    <col min="15" max="22" width="11.5714285714286" style="2"/>
    <col min="23" max="23" width="12.1428571428571" style="2" customWidth="1"/>
    <col min="24" max="26" width="11.5714285714286" style="2"/>
    <col min="27" max="27" width="12.8571428571429" style="2" customWidth="1"/>
    <col min="28" max="28" width="11.1428571428571" style="2" customWidth="1"/>
    <col min="29" max="29" width="12.1428571428571" style="2" customWidth="1"/>
    <col min="30" max="33" width="11.5714285714286" style="2"/>
    <col min="34" max="34" width="13.2857142857143" style="2" customWidth="1"/>
    <col min="35" max="35" width="12.1428571428571" style="2" customWidth="1"/>
    <col min="36" max="36" width="0.285714285714286" style="2" customWidth="1"/>
    <col min="37" max="40" width="11.5714285714286" style="2"/>
    <col min="41" max="42" width="12.1428571428571" style="2" customWidth="1"/>
    <col min="43" max="43" width="11.5714285714286" style="2"/>
    <col min="44" max="44" width="0.714285714285714" style="2" customWidth="1"/>
    <col min="45" max="48" width="11.5714285714286" style="2"/>
    <col min="49" max="49" width="14.7142857142857" style="2" customWidth="1"/>
    <col min="50" max="50" width="12.1428571428571" style="2" customWidth="1"/>
    <col min="51" max="55" width="11.5714285714286" style="2"/>
    <col min="56" max="56" width="13.2857142857143" style="2" customWidth="1"/>
    <col min="57" max="57" width="11.5714285714286" style="2"/>
    <col min="58" max="58" width="13.7142857142857" style="2" customWidth="1"/>
    <col min="59" max="59" width="15.2857142857143" style="2" customWidth="1"/>
    <col min="60" max="60" width="21.8571428571429" style="2" customWidth="1"/>
    <col min="61" max="61" width="29" style="2" customWidth="1"/>
    <col min="62" max="62" width="13.2857142857143" style="2" customWidth="1"/>
    <col min="63" max="63" width="15" style="2" customWidth="1"/>
    <col min="64" max="64" width="15.1428571428571" style="2" customWidth="1"/>
    <col min="65" max="65" width="23.5714285714286" style="2" customWidth="1"/>
    <col min="66" max="66" width="15.7142857142857" style="2" customWidth="1"/>
    <col min="67" max="67" width="24.1428571428571" style="2" customWidth="1"/>
    <col min="68" max="68" width="19.8571428571429" style="2" customWidth="1"/>
    <col min="69" max="69" width="17.2857142857143" style="2" customWidth="1"/>
    <col min="70" max="70" width="21.7142857142857" style="2" customWidth="1"/>
    <col min="71" max="71" width="27.7142857142857" style="2" customWidth="1"/>
    <col min="72" max="72" width="17.7142857142857" style="2" customWidth="1"/>
    <col min="73" max="73" width="22.7142857142857" style="2" customWidth="1"/>
    <col min="74" max="74" width="21" style="2" customWidth="1"/>
    <col min="75" max="75" width="19.8571428571429" style="2" customWidth="1"/>
    <col min="76" max="76" width="20.1428571428571" style="2" customWidth="1"/>
    <col min="77" max="77" width="16.1428571428571" style="2" customWidth="1"/>
    <col min="78" max="78" width="14" style="2" customWidth="1"/>
    <col min="79" max="79" width="33.2857142857143" style="2" customWidth="1"/>
    <col min="80" max="80" width="33.8571428571429" style="2" customWidth="1"/>
    <col min="81" max="16384" width="11.5714285714286" style="2"/>
  </cols>
  <sheetData>
    <row r="1" spans="10:80"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14" t="s">
        <v>171</v>
      </c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</row>
    <row r="2" s="1" customFormat="1" spans="2:58">
      <c r="B2" s="3" t="s">
        <v>172</v>
      </c>
      <c r="C2" s="3"/>
      <c r="D2" s="3"/>
      <c r="E2" s="3"/>
      <c r="F2" s="3"/>
      <c r="G2" s="3"/>
      <c r="H2" s="3"/>
      <c r="I2" s="3"/>
      <c r="J2" s="7" t="s">
        <v>173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10" t="s">
        <v>174</v>
      </c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 t="s">
        <v>175</v>
      </c>
      <c r="AZ2" s="11"/>
      <c r="BA2" s="11"/>
      <c r="BB2" s="11"/>
      <c r="BC2" s="11"/>
      <c r="BD2" s="11"/>
      <c r="BE2" s="11"/>
      <c r="BF2" s="11"/>
    </row>
    <row r="3" spans="1:80">
      <c r="A3" s="1" t="s">
        <v>176</v>
      </c>
      <c r="B3" s="2" t="s">
        <v>0</v>
      </c>
      <c r="C3" s="2" t="s">
        <v>1</v>
      </c>
      <c r="D3" s="2" t="s">
        <v>6</v>
      </c>
      <c r="E3" s="2" t="s">
        <v>7</v>
      </c>
      <c r="F3" s="2" t="s">
        <v>177</v>
      </c>
      <c r="G3" s="2" t="s">
        <v>178</v>
      </c>
      <c r="H3" s="2" t="s">
        <v>179</v>
      </c>
      <c r="I3" s="2" t="s">
        <v>8</v>
      </c>
      <c r="J3" s="2" t="s">
        <v>15</v>
      </c>
      <c r="K3" s="2" t="s">
        <v>19</v>
      </c>
      <c r="L3" s="2" t="s">
        <v>21</v>
      </c>
      <c r="M3" s="2" t="s">
        <v>23</v>
      </c>
      <c r="N3" s="2" t="s">
        <v>25</v>
      </c>
      <c r="O3" s="2" t="s">
        <v>27</v>
      </c>
      <c r="P3" s="2" t="s">
        <v>29</v>
      </c>
      <c r="Q3" s="2" t="s">
        <v>31</v>
      </c>
      <c r="R3" s="2" t="s">
        <v>33</v>
      </c>
      <c r="S3" s="2" t="s">
        <v>35</v>
      </c>
      <c r="T3" s="2" t="s">
        <v>37</v>
      </c>
      <c r="U3" s="2" t="s">
        <v>39</v>
      </c>
      <c r="V3" s="2" t="s">
        <v>41</v>
      </c>
      <c r="W3" s="2" t="s">
        <v>43</v>
      </c>
      <c r="X3" s="2" t="s">
        <v>45</v>
      </c>
      <c r="Y3" s="2" t="s">
        <v>47</v>
      </c>
      <c r="Z3" s="2" t="s">
        <v>49</v>
      </c>
      <c r="AA3" s="2" t="s">
        <v>51</v>
      </c>
      <c r="AB3" s="2" t="s">
        <v>53</v>
      </c>
      <c r="AC3" s="2" t="s">
        <v>55</v>
      </c>
      <c r="AD3" s="2" t="s">
        <v>57</v>
      </c>
      <c r="AE3" s="2" t="s">
        <v>59</v>
      </c>
      <c r="AF3" s="2" t="s">
        <v>61</v>
      </c>
      <c r="AG3" s="2" t="s">
        <v>63</v>
      </c>
      <c r="AH3" s="2" t="s">
        <v>65</v>
      </c>
      <c r="AI3" s="2" t="s">
        <v>69</v>
      </c>
      <c r="AJ3" s="2" t="s">
        <v>71</v>
      </c>
      <c r="AK3" s="2" t="s">
        <v>72</v>
      </c>
      <c r="AL3" s="2" t="s">
        <v>25</v>
      </c>
      <c r="AM3" s="2" t="s">
        <v>74</v>
      </c>
      <c r="AN3" s="2" t="s">
        <v>76</v>
      </c>
      <c r="AO3" s="2" t="s">
        <v>78</v>
      </c>
      <c r="AP3" s="2" t="s">
        <v>80</v>
      </c>
      <c r="AQ3" s="2" t="s">
        <v>82</v>
      </c>
      <c r="AR3" s="2" t="s">
        <v>84</v>
      </c>
      <c r="AS3" s="2" t="s">
        <v>85</v>
      </c>
      <c r="AT3" s="2" t="s">
        <v>87</v>
      </c>
      <c r="AU3" s="2" t="s">
        <v>88</v>
      </c>
      <c r="AV3" s="2" t="s">
        <v>90</v>
      </c>
      <c r="AW3" s="2" t="s">
        <v>92</v>
      </c>
      <c r="AX3" s="2" t="s">
        <v>94</v>
      </c>
      <c r="AY3" s="2" t="s">
        <v>98</v>
      </c>
      <c r="AZ3" s="2" t="s">
        <v>100</v>
      </c>
      <c r="BA3" s="2" t="s">
        <v>102</v>
      </c>
      <c r="BB3" s="2" t="s">
        <v>104</v>
      </c>
      <c r="BC3" s="2" t="s">
        <v>106</v>
      </c>
      <c r="BD3" s="2" t="s">
        <v>108</v>
      </c>
      <c r="BE3" s="2" t="s">
        <v>110</v>
      </c>
      <c r="BF3" s="2" t="s">
        <v>112</v>
      </c>
      <c r="BG3" s="15" t="s">
        <v>114</v>
      </c>
      <c r="BH3" s="16" t="s">
        <v>118</v>
      </c>
      <c r="BI3" s="17" t="s">
        <v>120</v>
      </c>
      <c r="BJ3" s="17" t="s">
        <v>122</v>
      </c>
      <c r="BK3" s="17" t="s">
        <v>124</v>
      </c>
      <c r="BL3" s="17" t="s">
        <v>126</v>
      </c>
      <c r="BM3" s="19" t="s">
        <v>128</v>
      </c>
      <c r="BN3" s="19" t="s">
        <v>130</v>
      </c>
      <c r="BO3" s="19" t="s">
        <v>132</v>
      </c>
      <c r="BP3" s="19" t="s">
        <v>134</v>
      </c>
      <c r="BQ3" s="20" t="s">
        <v>136</v>
      </c>
      <c r="BR3" s="20" t="s">
        <v>138</v>
      </c>
      <c r="BS3" s="20" t="s">
        <v>140</v>
      </c>
      <c r="BT3" s="20" t="s">
        <v>142</v>
      </c>
      <c r="BU3" s="20" t="s">
        <v>144</v>
      </c>
      <c r="BV3" s="20" t="s">
        <v>146</v>
      </c>
      <c r="BW3" s="20" t="s">
        <v>148</v>
      </c>
      <c r="BX3" s="23" t="s">
        <v>150</v>
      </c>
      <c r="BY3" s="23" t="s">
        <v>152</v>
      </c>
      <c r="BZ3" s="23" t="s">
        <v>154</v>
      </c>
      <c r="CA3" s="2" t="s">
        <v>157</v>
      </c>
      <c r="CB3" s="2" t="s">
        <v>159</v>
      </c>
    </row>
    <row r="4" spans="1:80">
      <c r="A4" s="1" t="s">
        <v>180</v>
      </c>
      <c r="B4" s="2">
        <f>'Spread Template'!$B$2</f>
        <v>0</v>
      </c>
      <c r="C4" s="2">
        <f>'Spread Template'!$C$2</f>
        <v>0</v>
      </c>
      <c r="D4" s="2">
        <f>'Spread Template'!D6</f>
        <v>0</v>
      </c>
      <c r="F4" s="4">
        <f>'Spread Template'!D5</f>
        <v>0</v>
      </c>
      <c r="G4" s="2" t="s">
        <v>181</v>
      </c>
      <c r="H4" s="2" t="s">
        <v>182</v>
      </c>
      <c r="I4" s="2" t="s">
        <v>182</v>
      </c>
      <c r="J4" s="8">
        <f>'Spread Template'!D15</f>
        <v>0</v>
      </c>
      <c r="K4" s="9">
        <f>'Spread Template'!D$17</f>
        <v>0</v>
      </c>
      <c r="L4" s="9">
        <f>'Spread Template'!D$18</f>
        <v>0</v>
      </c>
      <c r="M4" s="9">
        <f>'Spread Template'!D$19</f>
        <v>0</v>
      </c>
      <c r="N4" s="9">
        <f>'Spread Template'!D$20</f>
        <v>0</v>
      </c>
      <c r="O4" s="9">
        <f>'Spread Template'!D$21</f>
        <v>0</v>
      </c>
      <c r="P4" s="9">
        <f>'Spread Template'!D$22</f>
        <v>0</v>
      </c>
      <c r="Q4" s="9">
        <f>'Spread Template'!D$23</f>
        <v>0</v>
      </c>
      <c r="R4" s="9">
        <f>SUM(J4:Q4)</f>
        <v>0</v>
      </c>
      <c r="S4" s="9">
        <f>'Spread Template'!D$25</f>
        <v>0</v>
      </c>
      <c r="T4" s="9">
        <f>'Spread Template'!D$26</f>
        <v>0</v>
      </c>
      <c r="U4" s="9">
        <f>SUM(S4:T4)</f>
        <v>0</v>
      </c>
      <c r="V4" s="9">
        <f>'Spread Template'!$D28</f>
        <v>0</v>
      </c>
      <c r="W4" s="9">
        <f>'Spread Template'!D$29</f>
        <v>0</v>
      </c>
      <c r="X4" s="9">
        <f>'Spread Template'!D$30</f>
        <v>0</v>
      </c>
      <c r="Y4" s="9">
        <f>'Spread Template'!D$31</f>
        <v>0</v>
      </c>
      <c r="Z4" s="9">
        <f>'Spread Template'!D$32</f>
        <v>0</v>
      </c>
      <c r="AA4" s="9">
        <f>'Spread Template'!D$33</f>
        <v>0</v>
      </c>
      <c r="AB4" s="9">
        <f>'Spread Template'!D$34</f>
        <v>0</v>
      </c>
      <c r="AC4" s="9">
        <f>SUM(V4:AB4)</f>
        <v>0</v>
      </c>
      <c r="AD4" s="9">
        <f>'Spread Template'!D$36</f>
        <v>0</v>
      </c>
      <c r="AE4" s="9">
        <f>'Spread Template'!D$37</f>
        <v>0</v>
      </c>
      <c r="AF4" s="9">
        <f>'Spread Template'!D$38</f>
        <v>0</v>
      </c>
      <c r="AG4" s="9">
        <f>SUM(AD4:AF4)</f>
        <v>0</v>
      </c>
      <c r="AH4" s="9">
        <f>R4+U4+AC4+AG4</f>
        <v>0</v>
      </c>
      <c r="AI4" s="9">
        <f>'Spread Template'!D$45</f>
        <v>0</v>
      </c>
      <c r="AJ4" s="9"/>
      <c r="AK4" s="9">
        <f>'Spread Template'!D$47</f>
        <v>0</v>
      </c>
      <c r="AL4" s="9">
        <f>'Spread Template'!D$48</f>
        <v>0</v>
      </c>
      <c r="AM4" s="9">
        <f>'Spread Template'!D$49</f>
        <v>0</v>
      </c>
      <c r="AN4" s="9">
        <f>'Spread Template'!D$50</f>
        <v>0</v>
      </c>
      <c r="AO4" s="9">
        <f>'Spread Template'!D$51</f>
        <v>0</v>
      </c>
      <c r="AP4" s="9">
        <f>SUM(AI4:AO4)</f>
        <v>0</v>
      </c>
      <c r="AQ4" s="9">
        <f>'Spread Template'!D$53</f>
        <v>0</v>
      </c>
      <c r="AS4" s="9">
        <f>'Spread Template'!D$55</f>
        <v>0</v>
      </c>
      <c r="AT4" s="9">
        <f>'Spread Template'!D$56</f>
        <v>0</v>
      </c>
      <c r="AU4" s="9">
        <f>'Spread Template'!D$57</f>
        <v>0</v>
      </c>
      <c r="AV4" s="9">
        <f>'Spread Template'!D$58</f>
        <v>0</v>
      </c>
      <c r="AW4" s="9">
        <f>SUM(AQ4:AV4)</f>
        <v>0</v>
      </c>
      <c r="AX4" s="9">
        <f>AP4+AW4</f>
        <v>0</v>
      </c>
      <c r="AY4" s="9">
        <f>'Spread Template'!D$62</f>
        <v>0</v>
      </c>
      <c r="AZ4" s="9">
        <f>'Spread Template'!D$63</f>
        <v>0</v>
      </c>
      <c r="BA4" s="9">
        <f>'Spread Template'!D$64</f>
        <v>0</v>
      </c>
      <c r="BB4" s="9">
        <f>'Spread Template'!D$65</f>
        <v>0</v>
      </c>
      <c r="BC4" s="9">
        <f>'Spread Template'!D$66</f>
        <v>0</v>
      </c>
      <c r="BD4" s="9">
        <f>'Spread Template'!D$67</f>
        <v>0</v>
      </c>
      <c r="BE4" s="9">
        <f>'Spread Template'!D$68</f>
        <v>0</v>
      </c>
      <c r="BF4" s="9">
        <f>SUM(AY4:BE4)</f>
        <v>0</v>
      </c>
      <c r="BG4" s="9">
        <f>AX4+BF4</f>
        <v>0</v>
      </c>
      <c r="BH4" s="18">
        <f>'Spread Template'!D76</f>
        <v>1</v>
      </c>
      <c r="BI4" s="18">
        <f>'Spread Template'!D78</f>
        <v>0</v>
      </c>
      <c r="BJ4" s="9">
        <f>'Spread Template'!D$79</f>
        <v>0</v>
      </c>
      <c r="BK4" s="9">
        <f>'Spread Template'!D$80</f>
        <v>0</v>
      </c>
      <c r="BL4" s="9">
        <f>BJ4-BK4</f>
        <v>0</v>
      </c>
      <c r="BM4" s="9">
        <f>'Spread Template'!D$83</f>
        <v>0</v>
      </c>
      <c r="BN4" s="9">
        <f>'Spread Template'!D$84</f>
        <v>0</v>
      </c>
      <c r="BO4" s="9">
        <f>BM4+BN4</f>
        <v>0</v>
      </c>
      <c r="BP4" s="9">
        <f>BL4-BO4</f>
        <v>0</v>
      </c>
      <c r="BQ4" s="9">
        <f>'Spread Template'!D$88</f>
        <v>0</v>
      </c>
      <c r="BR4" s="9">
        <f>'Spread Template'!D$89</f>
        <v>0</v>
      </c>
      <c r="BS4" s="9">
        <f>'Spread Template'!D$90</f>
        <v>0</v>
      </c>
      <c r="BT4" s="9">
        <f>'Spread Template'!D$91</f>
        <v>0</v>
      </c>
      <c r="BU4" s="9">
        <f>'Spread Template'!D$92</f>
        <v>0</v>
      </c>
      <c r="BV4" s="9">
        <f>'Spread Template'!D$93</f>
        <v>0</v>
      </c>
      <c r="BW4" s="9">
        <f>BP4-SUM(BQ4:BV4)</f>
        <v>0</v>
      </c>
      <c r="BX4" s="9">
        <f>'Spread Template'!D$96</f>
        <v>0</v>
      </c>
      <c r="BY4" s="9">
        <f>'Spread Template'!D$97</f>
        <v>0</v>
      </c>
      <c r="BZ4" s="9">
        <f>BW4-SUM(BX4:BY4)</f>
        <v>0</v>
      </c>
      <c r="CA4" s="9">
        <f>'Spread Template'!D$100</f>
        <v>0</v>
      </c>
      <c r="CB4" s="9">
        <f>'Spread Template'!D$101</f>
        <v>0</v>
      </c>
    </row>
    <row r="5" spans="1:80">
      <c r="A5" s="1" t="s">
        <v>183</v>
      </c>
      <c r="B5" s="2">
        <f>'Spread Template'!$B$2</f>
        <v>0</v>
      </c>
      <c r="C5" s="2">
        <f>'Spread Template'!$C$2</f>
        <v>0</v>
      </c>
      <c r="D5" s="2">
        <f>'Spread Template'!F6</f>
        <v>0</v>
      </c>
      <c r="F5" s="4">
        <f>'Spread Template'!F5</f>
        <v>0</v>
      </c>
      <c r="I5" s="1"/>
      <c r="J5" s="8">
        <f>'Spread Template'!F$15</f>
        <v>0</v>
      </c>
      <c r="K5" s="9">
        <f>'Spread Template'!F$17</f>
        <v>0</v>
      </c>
      <c r="L5" s="9">
        <f>'Spread Template'!F$18</f>
        <v>0</v>
      </c>
      <c r="M5" s="9">
        <f>'Spread Template'!F$19</f>
        <v>0</v>
      </c>
      <c r="N5" s="9">
        <f>'Spread Template'!F$20</f>
        <v>0</v>
      </c>
      <c r="O5" s="9">
        <f>'Spread Template'!F$21</f>
        <v>0</v>
      </c>
      <c r="P5" s="9">
        <f>'Spread Template'!F$22</f>
        <v>0</v>
      </c>
      <c r="Q5" s="9">
        <f>'Spread Template'!F$23</f>
        <v>0</v>
      </c>
      <c r="R5" s="9">
        <f>SUM(J5:Q5)</f>
        <v>0</v>
      </c>
      <c r="S5" s="9">
        <f>'Spread Template'!F$25</f>
        <v>0</v>
      </c>
      <c r="T5" s="9">
        <f>'Spread Template'!F$26</f>
        <v>0</v>
      </c>
      <c r="U5" s="9">
        <f>SUM(S5:T5)</f>
        <v>0</v>
      </c>
      <c r="V5" s="9">
        <f>'Spread Template'!F$28</f>
        <v>0</v>
      </c>
      <c r="W5" s="9">
        <f>'Spread Template'!F$29</f>
        <v>0</v>
      </c>
      <c r="X5" s="9">
        <f>'Spread Template'!F$30</f>
        <v>0</v>
      </c>
      <c r="Y5" s="9">
        <f>'Spread Template'!F$31</f>
        <v>0</v>
      </c>
      <c r="Z5" s="9">
        <f>'Spread Template'!F$32</f>
        <v>0</v>
      </c>
      <c r="AA5" s="9">
        <f>'Spread Template'!F$33</f>
        <v>0</v>
      </c>
      <c r="AB5" s="9">
        <f>'Spread Template'!F$34</f>
        <v>0</v>
      </c>
      <c r="AC5" s="9">
        <f>SUM(V5:AB5)</f>
        <v>0</v>
      </c>
      <c r="AD5" s="9">
        <f>'Spread Template'!F$36</f>
        <v>0</v>
      </c>
      <c r="AE5" s="9">
        <f>'Spread Template'!F$37</f>
        <v>0</v>
      </c>
      <c r="AF5" s="9">
        <f>'Spread Template'!F$38</f>
        <v>0</v>
      </c>
      <c r="AG5" s="9">
        <f>SUM(AD5:AF5)</f>
        <v>0</v>
      </c>
      <c r="AH5" s="9">
        <f>R5+U5+AC5+AG5</f>
        <v>0</v>
      </c>
      <c r="AI5" s="9">
        <f>'Spread Template'!F$45</f>
        <v>0</v>
      </c>
      <c r="AJ5" s="9"/>
      <c r="AK5" s="9">
        <f>'Spread Template'!F$47</f>
        <v>0</v>
      </c>
      <c r="AL5" s="9">
        <f>'Spread Template'!F$48</f>
        <v>0</v>
      </c>
      <c r="AM5" s="9">
        <f>'Spread Template'!F$49</f>
        <v>0</v>
      </c>
      <c r="AN5" s="9">
        <f>'Spread Template'!F$50</f>
        <v>0</v>
      </c>
      <c r="AO5" s="9">
        <f>'Spread Template'!F$51</f>
        <v>0</v>
      </c>
      <c r="AP5" s="9">
        <f>SUM(AI5:AO5)</f>
        <v>0</v>
      </c>
      <c r="AQ5" s="9">
        <f>'Spread Template'!F$53</f>
        <v>0</v>
      </c>
      <c r="AS5" s="9">
        <f>'Spread Template'!F$55</f>
        <v>0</v>
      </c>
      <c r="AT5" s="9">
        <f>'Spread Template'!F$56</f>
        <v>0</v>
      </c>
      <c r="AU5" s="9">
        <f>'Spread Template'!F$57</f>
        <v>0</v>
      </c>
      <c r="AV5" s="9">
        <f>'Spread Template'!F$58</f>
        <v>0</v>
      </c>
      <c r="AW5" s="9">
        <f t="shared" ref="AW5:AW8" si="0">SUM(AQ5:AV5)</f>
        <v>0</v>
      </c>
      <c r="AX5" s="9">
        <f>AP5+AW5</f>
        <v>0</v>
      </c>
      <c r="AY5" s="9">
        <f>'Spread Template'!F$62</f>
        <v>0</v>
      </c>
      <c r="AZ5" s="9">
        <f>'Spread Template'!F$63</f>
        <v>0</v>
      </c>
      <c r="BA5" s="9">
        <f>'Spread Template'!F$64</f>
        <v>0</v>
      </c>
      <c r="BB5" s="9">
        <f>'Spread Template'!F$65</f>
        <v>0</v>
      </c>
      <c r="BC5" s="9">
        <f>'Spread Template'!F$66</f>
        <v>0</v>
      </c>
      <c r="BD5" s="9">
        <f>'Spread Template'!F$67</f>
        <v>0</v>
      </c>
      <c r="BE5" s="9">
        <f>'Spread Template'!F$68</f>
        <v>0</v>
      </c>
      <c r="BF5" s="9">
        <f t="shared" ref="BF5:BF8" si="1">SUM(AY5:BE5)</f>
        <v>0</v>
      </c>
      <c r="BG5" s="9">
        <f>AX5+BF5</f>
        <v>0</v>
      </c>
      <c r="BH5" s="18">
        <f>'Spread Template'!F76</f>
        <v>1</v>
      </c>
      <c r="BI5" s="18">
        <f>'Spread Template'!F78</f>
        <v>0</v>
      </c>
      <c r="BJ5" s="9">
        <f>'Spread Template'!F$79</f>
        <v>0</v>
      </c>
      <c r="BK5" s="9">
        <f>'Spread Template'!F$80</f>
        <v>0</v>
      </c>
      <c r="BL5" s="9">
        <f>BJ5-BK5</f>
        <v>0</v>
      </c>
      <c r="BM5" s="9">
        <f>'Spread Template'!F$83</f>
        <v>0</v>
      </c>
      <c r="BN5" s="9">
        <f>'Spread Template'!F$84</f>
        <v>0</v>
      </c>
      <c r="BO5" s="9">
        <f>BM5+BN5</f>
        <v>0</v>
      </c>
      <c r="BP5" s="9">
        <f>BL5-BO5</f>
        <v>0</v>
      </c>
      <c r="BQ5" s="9">
        <f>'Spread Template'!F$88</f>
        <v>0</v>
      </c>
      <c r="BR5" s="9">
        <f>'Spread Template'!F$89</f>
        <v>0</v>
      </c>
      <c r="BS5" s="9">
        <f>'Spread Template'!F$90</f>
        <v>0</v>
      </c>
      <c r="BT5" s="9">
        <f>'Spread Template'!F$91</f>
        <v>0</v>
      </c>
      <c r="BU5" s="9">
        <f>'Spread Template'!F$92</f>
        <v>0</v>
      </c>
      <c r="BV5" s="9">
        <f>'Spread Template'!F$93</f>
        <v>0</v>
      </c>
      <c r="BW5" s="9">
        <f>BP5-SUM(BQ5:BV5)</f>
        <v>0</v>
      </c>
      <c r="BX5" s="9">
        <f>'Spread Template'!F$96</f>
        <v>0</v>
      </c>
      <c r="BY5" s="9">
        <f>'Spread Template'!F$97</f>
        <v>0</v>
      </c>
      <c r="BZ5" s="9">
        <f>BW5-SUM(BX5:BY5)</f>
        <v>0</v>
      </c>
      <c r="CA5" s="9">
        <f>'Spread Template'!F$100</f>
        <v>0</v>
      </c>
      <c r="CB5" s="9">
        <f>'Spread Template'!F$101</f>
        <v>0</v>
      </c>
    </row>
    <row r="6" spans="2:80">
      <c r="B6" s="2">
        <f>'Spread Template'!$B$2</f>
        <v>0</v>
      </c>
      <c r="C6" s="2">
        <f>'Spread Template'!$C$2</f>
        <v>0</v>
      </c>
      <c r="D6" s="2">
        <f>'Spread Template'!H6</f>
        <v>0</v>
      </c>
      <c r="F6" s="4">
        <f>'Spread Template'!H5</f>
        <v>0</v>
      </c>
      <c r="J6" s="8">
        <f>'Spread Template'!H$15</f>
        <v>0</v>
      </c>
      <c r="K6" s="9">
        <f>'Spread Template'!H$17</f>
        <v>0</v>
      </c>
      <c r="L6" s="9">
        <f>'Spread Template'!H$18</f>
        <v>0</v>
      </c>
      <c r="M6" s="9">
        <f>'Spread Template'!H$19</f>
        <v>0</v>
      </c>
      <c r="N6" s="9">
        <f>'Spread Template'!H$20</f>
        <v>0</v>
      </c>
      <c r="O6" s="9">
        <f>'Spread Template'!H$21</f>
        <v>0</v>
      </c>
      <c r="P6" s="9">
        <f>'Spread Template'!H$22</f>
        <v>0</v>
      </c>
      <c r="Q6" s="9">
        <f>'Spread Template'!H$23</f>
        <v>0</v>
      </c>
      <c r="R6" s="9">
        <f>SUM(J6:Q6)</f>
        <v>0</v>
      </c>
      <c r="S6" s="9">
        <f>'Spread Template'!H$25</f>
        <v>0</v>
      </c>
      <c r="T6" s="9">
        <f>'Spread Template'!H$26</f>
        <v>0</v>
      </c>
      <c r="U6" s="9">
        <f>SUM(S6:T6)</f>
        <v>0</v>
      </c>
      <c r="V6" s="9">
        <f>'Spread Template'!H$28</f>
        <v>0</v>
      </c>
      <c r="W6" s="9">
        <f>'Spread Template'!H$29</f>
        <v>0</v>
      </c>
      <c r="X6" s="9">
        <f>'Spread Template'!H$30</f>
        <v>0</v>
      </c>
      <c r="Y6" s="9">
        <f>'Spread Template'!H$31</f>
        <v>0</v>
      </c>
      <c r="Z6" s="9">
        <f>'Spread Template'!H$32</f>
        <v>0</v>
      </c>
      <c r="AA6" s="9">
        <f>'Spread Template'!H$33</f>
        <v>0</v>
      </c>
      <c r="AB6" s="9">
        <f>'Spread Template'!H$34</f>
        <v>0</v>
      </c>
      <c r="AC6" s="9">
        <f>SUM(V6:AB6)</f>
        <v>0</v>
      </c>
      <c r="AD6" s="9">
        <f>'Spread Template'!H$36</f>
        <v>0</v>
      </c>
      <c r="AE6" s="9">
        <f>'Spread Template'!H$37</f>
        <v>0</v>
      </c>
      <c r="AF6" s="9">
        <f>'Spread Template'!H$38</f>
        <v>0</v>
      </c>
      <c r="AG6" s="9">
        <f>SUM(AD6:AF6)</f>
        <v>0</v>
      </c>
      <c r="AH6" s="9">
        <f>R6+U6+AC6+AG6</f>
        <v>0</v>
      </c>
      <c r="AI6" s="9">
        <f>'Spread Template'!H$45</f>
        <v>0</v>
      </c>
      <c r="AJ6" s="9"/>
      <c r="AK6" s="9">
        <f>'Spread Template'!H$47</f>
        <v>0</v>
      </c>
      <c r="AL6" s="9">
        <f>'Spread Template'!H$48</f>
        <v>0</v>
      </c>
      <c r="AM6" s="9">
        <f>'Spread Template'!H$49</f>
        <v>0</v>
      </c>
      <c r="AN6" s="9">
        <f>'Spread Template'!H$50</f>
        <v>0</v>
      </c>
      <c r="AO6" s="9">
        <f>'Spread Template'!H$51</f>
        <v>0</v>
      </c>
      <c r="AP6" s="9">
        <f>SUM(AI6:AO6)</f>
        <v>0</v>
      </c>
      <c r="AQ6" s="9">
        <f>'Spread Template'!H$53</f>
        <v>0</v>
      </c>
      <c r="AS6" s="9">
        <f>'Spread Template'!H$55</f>
        <v>0</v>
      </c>
      <c r="AT6" s="9">
        <f>'Spread Template'!H$56</f>
        <v>0</v>
      </c>
      <c r="AU6" s="9">
        <f>'Spread Template'!H$57</f>
        <v>0</v>
      </c>
      <c r="AV6" s="9">
        <f>'Spread Template'!H$58</f>
        <v>0</v>
      </c>
      <c r="AW6" s="9">
        <f t="shared" si="0"/>
        <v>0</v>
      </c>
      <c r="AX6" s="9">
        <f>AP6+AW6</f>
        <v>0</v>
      </c>
      <c r="AY6" s="9">
        <f>'Spread Template'!H$62</f>
        <v>0</v>
      </c>
      <c r="AZ6" s="9">
        <f>'Spread Template'!H$63</f>
        <v>0</v>
      </c>
      <c r="BA6" s="9">
        <f>'Spread Template'!H$64</f>
        <v>0</v>
      </c>
      <c r="BB6" s="9">
        <f>'Spread Template'!H$65</f>
        <v>0</v>
      </c>
      <c r="BC6" s="9">
        <f>'Spread Template'!H$66</f>
        <v>0</v>
      </c>
      <c r="BD6" s="9">
        <f>'Spread Template'!H$67</f>
        <v>0</v>
      </c>
      <c r="BE6" s="9">
        <f>'Spread Template'!H$68</f>
        <v>0</v>
      </c>
      <c r="BF6" s="9">
        <f t="shared" si="1"/>
        <v>0</v>
      </c>
      <c r="BG6" s="9">
        <f>AX6+BF6</f>
        <v>0</v>
      </c>
      <c r="BH6" s="18">
        <f>'Spread Template'!H76</f>
        <v>1</v>
      </c>
      <c r="BI6" s="18">
        <f>'Spread Template'!H78</f>
        <v>0</v>
      </c>
      <c r="BJ6" s="9">
        <f>'Spread Template'!H$79</f>
        <v>0</v>
      </c>
      <c r="BK6" s="9">
        <f>'Spread Template'!H$80</f>
        <v>0</v>
      </c>
      <c r="BL6" s="9">
        <f>BJ6-BK6</f>
        <v>0</v>
      </c>
      <c r="BM6" s="9">
        <f>'Spread Template'!H$83</f>
        <v>0</v>
      </c>
      <c r="BN6" s="9">
        <f>'Spread Template'!H$84</f>
        <v>0</v>
      </c>
      <c r="BO6" s="9">
        <f>BM6+BN6</f>
        <v>0</v>
      </c>
      <c r="BP6" s="9">
        <f>BL6-BO6</f>
        <v>0</v>
      </c>
      <c r="BQ6" s="9">
        <f>'Spread Template'!H$88</f>
        <v>0</v>
      </c>
      <c r="BR6" s="9">
        <f>'Spread Template'!H$89</f>
        <v>0</v>
      </c>
      <c r="BS6" s="9">
        <f>'Spread Template'!H$90</f>
        <v>0</v>
      </c>
      <c r="BT6" s="9">
        <f>'Spread Template'!H91</f>
        <v>0</v>
      </c>
      <c r="BU6" s="9">
        <f>'Spread Template'!H$92</f>
        <v>0</v>
      </c>
      <c r="BV6" s="9">
        <f>'Spread Template'!H$93</f>
        <v>0</v>
      </c>
      <c r="BW6" s="9">
        <f>BP6-SUM(BQ6:BV6)</f>
        <v>0</v>
      </c>
      <c r="BX6" s="9">
        <f>'Spread Template'!H$96</f>
        <v>0</v>
      </c>
      <c r="BY6" s="9">
        <f>'Spread Template'!H$97</f>
        <v>0</v>
      </c>
      <c r="BZ6" s="9">
        <f>BW6-SUM(BX6:BY6)</f>
        <v>0</v>
      </c>
      <c r="CA6" s="9">
        <f>'Spread Template'!H$100</f>
        <v>0</v>
      </c>
      <c r="CB6" s="9">
        <f>'Spread Template'!H$101</f>
        <v>0</v>
      </c>
    </row>
    <row r="7" spans="2:80">
      <c r="B7" s="2">
        <f>'Spread Template'!$B$2</f>
        <v>0</v>
      </c>
      <c r="C7" s="2">
        <f>'Spread Template'!$C$2</f>
        <v>0</v>
      </c>
      <c r="D7" s="2">
        <f>'Spread Template'!J6</f>
        <v>0</v>
      </c>
      <c r="F7" s="5">
        <f>'Spread Template'!J5</f>
        <v>0</v>
      </c>
      <c r="J7" s="8">
        <f>'Spread Template'!J$15</f>
        <v>0</v>
      </c>
      <c r="K7" s="9">
        <f>'Spread Template'!J$17</f>
        <v>0</v>
      </c>
      <c r="L7" s="9">
        <f>'Spread Template'!J$18</f>
        <v>0</v>
      </c>
      <c r="M7" s="9">
        <f>'Spread Template'!J$19</f>
        <v>0</v>
      </c>
      <c r="N7" s="9">
        <f>'Spread Template'!J$20</f>
        <v>0</v>
      </c>
      <c r="O7" s="9">
        <f>'Spread Template'!J$21</f>
        <v>0</v>
      </c>
      <c r="P7" s="9">
        <f>'Spread Template'!J$22</f>
        <v>0</v>
      </c>
      <c r="Q7" s="9">
        <f>'Spread Template'!J$23</f>
        <v>0</v>
      </c>
      <c r="R7" s="9">
        <f t="shared" ref="R7:R8" si="2">SUM(J7:Q7)</f>
        <v>0</v>
      </c>
      <c r="S7" s="9">
        <f>'Spread Template'!J$25</f>
        <v>0</v>
      </c>
      <c r="T7" s="9">
        <f>'Spread Template'!J$26</f>
        <v>0</v>
      </c>
      <c r="U7" s="9">
        <f t="shared" ref="U7:U8" si="3">SUM(S7:T7)</f>
        <v>0</v>
      </c>
      <c r="V7" s="9">
        <f>'Spread Template'!J$28</f>
        <v>0</v>
      </c>
      <c r="W7" s="9">
        <f>'Spread Template'!J$29</f>
        <v>0</v>
      </c>
      <c r="X7" s="9">
        <f>'Spread Template'!J$30</f>
        <v>0</v>
      </c>
      <c r="Y7" s="9">
        <f>'Spread Template'!J$31</f>
        <v>0</v>
      </c>
      <c r="Z7" s="9">
        <f>'Spread Template'!J$32</f>
        <v>0</v>
      </c>
      <c r="AA7" s="9">
        <f>'Spread Template'!J$33</f>
        <v>0</v>
      </c>
      <c r="AB7" s="9">
        <f>'Spread Template'!J$34</f>
        <v>0</v>
      </c>
      <c r="AC7" s="9">
        <f t="shared" ref="AC7:AC8" si="4">SUM(V7:AB7)</f>
        <v>0</v>
      </c>
      <c r="AD7" s="9">
        <f>'Spread Template'!J$36</f>
        <v>0</v>
      </c>
      <c r="AE7" s="9">
        <f>'Spread Template'!J$37</f>
        <v>0</v>
      </c>
      <c r="AF7" s="9">
        <f>'Spread Template'!J$38</f>
        <v>0</v>
      </c>
      <c r="AG7" s="9">
        <f t="shared" ref="AG7:AG8" si="5">SUM(AD7:AF7)</f>
        <v>0</v>
      </c>
      <c r="AH7" s="9">
        <f t="shared" ref="AH7:AH8" si="6">R7+U7+AC7+AG7</f>
        <v>0</v>
      </c>
      <c r="AI7" s="9">
        <f>'Spread Template'!J$45</f>
        <v>0</v>
      </c>
      <c r="AK7" s="9">
        <f>'Spread Template'!J$47</f>
        <v>0</v>
      </c>
      <c r="AL7" s="9">
        <f>'Spread Template'!J$48</f>
        <v>0</v>
      </c>
      <c r="AM7" s="9">
        <f>'Spread Template'!J$49</f>
        <v>0</v>
      </c>
      <c r="AN7" s="9">
        <f>'Spread Template'!J$50</f>
        <v>0</v>
      </c>
      <c r="AO7" s="9">
        <f>'Spread Template'!J$51</f>
        <v>0</v>
      </c>
      <c r="AP7" s="9">
        <f t="shared" ref="AP7:AP8" si="7">SUM(AI7:AO7)</f>
        <v>0</v>
      </c>
      <c r="AQ7" s="9">
        <f>'Spread Template'!J$53</f>
        <v>0</v>
      </c>
      <c r="AS7" s="9">
        <f>'Spread Template'!J$55</f>
        <v>0</v>
      </c>
      <c r="AT7" s="9">
        <f>'Spread Template'!J$56</f>
        <v>0</v>
      </c>
      <c r="AU7" s="9">
        <f>'Spread Template'!J$57</f>
        <v>0</v>
      </c>
      <c r="AV7" s="9">
        <f>'Spread Template'!J$58</f>
        <v>0</v>
      </c>
      <c r="AW7" s="9">
        <f t="shared" si="0"/>
        <v>0</v>
      </c>
      <c r="AX7" s="9">
        <f t="shared" ref="AX7:AX8" si="8">AP7+AW7</f>
        <v>0</v>
      </c>
      <c r="AY7" s="9">
        <f>'Spread Template'!J$62</f>
        <v>0</v>
      </c>
      <c r="AZ7" s="9">
        <f>'Spread Template'!J$63</f>
        <v>0</v>
      </c>
      <c r="BA7" s="9">
        <f>'Spread Template'!J$64</f>
        <v>0</v>
      </c>
      <c r="BB7" s="9">
        <f>'Spread Template'!J$65</f>
        <v>0</v>
      </c>
      <c r="BC7" s="9">
        <f>'Spread Template'!J$66</f>
        <v>0</v>
      </c>
      <c r="BD7" s="9">
        <f>'Spread Template'!J$67</f>
        <v>0</v>
      </c>
      <c r="BE7" s="9">
        <f>'Spread Template'!J$68</f>
        <v>0</v>
      </c>
      <c r="BF7" s="9">
        <f t="shared" si="1"/>
        <v>0</v>
      </c>
      <c r="BG7" s="9">
        <f t="shared" ref="BG7:BG8" si="9">AX7+BF7</f>
        <v>0</v>
      </c>
      <c r="BH7" s="18">
        <f>'Spread Template'!J76</f>
        <v>1</v>
      </c>
      <c r="BI7" s="18">
        <f>'Spread Template'!J78</f>
        <v>0</v>
      </c>
      <c r="BJ7" s="9">
        <f>'Spread Template'!J$79</f>
        <v>0</v>
      </c>
      <c r="BK7" s="9">
        <f>'Spread Template'!J$80</f>
        <v>0</v>
      </c>
      <c r="BL7" s="9">
        <f t="shared" ref="BL7:BL8" si="10">BJ7-BK7</f>
        <v>0</v>
      </c>
      <c r="BM7" s="9">
        <f>'Spread Template'!J$83</f>
        <v>0</v>
      </c>
      <c r="BN7" s="9">
        <f>'Spread Template'!J$84</f>
        <v>0</v>
      </c>
      <c r="BO7" s="9">
        <f t="shared" ref="BO7:BO8" si="11">BM7+BN7</f>
        <v>0</v>
      </c>
      <c r="BP7" s="9">
        <f t="shared" ref="BP7:BP8" si="12">BL7-BO7</f>
        <v>0</v>
      </c>
      <c r="BQ7" s="9">
        <f>'Spread Template'!J$88</f>
        <v>0</v>
      </c>
      <c r="BR7" s="9">
        <f>'Spread Template'!J$89</f>
        <v>0</v>
      </c>
      <c r="BS7" s="9">
        <f>'Spread Template'!J$90</f>
        <v>0</v>
      </c>
      <c r="BT7" s="9">
        <f>'Spread Template'!J91</f>
        <v>0</v>
      </c>
      <c r="BU7" s="9">
        <f>'Spread Template'!J$92</f>
        <v>0</v>
      </c>
      <c r="BV7" s="9">
        <f>'Spread Template'!J$93</f>
        <v>0</v>
      </c>
      <c r="BW7" s="9">
        <f t="shared" ref="BW7:BW8" si="13">BP7-SUM(BQ7:BV7)</f>
        <v>0</v>
      </c>
      <c r="BX7" s="9">
        <f>'Spread Template'!J$96</f>
        <v>0</v>
      </c>
      <c r="BY7" s="9">
        <f>'Spread Template'!J$97</f>
        <v>0</v>
      </c>
      <c r="BZ7" s="9">
        <f t="shared" ref="BZ7:BZ8" si="14">BW7-SUM(BX7:BY7)</f>
        <v>0</v>
      </c>
      <c r="CA7" s="9">
        <f>'Spread Template'!J$100</f>
        <v>0</v>
      </c>
      <c r="CB7" s="9">
        <f>'Spread Template'!J$101</f>
        <v>0</v>
      </c>
    </row>
    <row r="8" spans="2:80">
      <c r="B8" s="2">
        <f>'Spread Template'!$B$2</f>
        <v>0</v>
      </c>
      <c r="C8" s="2">
        <f>'Spread Template'!$C$2</f>
        <v>0</v>
      </c>
      <c r="D8" s="2">
        <f>'Spread Template'!L6</f>
        <v>0</v>
      </c>
      <c r="F8" s="5">
        <f>'Spread Template'!L5</f>
        <v>0</v>
      </c>
      <c r="J8" s="8">
        <f>'Spread Template'!L$15</f>
        <v>0</v>
      </c>
      <c r="K8" s="9">
        <f>'Spread Template'!L$17</f>
        <v>0</v>
      </c>
      <c r="L8" s="9">
        <f>'Spread Template'!L$18</f>
        <v>0</v>
      </c>
      <c r="M8" s="9">
        <f>'Spread Template'!L$19</f>
        <v>0</v>
      </c>
      <c r="N8" s="9">
        <f>'Spread Template'!L$20</f>
        <v>0</v>
      </c>
      <c r="O8" s="9">
        <f>'Spread Template'!L$21</f>
        <v>0</v>
      </c>
      <c r="P8" s="9">
        <f>'Spread Template'!L$22</f>
        <v>0</v>
      </c>
      <c r="Q8" s="9">
        <f>'Spread Template'!L$23</f>
        <v>0</v>
      </c>
      <c r="R8" s="9">
        <f t="shared" si="2"/>
        <v>0</v>
      </c>
      <c r="S8" s="9">
        <f>'Spread Template'!L$25</f>
        <v>0</v>
      </c>
      <c r="T8" s="9">
        <f>'Spread Template'!L$26</f>
        <v>0</v>
      </c>
      <c r="U8" s="9">
        <f t="shared" si="3"/>
        <v>0</v>
      </c>
      <c r="V8" s="9">
        <f>'Spread Template'!L$28</f>
        <v>0</v>
      </c>
      <c r="W8" s="9">
        <f>'Spread Template'!L$29</f>
        <v>0</v>
      </c>
      <c r="X8" s="9">
        <f>'Spread Template'!L$30</f>
        <v>0</v>
      </c>
      <c r="Y8" s="9">
        <f>'Spread Template'!L$31</f>
        <v>0</v>
      </c>
      <c r="Z8" s="9">
        <f>'Spread Template'!L$32</f>
        <v>0</v>
      </c>
      <c r="AA8" s="9">
        <f>'Spread Template'!L$33</f>
        <v>0</v>
      </c>
      <c r="AB8" s="9">
        <f>'Spread Template'!L$34</f>
        <v>0</v>
      </c>
      <c r="AC8" s="9">
        <f t="shared" si="4"/>
        <v>0</v>
      </c>
      <c r="AD8" s="9">
        <f>'Spread Template'!L$36</f>
        <v>0</v>
      </c>
      <c r="AE8" s="9">
        <f>'Spread Template'!L$37</f>
        <v>0</v>
      </c>
      <c r="AF8" s="9">
        <f>'Spread Template'!L$38</f>
        <v>0</v>
      </c>
      <c r="AG8" s="9">
        <f t="shared" si="5"/>
        <v>0</v>
      </c>
      <c r="AH8" s="9">
        <f t="shared" si="6"/>
        <v>0</v>
      </c>
      <c r="AI8" s="9">
        <f>'Spread Template'!L$45</f>
        <v>0</v>
      </c>
      <c r="AK8" s="9">
        <f>'Spread Template'!L$47</f>
        <v>0</v>
      </c>
      <c r="AL8" s="9">
        <f>'Spread Template'!L$48</f>
        <v>0</v>
      </c>
      <c r="AM8" s="9">
        <f>'Spread Template'!L$49</f>
        <v>0</v>
      </c>
      <c r="AN8" s="9">
        <f>'Spread Template'!L$50</f>
        <v>0</v>
      </c>
      <c r="AO8" s="9">
        <f>'Spread Template'!L$51</f>
        <v>0</v>
      </c>
      <c r="AP8" s="9">
        <f t="shared" si="7"/>
        <v>0</v>
      </c>
      <c r="AQ8" s="9">
        <f>'Spread Template'!L$53</f>
        <v>0</v>
      </c>
      <c r="AS8" s="9">
        <f>'Spread Template'!L$55</f>
        <v>0</v>
      </c>
      <c r="AT8" s="9">
        <f>'Spread Template'!L$56</f>
        <v>0</v>
      </c>
      <c r="AU8" s="9">
        <f>'Spread Template'!L$57</f>
        <v>0</v>
      </c>
      <c r="AV8" s="9">
        <f>'Spread Template'!L$58</f>
        <v>0</v>
      </c>
      <c r="AW8" s="9">
        <f t="shared" si="0"/>
        <v>0</v>
      </c>
      <c r="AX8" s="9">
        <f t="shared" si="8"/>
        <v>0</v>
      </c>
      <c r="AY8" s="9">
        <f>'Spread Template'!L$62</f>
        <v>0</v>
      </c>
      <c r="AZ8" s="9">
        <f>'Spread Template'!L$63</f>
        <v>0</v>
      </c>
      <c r="BA8" s="9">
        <f>'Spread Template'!L$64</f>
        <v>0</v>
      </c>
      <c r="BB8" s="9">
        <f>'Spread Template'!L$65</f>
        <v>0</v>
      </c>
      <c r="BC8" s="9">
        <f>'Spread Template'!L$66</f>
        <v>0</v>
      </c>
      <c r="BD8" s="9">
        <f>'Spread Template'!L$67</f>
        <v>0</v>
      </c>
      <c r="BE8" s="9">
        <f>'Spread Template'!L$68</f>
        <v>0</v>
      </c>
      <c r="BF8" s="9">
        <f t="shared" si="1"/>
        <v>0</v>
      </c>
      <c r="BG8" s="9">
        <f t="shared" si="9"/>
        <v>0</v>
      </c>
      <c r="BH8" s="18">
        <f>'Spread Template'!L76</f>
        <v>1</v>
      </c>
      <c r="BI8" s="18">
        <f>'Spread Template'!L78</f>
        <v>0</v>
      </c>
      <c r="BJ8" s="9">
        <f>'Spread Template'!L$79</f>
        <v>0</v>
      </c>
      <c r="BK8" s="9">
        <f>'Spread Template'!L$80</f>
        <v>0</v>
      </c>
      <c r="BL8" s="9">
        <f t="shared" si="10"/>
        <v>0</v>
      </c>
      <c r="BM8" s="9">
        <f>'Spread Template'!L$83</f>
        <v>0</v>
      </c>
      <c r="BN8" s="9">
        <f>'Spread Template'!L$84</f>
        <v>0</v>
      </c>
      <c r="BO8" s="9">
        <f t="shared" si="11"/>
        <v>0</v>
      </c>
      <c r="BP8" s="9">
        <f t="shared" si="12"/>
        <v>0</v>
      </c>
      <c r="BQ8" s="9">
        <f>'Spread Template'!L$88</f>
        <v>0</v>
      </c>
      <c r="BR8" s="9">
        <f>'Spread Template'!L$89</f>
        <v>0</v>
      </c>
      <c r="BS8" s="9">
        <f>'Spread Template'!L$90</f>
        <v>0</v>
      </c>
      <c r="BT8" s="9">
        <f>'Spread Template'!L91</f>
        <v>0</v>
      </c>
      <c r="BU8" s="9">
        <f>'Spread Template'!L$92</f>
        <v>0</v>
      </c>
      <c r="BV8" s="9">
        <f>'Spread Template'!L$93</f>
        <v>0</v>
      </c>
      <c r="BW8" s="9">
        <f t="shared" si="13"/>
        <v>0</v>
      </c>
      <c r="BX8" s="9">
        <f>'Spread Template'!L$96</f>
        <v>0</v>
      </c>
      <c r="BY8" s="9">
        <f>'Spread Template'!L$97</f>
        <v>0</v>
      </c>
      <c r="BZ8" s="9">
        <f t="shared" si="14"/>
        <v>0</v>
      </c>
      <c r="CA8" s="9">
        <f>'Spread Template'!L$100</f>
        <v>0</v>
      </c>
      <c r="CB8" s="9">
        <f>'Spread Template'!L$101</f>
        <v>0</v>
      </c>
    </row>
    <row r="9" spans="51:69">
      <c r="AY9" s="12"/>
      <c r="BQ9" s="21"/>
    </row>
    <row r="10" spans="51:69">
      <c r="AY10" s="12"/>
      <c r="BQ10" s="22"/>
    </row>
    <row r="11" spans="51:51">
      <c r="AY11" s="12"/>
    </row>
    <row r="12" spans="51:51">
      <c r="AY12" s="12"/>
    </row>
    <row r="13" spans="51:51">
      <c r="AY13" s="13"/>
    </row>
  </sheetData>
  <mergeCells count="6">
    <mergeCell ref="J1:BG1"/>
    <mergeCell ref="BH1:CB1"/>
    <mergeCell ref="B2:H2"/>
    <mergeCell ref="J2:AH2"/>
    <mergeCell ref="AI2:AX2"/>
    <mergeCell ref="AY2:BF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C1FB5A4-B7CE-4325-B2D8-AB59512C11CE}">
  <ds:schemaRefs/>
</ds:datastoreItem>
</file>

<file path=customXml/itemProps2.xml><?xml version="1.0" encoding="utf-8"?>
<ds:datastoreItem xmlns:ds="http://schemas.openxmlformats.org/officeDocument/2006/customXml" ds:itemID="{46E8737C-3C20-4F0F-A86A-FF334874C7C9}">
  <ds:schemaRefs/>
</ds:datastoreItem>
</file>

<file path=customXml/itemProps3.xml><?xml version="1.0" encoding="utf-8"?>
<ds:datastoreItem xmlns:ds="http://schemas.openxmlformats.org/officeDocument/2006/customXml" ds:itemID="{7FF97306-D6A5-4364-B66E-67ECC1AFB574}">
  <ds:schemaRefs/>
</ds:datastoreItem>
</file>

<file path=customXml/itemProps4.xml><?xml version="1.0" encoding="utf-8"?>
<ds:datastoreItem xmlns:ds="http://schemas.openxmlformats.org/officeDocument/2006/customXml" ds:itemID="{3CF8734C-ECC5-4E8D-9CEB-0E7F6318D5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Spread Template</vt:lpstr>
      <vt:lpstr>Tabular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dreynoso</dc:creator>
  <cp:lastModifiedBy>ADMIN</cp:lastModifiedBy>
  <dcterms:created xsi:type="dcterms:W3CDTF">2008-04-01T15:55:00Z</dcterms:created>
  <dcterms:modified xsi:type="dcterms:W3CDTF">2021-12-17T04:59:09Z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0x01010007C457050FFC3048851369ADA6739AD3</vt:lpwstr>
  </property>
  <property fmtid="{D5CDD505-2E9C-101B-9397-08002B2CF9AE}" pid="3" name="ICV">
    <vt:lpwstr>75A100110C4640B6ACD9EB6CFF66202C</vt:lpwstr>
  </property>
  <property fmtid="{D5CDD505-2E9C-101B-9397-08002B2CF9AE}" pid="4" name="KSOProductBuildVer">
    <vt:lpwstr>1033-11.2.0.10384</vt:lpwstr>
  </property>
</Properties>
</file>