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ttps://blucognition.sharepoint.com/sites/Blu-CJ/Shared Documents/Other Documents/"/>
    </mc:Choice>
  </mc:AlternateContent>
  <xr:revisionPtr revIDLastSave="388" documentId="13_ncr:1_{A0773C07-6C66-4850-BEE4-52F616712109}" xr6:coauthVersionLast="47" xr6:coauthVersionMax="47" xr10:uidLastSave="{9C48E7A9-8A55-40B7-A5B0-4B657F7490BB}"/>
  <bookViews>
    <workbookView xWindow="-120" yWindow="-120" windowWidth="20730" windowHeight="11160" tabRatio="941" xr2:uid="{784A1342-7901-4F1A-8FB1-902083CD5608}"/>
  </bookViews>
  <sheets>
    <sheet name="Spread Template" sheetId="36" r:id="rId1"/>
    <sheet name="Tabular Format" sheetId="37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">#REF!</definedName>
    <definedName name="AA">#REF!</definedName>
    <definedName name="aaaaaswsd">#REF!</definedName>
    <definedName name="ACT">#REF!</definedName>
    <definedName name="AJUSTES">[1]Catalogo!$AU$5</definedName>
    <definedName name="ANALISTA">[1]Catalogo!$B$28</definedName>
    <definedName name="AÑO">#REF!</definedName>
    <definedName name="ASSET">#REF!</definedName>
    <definedName name="AssetA">#REF!</definedName>
    <definedName name="Assetaprating">#REF!</definedName>
    <definedName name="BAge">#REF!</definedName>
    <definedName name="BANCOS">[1]Catalogo!$AX$17</definedName>
    <definedName name="BASEBURO">[1]!Tabla3[[COD1]:[Tasa]]</definedName>
    <definedName name="BB">#REF!</definedName>
    <definedName name="bbb">#REF!</definedName>
    <definedName name="broker">'[1]Modulo Formulario'!$B$55</definedName>
    <definedName name="BURO">[1]!Tabla3[[COD1]:[Tasa]]</definedName>
    <definedName name="CAPEX">[1]Catalogo!$AU$2</definedName>
    <definedName name="CAPTURA">#REF!</definedName>
    <definedName name="CC">#REF!</definedName>
    <definedName name="CoL">#REF!</definedName>
    <definedName name="collection">#REF!</definedName>
    <definedName name="COLU">#REF!</definedName>
    <definedName name="COLUMNA_S">#REF!</definedName>
    <definedName name="Columnas">#REF!</definedName>
    <definedName name="COMMERCIAL">#REF!</definedName>
    <definedName name="CONCENTRACION">[1]Catalogo!$AX$2</definedName>
    <definedName name="COSTOS">[2]COSTOS!$A$1:$Q$49</definedName>
    <definedName name="DATO_S">#REF!</definedName>
    <definedName name="datos">#REF!</definedName>
    <definedName name="DD">#REF!</definedName>
    <definedName name="ddesre3gt">#REF!</definedName>
    <definedName name="depreciacion_last_partial_anualizado">#REF!</definedName>
    <definedName name="depreciacion_PL_full_year">#REF!</definedName>
    <definedName name="depreciacion_PL_last_partial">#REF!</definedName>
    <definedName name="Destino">'[3]P Financieros'!$E$111:$E$118</definedName>
    <definedName name="DOCXPAG">#REF!</definedName>
    <definedName name="DSCR">[1]Catalogo!$AX$3</definedName>
    <definedName name="dynamic">#REF!</definedName>
    <definedName name="EE">#REF!</definedName>
    <definedName name="EmotionalV">#REF!</definedName>
    <definedName name="emotionalvalue">#REF!</definedName>
    <definedName name="EMP">#REF!</definedName>
    <definedName name="EMPLEADOS">[1]Catalogo!$L$83</definedName>
    <definedName name="estacionalidad">[1]Catalogo!$L$66</definedName>
    <definedName name="ESTACIONALIDAD2">[1]Catalogo!$AX$4</definedName>
    <definedName name="ESTRATEGIA1">[1]Catalogo!$L$87</definedName>
    <definedName name="ESTRATEGIA2">[1]Catalogo!$L$88</definedName>
    <definedName name="ESTRATEGIA3">[1]Catalogo!$L$89</definedName>
    <definedName name="EXPECTATIVAS">[1]Catalogo!$L$65</definedName>
    <definedName name="FACTURA">[1]Catalogo!$AU$1</definedName>
    <definedName name="Fec_cierre">[4]Datos!$B$1</definedName>
    <definedName name="FF">#REF!</definedName>
    <definedName name="FIRMANTES">[1]Catalogo!$L$15:$M$19</definedName>
    <definedName name="FIRMANTES2">[1]!Tabla2[Columna1]</definedName>
    <definedName name="GANINFLAC">#REF!</definedName>
    <definedName name="google">[1]Catalogo!$M$94</definedName>
    <definedName name="grafica3">INDIRECT([1]CEDULA!$H$223)</definedName>
    <definedName name="grafico7">INDIRECT([1]CEDULA!$B$223)</definedName>
    <definedName name="HISTORY">[1]Catalogo!$L$62</definedName>
    <definedName name="imagen1">INDIRECT([1]CEDULA!$B$120)</definedName>
    <definedName name="IMAGEN10">INDIRECT([1]CEDULA!$B$219)</definedName>
    <definedName name="imagen11">INDIRECT([1]CEDULA!$B$221)</definedName>
    <definedName name="imagen12">INDIRECT([1]CEDULA!$B$221)</definedName>
    <definedName name="imagen13">INDIRECT([1]CEDULA!$B$221)</definedName>
    <definedName name="imagen14">INDIRECT([1]CEDULA!$B$223)</definedName>
    <definedName name="imagen15">INDIRECT([1]CEDULA!$B$223)</definedName>
    <definedName name="imagen16">INDIRECT([1]CEDULA!$B$223)</definedName>
    <definedName name="imagen3">INDIRECT('[1]Reporte Fotografico'!$E$4)</definedName>
    <definedName name="imagen4">INDIRECT([1]CEDULA!$B$120)</definedName>
    <definedName name="imagen5">INDIRECT([1]CEDULA!$F$120)</definedName>
    <definedName name="imagen6">INDIRECT([1]CEDULA!$I$120)</definedName>
    <definedName name="imagen7">INDIRECT([1]CEDULA!$B$121)</definedName>
    <definedName name="imagen8">INDIRECT([1]CEDULA!$F$121)</definedName>
    <definedName name="imagen9">INDIRECT([1]CEDULA!$J$121)</definedName>
    <definedName name="IMPRESION">#REF!</definedName>
    <definedName name="imss">[1]Catalogo!$N$98</definedName>
    <definedName name="INDICES">#REF!</definedName>
    <definedName name="Industry">#REF!</definedName>
    <definedName name="INGRESO">[1]Catalogo!$AU$3</definedName>
    <definedName name="INSTALACIONES">[1]Catalogo!$L$76</definedName>
    <definedName name="Institucion">'[3]P Financieros'!$C$111:$C$132</definedName>
    <definedName name="INTACARGO">#REF!</definedName>
    <definedName name="INTACUMUL">#REF!</definedName>
    <definedName name="kyc">[1]Catalogo!$N$96</definedName>
    <definedName name="legal">[1]Catalogo!$N$95</definedName>
    <definedName name="Mensual">#REF!</definedName>
    <definedName name="MENU">#REF!</definedName>
    <definedName name="MES">#REF!</definedName>
    <definedName name="mes_ant_cierre">'[5]Balanza Datos'!$O$2</definedName>
    <definedName name="mes_cierre_ant_txt">[4]Datos!$B$2</definedName>
    <definedName name="mes_cierre_txt">[4]Datos!$B$3</definedName>
    <definedName name="Moneda">'[3]P Financieros'!$F$111:$F$114</definedName>
    <definedName name="MONEDA2">[1]Catalogo!$O$37</definedName>
    <definedName name="MPROPUESTO">[1]Catalogo!$M$21</definedName>
    <definedName name="nfila">#REF!</definedName>
    <definedName name="nombrebroker">'[1]Modulo Formulario'!$D$55</definedName>
    <definedName name="nuevosca">#REF!</definedName>
    <definedName name="pagos_arrendamiento_mensual_full_year">#REF!</definedName>
    <definedName name="PERDCAMBIOS">#REF!</definedName>
    <definedName name="PERDIDA">#REF!</definedName>
    <definedName name="persona1">[1]Catalogo!$AX$10</definedName>
    <definedName name="persona2">[1]Catalogo!$AX$11</definedName>
    <definedName name="persona3">[1]Catalogo!$AX$12</definedName>
    <definedName name="persona4">[1]Catalogo!$AX$13</definedName>
    <definedName name="_xlnm.Print_Area" localSheetId="0">'Spread Template'!$B$11:$M$102,#REF!</definedName>
    <definedName name="PROD">[1]Catalogo!$C$3:$C$19</definedName>
    <definedName name="prod3">[1]Catalogo!$C$2:$E$19</definedName>
    <definedName name="ProfitM">#REF!</definedName>
    <definedName name="PropertyQ">#REF!</definedName>
    <definedName name="rating_buro">#REF!</definedName>
    <definedName name="REFERENCIASN">[1]Catalogo!$AX$5</definedName>
    <definedName name="S.DEP">#REF!</definedName>
    <definedName name="SAT">[1]Catalogo!$N$97</definedName>
    <definedName name="seasonality">#REF!</definedName>
    <definedName name="Secondarymarket">#REF!</definedName>
    <definedName name="SHARED_FORMULA_0">#REF!</definedName>
    <definedName name="SHARED_FORMULA_1">#REF!</definedName>
    <definedName name="SHARED_FORMULA_10">#REF!</definedName>
    <definedName name="SHARED_FORMULA_11">#REF!</definedName>
    <definedName name="SHARED_FORMULA_12">#REF!</definedName>
    <definedName name="SHARED_FORMULA_13">#REF!</definedName>
    <definedName name="SHARED_FORMULA_14">#REF!</definedName>
    <definedName name="SHARED_FORMULA_15">#REF!</definedName>
    <definedName name="SHARED_FORMULA_16">#REF!</definedName>
    <definedName name="SHARED_FORMULA_17">#REF!</definedName>
    <definedName name="SHARED_FORMULA_18">#REF!</definedName>
    <definedName name="SHARED_FORMULA_19">#REF!</definedName>
    <definedName name="SHARED_FORMULA_2">#REF!</definedName>
    <definedName name="SHARED_FORMULA_20">#REF!</definedName>
    <definedName name="SHARED_FORMULA_21">#REF!</definedName>
    <definedName name="SHARED_FORMULA_22">#REF!</definedName>
    <definedName name="SHARED_FORMULA_23">#REF!</definedName>
    <definedName name="SHARED_FORMULA_24">#REF!</definedName>
    <definedName name="SHARED_FORMULA_25">#REF!</definedName>
    <definedName name="SHARED_FORMULA_26">#REF!</definedName>
    <definedName name="SHARED_FORMULA_27">#REF!</definedName>
    <definedName name="SHARED_FORMULA_28">#REF!</definedName>
    <definedName name="SHARED_FORMULA_29">#REF!</definedName>
    <definedName name="SHARED_FORMULA_3">#REF!</definedName>
    <definedName name="SHARED_FORMULA_30">#REF!</definedName>
    <definedName name="SHARED_FORMULA_31">#REF!</definedName>
    <definedName name="SHARED_FORMULA_32">#REF!</definedName>
    <definedName name="SHARED_FORMULA_33">#REF!</definedName>
    <definedName name="SHARED_FORMULA_34">#REF!</definedName>
    <definedName name="SHARED_FORMULA_35">#REF!</definedName>
    <definedName name="SHARED_FORMULA_36">#REF!</definedName>
    <definedName name="SHARED_FORMULA_37">#REF!</definedName>
    <definedName name="SHARED_FORMULA_38">#REF!</definedName>
    <definedName name="SHARED_FORMULA_39">#REF!</definedName>
    <definedName name="SHARED_FORMULA_4">#REF!</definedName>
    <definedName name="SHARED_FORMULA_40">#REF!</definedName>
    <definedName name="SHARED_FORMULA_41">#REF!</definedName>
    <definedName name="SHARED_FORMULA_42">#REF!</definedName>
    <definedName name="SHARED_FORMULA_5">#REF!</definedName>
    <definedName name="SHARED_FORMULA_6">#REF!</definedName>
    <definedName name="SHARED_FORMULA_7">#REF!</definedName>
    <definedName name="SHARED_FORMULA_8">#REF!</definedName>
    <definedName name="SHARED_FORMULA_9">#REF!</definedName>
    <definedName name="subproducto">[1]Catalogo!$O$56</definedName>
    <definedName name="SUCURSALES">[1]Catalogo!$L$70</definedName>
    <definedName name="SUMPASIVO">#REF!</definedName>
    <definedName name="SUMPASIVO2">#REF!</definedName>
    <definedName name="Sustained">#REF!</definedName>
    <definedName name="SXDEP">#REF!</definedName>
    <definedName name="TasaBase">'[3]P Financieros'!$L$111:$L$113</definedName>
    <definedName name="TIEMPOF">[1]Catalogo!$AU$4</definedName>
    <definedName name="UNSECURED">#REF!</definedName>
    <definedName name="UTILCAMB">#REF!</definedName>
    <definedName name="VENTAS">[1]Catalogo!$AX$1</definedName>
    <definedName name="x">#REF!</definedName>
    <definedName name="xCODIGO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7" l="1"/>
  <c r="D6" i="37"/>
  <c r="D7" i="37"/>
  <c r="D8" i="37"/>
  <c r="D4" i="37"/>
  <c r="I8" i="37"/>
  <c r="I7" i="37"/>
  <c r="J8" i="37"/>
  <c r="J7" i="37"/>
  <c r="J6" i="37"/>
  <c r="J5" i="37"/>
  <c r="J4" i="37"/>
  <c r="F8" i="37"/>
  <c r="F7" i="37"/>
  <c r="F6" i="37"/>
  <c r="F5" i="37"/>
  <c r="F4" i="37"/>
  <c r="E8" i="37"/>
  <c r="E7" i="37"/>
  <c r="E6" i="37"/>
  <c r="E5" i="37"/>
  <c r="E4" i="37"/>
  <c r="C5" i="37"/>
  <c r="C6" i="37"/>
  <c r="C7" i="37"/>
  <c r="C8" i="37"/>
  <c r="B5" i="37"/>
  <c r="B6" i="37"/>
  <c r="B7" i="37"/>
  <c r="B8" i="37"/>
  <c r="C4" i="37"/>
  <c r="B4" i="37"/>
  <c r="L100" i="36" l="1"/>
  <c r="J100" i="36"/>
  <c r="H100" i="36"/>
  <c r="F100" i="36"/>
  <c r="I83" i="36" l="1"/>
  <c r="CC8" i="37"/>
  <c r="CC7" i="37"/>
  <c r="CC6" i="37"/>
  <c r="CC5" i="37"/>
  <c r="CC4" i="37"/>
  <c r="CB8" i="37"/>
  <c r="CB6" i="37"/>
  <c r="CB5" i="37"/>
  <c r="BZ7" i="37"/>
  <c r="BZ6" i="37"/>
  <c r="BZ5" i="37"/>
  <c r="BZ4" i="37"/>
  <c r="BZ8" i="37"/>
  <c r="BY8" i="37"/>
  <c r="BY7" i="37"/>
  <c r="BY6" i="37"/>
  <c r="BY5" i="37"/>
  <c r="BY4" i="37"/>
  <c r="BW8" i="37"/>
  <c r="BW7" i="37"/>
  <c r="BW6" i="37"/>
  <c r="BW5" i="37"/>
  <c r="BW4" i="37"/>
  <c r="BV8" i="37"/>
  <c r="BV7" i="37"/>
  <c r="BV6" i="37"/>
  <c r="BV5" i="37"/>
  <c r="BV4" i="37"/>
  <c r="BU8" i="37"/>
  <c r="BU7" i="37"/>
  <c r="BU6" i="37"/>
  <c r="BU5" i="37"/>
  <c r="BU4" i="37"/>
  <c r="BT8" i="37"/>
  <c r="BT7" i="37"/>
  <c r="BT6" i="37"/>
  <c r="BT5" i="37"/>
  <c r="BT4" i="37"/>
  <c r="BS8" i="37"/>
  <c r="BS7" i="37"/>
  <c r="BS6" i="37"/>
  <c r="BS5" i="37"/>
  <c r="BS4" i="37"/>
  <c r="BR8" i="37"/>
  <c r="BR7" i="37"/>
  <c r="BR6" i="37"/>
  <c r="BR5" i="37"/>
  <c r="BR4" i="37"/>
  <c r="BO8" i="37"/>
  <c r="BO7" i="37"/>
  <c r="BO6" i="37"/>
  <c r="BO5" i="37"/>
  <c r="BO4" i="37"/>
  <c r="BN8" i="37"/>
  <c r="BN7" i="37"/>
  <c r="BP7" i="37" s="1"/>
  <c r="BN6" i="37"/>
  <c r="BN5" i="37"/>
  <c r="BN4" i="37"/>
  <c r="BL8" i="37"/>
  <c r="BL7" i="37"/>
  <c r="BL6" i="37"/>
  <c r="BL5" i="37"/>
  <c r="BL4" i="37"/>
  <c r="BK8" i="37"/>
  <c r="BK7" i="37"/>
  <c r="BK6" i="37"/>
  <c r="BK5" i="37"/>
  <c r="BK4" i="37"/>
  <c r="BF8" i="37"/>
  <c r="BF7" i="37"/>
  <c r="BF6" i="37"/>
  <c r="BF5" i="37"/>
  <c r="BF4" i="37"/>
  <c r="BE8" i="37"/>
  <c r="BE7" i="37"/>
  <c r="BE6" i="37"/>
  <c r="BE5" i="37"/>
  <c r="BE4" i="37"/>
  <c r="BD8" i="37"/>
  <c r="BD7" i="37"/>
  <c r="BD6" i="37"/>
  <c r="BD5" i="37"/>
  <c r="BD4" i="37"/>
  <c r="BC8" i="37"/>
  <c r="BC7" i="37"/>
  <c r="BC6" i="37"/>
  <c r="BC5" i="37"/>
  <c r="BC4" i="37"/>
  <c r="BB8" i="37"/>
  <c r="BB7" i="37"/>
  <c r="BB6" i="37"/>
  <c r="BB5" i="37"/>
  <c r="BB4" i="37"/>
  <c r="BA8" i="37"/>
  <c r="BA7" i="37"/>
  <c r="BA6" i="37"/>
  <c r="BA5" i="37"/>
  <c r="BA4" i="37"/>
  <c r="AZ8" i="37"/>
  <c r="AZ7" i="37"/>
  <c r="AZ6" i="37"/>
  <c r="AZ5" i="37"/>
  <c r="AZ4" i="37"/>
  <c r="AW8" i="37"/>
  <c r="AW7" i="37"/>
  <c r="AW6" i="37"/>
  <c r="AW5" i="37"/>
  <c r="AW4" i="37"/>
  <c r="AV8" i="37"/>
  <c r="AV7" i="37"/>
  <c r="AV6" i="37"/>
  <c r="AV5" i="37"/>
  <c r="AV4" i="37"/>
  <c r="AU8" i="37"/>
  <c r="AU7" i="37"/>
  <c r="AU6" i="37"/>
  <c r="AU5" i="37"/>
  <c r="AU4" i="37"/>
  <c r="AT8" i="37"/>
  <c r="AT7" i="37"/>
  <c r="AT6" i="37"/>
  <c r="AT5" i="37"/>
  <c r="AT4" i="37"/>
  <c r="AR8" i="37"/>
  <c r="AR7" i="37"/>
  <c r="AR6" i="37"/>
  <c r="AR5" i="37"/>
  <c r="AR4" i="37"/>
  <c r="AP8" i="37"/>
  <c r="AP7" i="37"/>
  <c r="AP6" i="37"/>
  <c r="AP5" i="37"/>
  <c r="AP4" i="37"/>
  <c r="AO8" i="37"/>
  <c r="AO7" i="37"/>
  <c r="AO6" i="37"/>
  <c r="AO5" i="37"/>
  <c r="AO4" i="37"/>
  <c r="AN8" i="37"/>
  <c r="AN7" i="37"/>
  <c r="AN6" i="37"/>
  <c r="AN5" i="37"/>
  <c r="AN4" i="37"/>
  <c r="AM8" i="37"/>
  <c r="AM7" i="37"/>
  <c r="AM6" i="37"/>
  <c r="AM5" i="37"/>
  <c r="AM4" i="37"/>
  <c r="AL8" i="37"/>
  <c r="AL7" i="37"/>
  <c r="AL6" i="37"/>
  <c r="AL5" i="37"/>
  <c r="AL4" i="37"/>
  <c r="AJ8" i="37"/>
  <c r="AJ7" i="37"/>
  <c r="AJ6" i="37"/>
  <c r="AJ5" i="37"/>
  <c r="AJ4" i="37"/>
  <c r="AG8" i="37"/>
  <c r="AG7" i="37"/>
  <c r="AG6" i="37"/>
  <c r="AG5" i="37"/>
  <c r="AG4" i="37"/>
  <c r="AF8" i="37"/>
  <c r="AF7" i="37"/>
  <c r="AF6" i="37"/>
  <c r="AF5" i="37"/>
  <c r="AF4" i="37"/>
  <c r="AE8" i="37"/>
  <c r="AE7" i="37"/>
  <c r="AE6" i="37"/>
  <c r="AE5" i="37"/>
  <c r="AE4" i="37"/>
  <c r="AC8" i="37"/>
  <c r="AC7" i="37"/>
  <c r="AC6" i="37"/>
  <c r="AC5" i="37"/>
  <c r="AC4" i="37"/>
  <c r="AB8" i="37"/>
  <c r="AB7" i="37"/>
  <c r="AB6" i="37"/>
  <c r="AB5" i="37"/>
  <c r="AB4" i="37"/>
  <c r="AA8" i="37"/>
  <c r="AA7" i="37"/>
  <c r="AA6" i="37"/>
  <c r="AA5" i="37"/>
  <c r="AA4" i="37"/>
  <c r="Z8" i="37"/>
  <c r="Z7" i="37"/>
  <c r="Z6" i="37"/>
  <c r="Z5" i="37"/>
  <c r="Z4" i="37"/>
  <c r="Y8" i="37"/>
  <c r="Y7" i="37"/>
  <c r="Y6" i="37"/>
  <c r="Y5" i="37"/>
  <c r="Y4" i="37"/>
  <c r="X8" i="37"/>
  <c r="X7" i="37"/>
  <c r="X6" i="37"/>
  <c r="X5" i="37"/>
  <c r="X4" i="37"/>
  <c r="W8" i="37"/>
  <c r="W7" i="37"/>
  <c r="W6" i="37"/>
  <c r="W5" i="37"/>
  <c r="W4" i="37"/>
  <c r="U8" i="37"/>
  <c r="U7" i="37"/>
  <c r="U6" i="37"/>
  <c r="U5" i="37"/>
  <c r="U4" i="37"/>
  <c r="T8" i="37"/>
  <c r="T7" i="37"/>
  <c r="V7" i="37" s="1"/>
  <c r="T6" i="37"/>
  <c r="T5" i="37"/>
  <c r="T4" i="37"/>
  <c r="R8" i="37"/>
  <c r="R7" i="37"/>
  <c r="R6" i="37"/>
  <c r="R5" i="37"/>
  <c r="R4" i="37"/>
  <c r="Q8" i="37"/>
  <c r="Q7" i="37"/>
  <c r="Q6" i="37"/>
  <c r="Q5" i="37"/>
  <c r="Q4" i="37"/>
  <c r="P8" i="37"/>
  <c r="P7" i="37"/>
  <c r="P6" i="37"/>
  <c r="P5" i="37"/>
  <c r="P4" i="37"/>
  <c r="O8" i="37"/>
  <c r="O7" i="37"/>
  <c r="O6" i="37"/>
  <c r="O5" i="37"/>
  <c r="O4" i="37"/>
  <c r="N8" i="37"/>
  <c r="N7" i="37"/>
  <c r="N6" i="37"/>
  <c r="N5" i="37"/>
  <c r="N4" i="37"/>
  <c r="M8" i="37"/>
  <c r="M7" i="37"/>
  <c r="M6" i="37"/>
  <c r="M5" i="37"/>
  <c r="M4" i="37"/>
  <c r="L8" i="37"/>
  <c r="L7" i="37"/>
  <c r="L6" i="37"/>
  <c r="L5" i="37"/>
  <c r="L4" i="37"/>
  <c r="K8" i="37"/>
  <c r="K7" i="37"/>
  <c r="K6" i="37"/>
  <c r="K5" i="37"/>
  <c r="K4" i="37"/>
  <c r="D100" i="36"/>
  <c r="CB4" i="37" s="1"/>
  <c r="L85" i="36"/>
  <c r="H85" i="36"/>
  <c r="F85" i="36"/>
  <c r="D85" i="36"/>
  <c r="B75" i="36"/>
  <c r="G8" i="37"/>
  <c r="G7" i="37"/>
  <c r="G6" i="37"/>
  <c r="G5" i="37"/>
  <c r="G4" i="37"/>
  <c r="V8" i="37" l="1"/>
  <c r="V5" i="37"/>
  <c r="AH8" i="37"/>
  <c r="V6" i="37"/>
  <c r="BM5" i="37"/>
  <c r="AD7" i="37"/>
  <c r="AH7" i="37"/>
  <c r="AQ7" i="37"/>
  <c r="AY7" i="37" s="1"/>
  <c r="AX7" i="37"/>
  <c r="BM8" i="37"/>
  <c r="BP6" i="37"/>
  <c r="V4" i="37"/>
  <c r="AH6" i="37"/>
  <c r="AX4" i="37"/>
  <c r="BG5" i="37"/>
  <c r="AD5" i="37"/>
  <c r="BP8" i="37"/>
  <c r="BM4" i="37"/>
  <c r="AX8" i="37"/>
  <c r="AQ6" i="37"/>
  <c r="AD8" i="37"/>
  <c r="S8" i="37"/>
  <c r="AI8" i="37" s="1"/>
  <c r="S6" i="37"/>
  <c r="S5" i="37"/>
  <c r="BG7" i="37"/>
  <c r="AQ8" i="37"/>
  <c r="S7" i="37"/>
  <c r="S4" i="37"/>
  <c r="BG8" i="37"/>
  <c r="BM7" i="37"/>
  <c r="BQ7" i="37" s="1"/>
  <c r="BX7" i="37" s="1"/>
  <c r="CA7" i="37" s="1"/>
  <c r="AQ4" i="37"/>
  <c r="BG4" i="37"/>
  <c r="BP4" i="37"/>
  <c r="BP5" i="37"/>
  <c r="BM6" i="37"/>
  <c r="AQ5" i="37"/>
  <c r="AX6" i="37"/>
  <c r="AH4" i="37"/>
  <c r="AH5" i="37"/>
  <c r="AX5" i="37"/>
  <c r="AD6" i="37"/>
  <c r="BG6" i="37"/>
  <c r="AD4" i="37"/>
  <c r="BQ6" i="37" l="1"/>
  <c r="BX6" i="37" s="1"/>
  <c r="CA6" i="37" s="1"/>
  <c r="AY4" i="37"/>
  <c r="BH4" i="37" s="1"/>
  <c r="BQ8" i="37"/>
  <c r="BX8" i="37" s="1"/>
  <c r="CA8" i="37" s="1"/>
  <c r="BQ5" i="37"/>
  <c r="BX5" i="37" s="1"/>
  <c r="CA5" i="37" s="1"/>
  <c r="AI7" i="37"/>
  <c r="AY8" i="37"/>
  <c r="BH8" i="37" s="1"/>
  <c r="AI6" i="37"/>
  <c r="BQ4" i="37"/>
  <c r="BX4" i="37" s="1"/>
  <c r="CA4" i="37" s="1"/>
  <c r="AY6" i="37"/>
  <c r="BH6" i="37" s="1"/>
  <c r="AI5" i="37"/>
  <c r="BH7" i="37"/>
  <c r="AI4" i="37"/>
  <c r="AY5" i="37"/>
  <c r="BH5" i="37" s="1"/>
  <c r="C75" i="36"/>
  <c r="H81" i="36" l="1"/>
  <c r="L81" i="36" l="1"/>
  <c r="L14" i="36"/>
  <c r="L75" i="36" s="1"/>
  <c r="L24" i="36"/>
  <c r="K101" i="36"/>
  <c r="H14" i="36"/>
  <c r="H44" i="36" s="1"/>
  <c r="D14" i="36"/>
  <c r="D44" i="36" s="1"/>
  <c r="F14" i="36"/>
  <c r="F44" i="36" s="1"/>
  <c r="J14" i="36"/>
  <c r="J44" i="36" s="1"/>
  <c r="J81" i="36"/>
  <c r="J85" i="36"/>
  <c r="K85" i="36" s="1"/>
  <c r="J24" i="36"/>
  <c r="J27" i="36"/>
  <c r="J35" i="36"/>
  <c r="J39" i="36"/>
  <c r="J69" i="36"/>
  <c r="J59" i="36"/>
  <c r="J52" i="36"/>
  <c r="CB7" i="37"/>
  <c r="M93" i="36"/>
  <c r="I93" i="36"/>
  <c r="G93" i="36"/>
  <c r="E93" i="36"/>
  <c r="L39" i="36"/>
  <c r="M92" i="36"/>
  <c r="F39" i="36"/>
  <c r="D39" i="36"/>
  <c r="H39" i="36"/>
  <c r="E80" i="36"/>
  <c r="I92" i="36"/>
  <c r="F52" i="36"/>
  <c r="F35" i="36"/>
  <c r="F27" i="36"/>
  <c r="F24" i="36"/>
  <c r="F81" i="36"/>
  <c r="H24" i="36"/>
  <c r="H27" i="36"/>
  <c r="H52" i="36"/>
  <c r="D52" i="36"/>
  <c r="H59" i="36"/>
  <c r="F59" i="36"/>
  <c r="D81" i="36"/>
  <c r="L59" i="36"/>
  <c r="L52" i="36"/>
  <c r="L35" i="36"/>
  <c r="L27" i="36"/>
  <c r="D59" i="36"/>
  <c r="D35" i="36"/>
  <c r="D24" i="36"/>
  <c r="D27" i="36"/>
  <c r="M97" i="36"/>
  <c r="K97" i="36"/>
  <c r="I97" i="36"/>
  <c r="G97" i="36"/>
  <c r="E97" i="36"/>
  <c r="M96" i="36"/>
  <c r="K96" i="36"/>
  <c r="I96" i="36"/>
  <c r="G96" i="36"/>
  <c r="E96" i="36"/>
  <c r="K92" i="36"/>
  <c r="G92" i="36"/>
  <c r="E92" i="36"/>
  <c r="M91" i="36"/>
  <c r="K91" i="36"/>
  <c r="I91" i="36"/>
  <c r="G91" i="36"/>
  <c r="E91" i="36"/>
  <c r="M90" i="36"/>
  <c r="K90" i="36"/>
  <c r="I90" i="36"/>
  <c r="G90" i="36"/>
  <c r="E90" i="36"/>
  <c r="M89" i="36"/>
  <c r="K89" i="36"/>
  <c r="I89" i="36"/>
  <c r="G89" i="36"/>
  <c r="E89" i="36"/>
  <c r="M88" i="36"/>
  <c r="K88" i="36"/>
  <c r="I88" i="36"/>
  <c r="G88" i="36"/>
  <c r="E88" i="36"/>
  <c r="M84" i="36"/>
  <c r="K84" i="36"/>
  <c r="I84" i="36"/>
  <c r="G84" i="36"/>
  <c r="E84" i="36"/>
  <c r="M83" i="36"/>
  <c r="K83" i="36"/>
  <c r="G83" i="36"/>
  <c r="E83" i="36"/>
  <c r="M80" i="36"/>
  <c r="K80" i="36"/>
  <c r="I80" i="36"/>
  <c r="G80" i="36"/>
  <c r="H35" i="36"/>
  <c r="G100" i="36"/>
  <c r="D69" i="36"/>
  <c r="H69" i="36"/>
  <c r="F69" i="36"/>
  <c r="L69" i="36"/>
  <c r="L106" i="36" l="1"/>
  <c r="L76" i="36"/>
  <c r="F109" i="36"/>
  <c r="G109" i="36" s="1"/>
  <c r="J109" i="36"/>
  <c r="K109" i="36" s="1"/>
  <c r="H109" i="36"/>
  <c r="I109" i="36" s="1"/>
  <c r="L109" i="36"/>
  <c r="M109" i="36" s="1"/>
  <c r="D109" i="36"/>
  <c r="E109" i="36" s="1"/>
  <c r="J75" i="36"/>
  <c r="J76" i="36" s="1"/>
  <c r="G85" i="36"/>
  <c r="G81" i="36"/>
  <c r="E85" i="36"/>
  <c r="E81" i="36"/>
  <c r="I100" i="36"/>
  <c r="D60" i="36"/>
  <c r="J86" i="36"/>
  <c r="L44" i="36"/>
  <c r="H75" i="36"/>
  <c r="J60" i="36"/>
  <c r="F86" i="36"/>
  <c r="F110" i="36" s="1"/>
  <c r="G110" i="36" s="1"/>
  <c r="D75" i="36"/>
  <c r="K81" i="36"/>
  <c r="F60" i="36"/>
  <c r="J40" i="36"/>
  <c r="J107" i="36" s="1"/>
  <c r="K107" i="36" s="1"/>
  <c r="J112" i="36" s="1"/>
  <c r="J113" i="36" s="1"/>
  <c r="K100" i="36"/>
  <c r="D40" i="36"/>
  <c r="D107" i="36" s="1"/>
  <c r="E107" i="36" s="1"/>
  <c r="E101" i="36"/>
  <c r="G101" i="36"/>
  <c r="F40" i="36"/>
  <c r="F107" i="36" s="1"/>
  <c r="G107" i="36" s="1"/>
  <c r="F75" i="36"/>
  <c r="D86" i="36"/>
  <c r="D110" i="36" s="1"/>
  <c r="E110" i="36" s="1"/>
  <c r="L86" i="36"/>
  <c r="L110" i="36" s="1"/>
  <c r="M110" i="36" s="1"/>
  <c r="M81" i="36"/>
  <c r="M101" i="36"/>
  <c r="H40" i="36"/>
  <c r="I101" i="36"/>
  <c r="M100" i="36"/>
  <c r="L60" i="36"/>
  <c r="L40" i="36"/>
  <c r="L107" i="36" s="1"/>
  <c r="M107" i="36" s="1"/>
  <c r="H60" i="36"/>
  <c r="I85" i="36"/>
  <c r="H86" i="36"/>
  <c r="H110" i="36" s="1"/>
  <c r="I110" i="36" s="1"/>
  <c r="I81" i="36"/>
  <c r="M85" i="36"/>
  <c r="BI8" i="37" l="1"/>
  <c r="H8" i="37"/>
  <c r="H7" i="37"/>
  <c r="F106" i="36"/>
  <c r="F76" i="36"/>
  <c r="I5" i="37" s="1"/>
  <c r="H106" i="36"/>
  <c r="H76" i="36"/>
  <c r="I6" i="37" s="1"/>
  <c r="D106" i="36"/>
  <c r="D76" i="36"/>
  <c r="I4" i="37" s="1"/>
  <c r="H108" i="36"/>
  <c r="I108" i="36" s="1"/>
  <c r="I58" i="36"/>
  <c r="I15" i="36"/>
  <c r="H107" i="36"/>
  <c r="I107" i="36" s="1"/>
  <c r="L108" i="36"/>
  <c r="M108" i="36" s="1"/>
  <c r="K86" i="36"/>
  <c r="J110" i="36"/>
  <c r="K110" i="36" s="1"/>
  <c r="F108" i="36"/>
  <c r="G108" i="36" s="1"/>
  <c r="J108" i="36"/>
  <c r="K108" i="36" s="1"/>
  <c r="J106" i="36"/>
  <c r="D108" i="36"/>
  <c r="E108" i="36" s="1"/>
  <c r="J71" i="36"/>
  <c r="J9" i="36" s="1"/>
  <c r="K21" i="36"/>
  <c r="D71" i="36"/>
  <c r="D9" i="36" s="1"/>
  <c r="E15" i="36"/>
  <c r="E19" i="36"/>
  <c r="E23" i="36"/>
  <c r="E21" i="36"/>
  <c r="E16" i="36"/>
  <c r="E20" i="36"/>
  <c r="E17" i="36"/>
  <c r="E22" i="36"/>
  <c r="E18" i="36"/>
  <c r="G21" i="36"/>
  <c r="G22" i="36"/>
  <c r="G15" i="36"/>
  <c r="G19" i="36"/>
  <c r="G23" i="36"/>
  <c r="G17" i="36"/>
  <c r="G18" i="36"/>
  <c r="G16" i="36"/>
  <c r="G20" i="36"/>
  <c r="K16" i="36"/>
  <c r="L78" i="36"/>
  <c r="BJ8" i="37" s="1"/>
  <c r="H94" i="36"/>
  <c r="I94" i="36" s="1"/>
  <c r="G86" i="36"/>
  <c r="K17" i="36"/>
  <c r="K64" i="36"/>
  <c r="K54" i="36"/>
  <c r="K38" i="36"/>
  <c r="K39" i="36"/>
  <c r="K66" i="36"/>
  <c r="K50" i="36"/>
  <c r="K33" i="36"/>
  <c r="K23" i="36"/>
  <c r="K63" i="36"/>
  <c r="K18" i="36"/>
  <c r="K25" i="36"/>
  <c r="K36" i="36"/>
  <c r="K47" i="36"/>
  <c r="K24" i="36"/>
  <c r="K20" i="36"/>
  <c r="K53" i="36"/>
  <c r="K56" i="36"/>
  <c r="K29" i="36"/>
  <c r="K49" i="36"/>
  <c r="K34" i="36"/>
  <c r="K51" i="36"/>
  <c r="K28" i="36"/>
  <c r="K67" i="36"/>
  <c r="K48" i="36"/>
  <c r="K45" i="36"/>
  <c r="K27" i="36"/>
  <c r="K46" i="36"/>
  <c r="K31" i="36"/>
  <c r="K57" i="36"/>
  <c r="J94" i="36"/>
  <c r="J98" i="36" s="1"/>
  <c r="J111" i="36" s="1"/>
  <c r="K111" i="36" s="1"/>
  <c r="E24" i="36"/>
  <c r="I38" i="36"/>
  <c r="I16" i="36"/>
  <c r="K22" i="36"/>
  <c r="K37" i="36"/>
  <c r="F94" i="36"/>
  <c r="G94" i="36" s="1"/>
  <c r="K35" i="36"/>
  <c r="K60" i="36"/>
  <c r="K55" i="36"/>
  <c r="K30" i="36"/>
  <c r="E60" i="36"/>
  <c r="K26" i="36"/>
  <c r="K19" i="36"/>
  <c r="K69" i="36"/>
  <c r="K52" i="36"/>
  <c r="F71" i="36"/>
  <c r="E100" i="36"/>
  <c r="K58" i="36"/>
  <c r="K15" i="36"/>
  <c r="K62" i="36"/>
  <c r="K68" i="36"/>
  <c r="K32" i="36"/>
  <c r="K59" i="36"/>
  <c r="K65" i="36"/>
  <c r="I21" i="36"/>
  <c r="I25" i="36"/>
  <c r="L71" i="36"/>
  <c r="L94" i="36"/>
  <c r="I31" i="36"/>
  <c r="D94" i="36"/>
  <c r="E86" i="36"/>
  <c r="G33" i="36"/>
  <c r="G53" i="36"/>
  <c r="G38" i="36"/>
  <c r="G63" i="36"/>
  <c r="G56" i="36"/>
  <c r="G24" i="36"/>
  <c r="G60" i="36"/>
  <c r="G59" i="36"/>
  <c r="G46" i="36"/>
  <c r="G52" i="36"/>
  <c r="G27" i="36"/>
  <c r="G50" i="36"/>
  <c r="G39" i="36"/>
  <c r="G66" i="36"/>
  <c r="G26" i="36"/>
  <c r="G30" i="36"/>
  <c r="G67" i="36"/>
  <c r="G54" i="36"/>
  <c r="G47" i="36"/>
  <c r="G32" i="36"/>
  <c r="G64" i="36"/>
  <c r="G45" i="36"/>
  <c r="G25" i="36"/>
  <c r="G58" i="36"/>
  <c r="G49" i="36"/>
  <c r="G34" i="36"/>
  <c r="G29" i="36"/>
  <c r="G37" i="36"/>
  <c r="G35" i="36"/>
  <c r="G51" i="36"/>
  <c r="G31" i="36"/>
  <c r="G55" i="36"/>
  <c r="G48" i="36"/>
  <c r="G69" i="36"/>
  <c r="G28" i="36"/>
  <c r="G36" i="36"/>
  <c r="G62" i="36"/>
  <c r="G65" i="36"/>
  <c r="G57" i="36"/>
  <c r="G68" i="36"/>
  <c r="E38" i="36"/>
  <c r="E30" i="36"/>
  <c r="E57" i="36"/>
  <c r="E59" i="36"/>
  <c r="E48" i="36"/>
  <c r="E63" i="36"/>
  <c r="E26" i="36"/>
  <c r="E50" i="36"/>
  <c r="E62" i="36"/>
  <c r="E37" i="36"/>
  <c r="E29" i="36"/>
  <c r="E49" i="36"/>
  <c r="E64" i="36"/>
  <c r="E28" i="36"/>
  <c r="E54" i="36"/>
  <c r="E36" i="36"/>
  <c r="E67" i="36"/>
  <c r="E45" i="36"/>
  <c r="E47" i="36"/>
  <c r="E66" i="36"/>
  <c r="E65" i="36"/>
  <c r="E56" i="36"/>
  <c r="E27" i="36"/>
  <c r="E31" i="36"/>
  <c r="E33" i="36"/>
  <c r="E53" i="36"/>
  <c r="E25" i="36"/>
  <c r="E34" i="36"/>
  <c r="E46" i="36"/>
  <c r="E52" i="36"/>
  <c r="E32" i="36"/>
  <c r="E68" i="36"/>
  <c r="E39" i="36"/>
  <c r="E55" i="36"/>
  <c r="E58" i="36"/>
  <c r="E35" i="36"/>
  <c r="E51" i="36"/>
  <c r="E69" i="36"/>
  <c r="M86" i="36"/>
  <c r="I32" i="36"/>
  <c r="I26" i="36"/>
  <c r="I23" i="36"/>
  <c r="I69" i="36"/>
  <c r="I33" i="36"/>
  <c r="I39" i="36"/>
  <c r="I20" i="36"/>
  <c r="I22" i="36"/>
  <c r="I17" i="36"/>
  <c r="I66" i="36"/>
  <c r="I27" i="36"/>
  <c r="I59" i="36"/>
  <c r="I46" i="36"/>
  <c r="I24" i="36"/>
  <c r="I28" i="36"/>
  <c r="I55" i="36"/>
  <c r="I56" i="36"/>
  <c r="I52" i="36"/>
  <c r="I64" i="36"/>
  <c r="I45" i="36"/>
  <c r="I18" i="36"/>
  <c r="I49" i="36"/>
  <c r="I54" i="36"/>
  <c r="I35" i="36"/>
  <c r="I48" i="36"/>
  <c r="I47" i="36"/>
  <c r="M35" i="36"/>
  <c r="I29" i="36"/>
  <c r="I51" i="36"/>
  <c r="I30" i="36"/>
  <c r="I34" i="36"/>
  <c r="I67" i="36"/>
  <c r="I36" i="36"/>
  <c r="I19" i="36"/>
  <c r="I63" i="36"/>
  <c r="I50" i="36"/>
  <c r="I57" i="36"/>
  <c r="I68" i="36"/>
  <c r="I53" i="36"/>
  <c r="I37" i="36"/>
  <c r="I65" i="36"/>
  <c r="I62" i="36"/>
  <c r="M27" i="36"/>
  <c r="M58" i="36"/>
  <c r="M54" i="36"/>
  <c r="M34" i="36"/>
  <c r="M49" i="36"/>
  <c r="M26" i="36"/>
  <c r="M25" i="36"/>
  <c r="M15" i="36"/>
  <c r="M33" i="36"/>
  <c r="M47" i="36"/>
  <c r="M39" i="36"/>
  <c r="M67" i="36"/>
  <c r="M16" i="36"/>
  <c r="M36" i="36"/>
  <c r="M48" i="36"/>
  <c r="M38" i="36"/>
  <c r="M63" i="36"/>
  <c r="M64" i="36"/>
  <c r="M52" i="36"/>
  <c r="M56" i="36"/>
  <c r="M17" i="36"/>
  <c r="M66" i="36"/>
  <c r="M50" i="36"/>
  <c r="M62" i="36"/>
  <c r="M65" i="36"/>
  <c r="M20" i="36"/>
  <c r="M31" i="36"/>
  <c r="M68" i="36"/>
  <c r="M21" i="36"/>
  <c r="M32" i="36"/>
  <c r="M24" i="36"/>
  <c r="M60" i="36"/>
  <c r="M45" i="36"/>
  <c r="M55" i="36"/>
  <c r="M18" i="36"/>
  <c r="M51" i="36"/>
  <c r="M46" i="36"/>
  <c r="M29" i="36"/>
  <c r="M59" i="36"/>
  <c r="M30" i="36"/>
  <c r="M19" i="36"/>
  <c r="M69" i="36"/>
  <c r="M28" i="36"/>
  <c r="M37" i="36"/>
  <c r="M23" i="36"/>
  <c r="M57" i="36"/>
  <c r="M22" i="36"/>
  <c r="M53" i="36"/>
  <c r="H71" i="36"/>
  <c r="I60" i="36"/>
  <c r="I86" i="36"/>
  <c r="H6" i="37" l="1"/>
  <c r="H5" i="37"/>
  <c r="H4" i="37"/>
  <c r="BI5" i="37"/>
  <c r="F78" i="36"/>
  <c r="BJ5" i="37" s="1"/>
  <c r="BI6" i="37"/>
  <c r="H78" i="36"/>
  <c r="BJ6" i="37" s="1"/>
  <c r="BI4" i="37"/>
  <c r="D78" i="36"/>
  <c r="BJ4" i="37" s="1"/>
  <c r="J78" i="36"/>
  <c r="BJ7" i="37" s="1"/>
  <c r="BI7" i="37"/>
  <c r="K94" i="36"/>
  <c r="H98" i="36"/>
  <c r="K40" i="36"/>
  <c r="F98" i="36"/>
  <c r="F111" i="36" s="1"/>
  <c r="G111" i="36" s="1"/>
  <c r="F112" i="36" s="1"/>
  <c r="F113" i="36" s="1"/>
  <c r="K71" i="36"/>
  <c r="E40" i="36"/>
  <c r="F9" i="36"/>
  <c r="G71" i="36"/>
  <c r="L98" i="36"/>
  <c r="M94" i="36"/>
  <c r="L9" i="36"/>
  <c r="J10" i="36"/>
  <c r="K98" i="36"/>
  <c r="I71" i="36"/>
  <c r="E71" i="36"/>
  <c r="D98" i="36"/>
  <c r="D111" i="36" s="1"/>
  <c r="E111" i="36" s="1"/>
  <c r="D112" i="36" s="1"/>
  <c r="D113" i="36" s="1"/>
  <c r="E94" i="36"/>
  <c r="G40" i="36"/>
  <c r="H9" i="36"/>
  <c r="I40" i="36"/>
  <c r="M40" i="36"/>
  <c r="M71" i="36"/>
  <c r="I98" i="36" l="1"/>
  <c r="H111" i="36"/>
  <c r="I111" i="36" s="1"/>
  <c r="H112" i="36" s="1"/>
  <c r="H113" i="36" s="1"/>
  <c r="M98" i="36"/>
  <c r="L111" i="36"/>
  <c r="M111" i="36" s="1"/>
  <c r="L112" i="36" s="1"/>
  <c r="L113" i="36" s="1"/>
  <c r="H10" i="36"/>
  <c r="F10" i="36"/>
  <c r="G98" i="36"/>
  <c r="L10" i="36"/>
  <c r="E98" i="36"/>
  <c r="D10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527092-8D0D-47AA-9FCB-DD0CEBAD77AC}" keepAlive="1" name="Consulta - Tipo" description="Conexión a la consulta 'Tipo' en el libro." type="5" refreshedVersion="6" background="1">
    <dbPr connection="Provider=Microsoft.Mashup.OleDb.1;Data Source=$Workbook$;Location=Tipo;Extended Properties=&quot;&quot;" command="SELECT * FROM [Tipo]"/>
  </connection>
</connections>
</file>

<file path=xl/sharedStrings.xml><?xml version="1.0" encoding="utf-8"?>
<sst xmlns="http://schemas.openxmlformats.org/spreadsheetml/2006/main" count="283" uniqueCount="183">
  <si>
    <t>Opportunity_Id</t>
  </si>
  <si>
    <t>Customer Name</t>
  </si>
  <si>
    <t xml:space="preserve">Actualizar Fecha Parcial </t>
  </si>
  <si>
    <t>Confirmación Cuadre Importes</t>
  </si>
  <si>
    <t>Confirmation Square Amounts</t>
  </si>
  <si>
    <t>Blucog Comments</t>
  </si>
  <si>
    <t>Audited/Not Audited</t>
  </si>
  <si>
    <t>Audit Firm Name</t>
  </si>
  <si>
    <t>Auditor Opinion (Desfavorable/Favorable/Con Salvedades)</t>
  </si>
  <si>
    <t>Balance General</t>
  </si>
  <si>
    <t>Balance sheet</t>
  </si>
  <si>
    <t>Utilidad Perdida del ejercicio</t>
  </si>
  <si>
    <t>Net income (loss) for the year</t>
  </si>
  <si>
    <t>BALANCE GENERAL - ACTIVO</t>
  </si>
  <si>
    <t>(%)</t>
  </si>
  <si>
    <t xml:space="preserve">    Caja y Bancos</t>
  </si>
  <si>
    <t xml:space="preserve"> Cash and Banks</t>
  </si>
  <si>
    <t xml:space="preserve">    No usar este renglón   (Ocultar)</t>
  </si>
  <si>
    <t xml:space="preserve"> Do not use this line (Hide)</t>
  </si>
  <si>
    <t xml:space="preserve">    Clientes </t>
  </si>
  <si>
    <t xml:space="preserve"> Customers </t>
  </si>
  <si>
    <t xml:space="preserve">   Deudores Diversos</t>
  </si>
  <si>
    <t xml:space="preserve"> Various debtors</t>
  </si>
  <si>
    <t xml:space="preserve">    Inventarios</t>
  </si>
  <si>
    <t xml:space="preserve"> Inventories</t>
  </si>
  <si>
    <t xml:space="preserve">   Partes Relacionadas</t>
  </si>
  <si>
    <t xml:space="preserve"> Related Parties</t>
  </si>
  <si>
    <t xml:space="preserve">   Impuestos por recuperar</t>
  </si>
  <si>
    <t xml:space="preserve"> Taxes to be recovered</t>
  </si>
  <si>
    <t xml:space="preserve">   Proyectos en Proceso </t>
  </si>
  <si>
    <t xml:space="preserve"> Projects in Process </t>
  </si>
  <si>
    <t xml:space="preserve">   Anticipo a Proveedores</t>
  </si>
  <si>
    <t xml:space="preserve"> Advances to suppliers</t>
  </si>
  <si>
    <t>Activo Circulante</t>
  </si>
  <si>
    <t>Current Assets</t>
  </si>
  <si>
    <t xml:space="preserve">   Otros Activos No Circulantes</t>
  </si>
  <si>
    <t xml:space="preserve"> Other Non-Current Assets</t>
  </si>
  <si>
    <t xml:space="preserve">    Cuentas por Cobrar L.P.</t>
  </si>
  <si>
    <t xml:space="preserve"> Accounts Receivable LP</t>
  </si>
  <si>
    <t>Inversiones y CxC L.P.</t>
  </si>
  <si>
    <t>Investments and CxC LP</t>
  </si>
  <si>
    <t xml:space="preserve">   Terrenos e Inmuebles</t>
  </si>
  <si>
    <t xml:space="preserve"> Land and Real Estate</t>
  </si>
  <si>
    <t xml:space="preserve">   Maquinaria y Equipo</t>
  </si>
  <si>
    <t xml:space="preserve"> Machinery and equipment</t>
  </si>
  <si>
    <t xml:space="preserve">   Equipo de Transporte</t>
  </si>
  <si>
    <t xml:space="preserve"> Transportation Equipment</t>
  </si>
  <si>
    <t xml:space="preserve">   Equipo de Oficina</t>
  </si>
  <si>
    <t xml:space="preserve"> Office team</t>
  </si>
  <si>
    <t xml:space="preserve">   Equipo de Computo</t>
  </si>
  <si>
    <t xml:space="preserve"> Computer equipment</t>
  </si>
  <si>
    <t xml:space="preserve">   Depreciación Acumulada</t>
  </si>
  <si>
    <t xml:space="preserve"> Accumulated depreciation</t>
  </si>
  <si>
    <t xml:space="preserve">    Otros Activos (No Maquinaria)</t>
  </si>
  <si>
    <t xml:space="preserve"> Other Assets (No Machinery)</t>
  </si>
  <si>
    <t>Activo Fijo</t>
  </si>
  <si>
    <t>Fixed Assets</t>
  </si>
  <si>
    <t xml:space="preserve">  Gasto de Instalación - Amortización</t>
  </si>
  <si>
    <t xml:space="preserve"> Installation Expense - Amortization</t>
  </si>
  <si>
    <t xml:space="preserve">   Impuestos Dieferidos</t>
  </si>
  <si>
    <t xml:space="preserve"> Deferred Tax</t>
  </si>
  <si>
    <t xml:space="preserve">   Depósitos en Garantía</t>
  </si>
  <si>
    <t xml:space="preserve"> Deposits in guarantee</t>
  </si>
  <si>
    <t>Activo Diferido</t>
  </si>
  <si>
    <t>Deferred assets</t>
  </si>
  <si>
    <t>Activo Total</t>
  </si>
  <si>
    <t>Total active</t>
  </si>
  <si>
    <t>$</t>
  </si>
  <si>
    <t>BALANCE GENERAL - PASIVO Y CAPITAL</t>
  </si>
  <si>
    <t xml:space="preserve">   Pasivo Financiero Corto Plazo + (PCLP)</t>
  </si>
  <si>
    <t xml:space="preserve"> Short Term Financial Liabilities + (PCLP)</t>
  </si>
  <si>
    <t xml:space="preserve">   No usar este renglón   (Ocultar)</t>
  </si>
  <si>
    <t xml:space="preserve">   Proveedores</t>
  </si>
  <si>
    <t xml:space="preserve"> Providers</t>
  </si>
  <si>
    <t xml:space="preserve">   Impuestos por Pagar C.P.</t>
  </si>
  <si>
    <t xml:space="preserve"> Taxes for Paying CP</t>
  </si>
  <si>
    <t xml:space="preserve">   Acreedores Diversos</t>
  </si>
  <si>
    <t xml:space="preserve"> Various creditors</t>
  </si>
  <si>
    <t xml:space="preserve">   Anticipo de Clientes</t>
  </si>
  <si>
    <t xml:space="preserve"> Advance customers</t>
  </si>
  <si>
    <t>Pasivo a Corto Plazo</t>
  </si>
  <si>
    <t>Passive in a short time</t>
  </si>
  <si>
    <t xml:space="preserve">   Pasivo Financiero Largo Plazo</t>
  </si>
  <si>
    <t xml:space="preserve"> Long Term Financial Liabilities</t>
  </si>
  <si>
    <t xml:space="preserve">  No usar este renglón   (Ocultar)</t>
  </si>
  <si>
    <t xml:space="preserve">   Acreedores Diversos </t>
  </si>
  <si>
    <t xml:space="preserve"> Various creditors </t>
  </si>
  <si>
    <t xml:space="preserve">   Impuestos Diferidos</t>
  </si>
  <si>
    <t xml:space="preserve">   Obligaciones Laborales</t>
  </si>
  <si>
    <t xml:space="preserve"> Laboral obligations</t>
  </si>
  <si>
    <t xml:space="preserve">   CxP y Otros Pasivos L.P. </t>
  </si>
  <si>
    <t xml:space="preserve"> CxP and Other LP Liabilities </t>
  </si>
  <si>
    <t>Pasivo a Largo Plazo</t>
  </si>
  <si>
    <t>Long-term liabilities</t>
  </si>
  <si>
    <t>Pasivo Total</t>
  </si>
  <si>
    <t>Totally passive</t>
  </si>
  <si>
    <t xml:space="preserve">CAPITAL  CONTABLE </t>
  </si>
  <si>
    <t xml:space="preserve">STOCKHOLDERS 'EQUITY </t>
  </si>
  <si>
    <t xml:space="preserve">   Capital Social </t>
  </si>
  <si>
    <t xml:space="preserve"> Social capital </t>
  </si>
  <si>
    <t xml:space="preserve">   Reserva Legal</t>
  </si>
  <si>
    <t xml:space="preserve"> Legal Reserve</t>
  </si>
  <si>
    <t xml:space="preserve">   Aportaciones por Capitalizar</t>
  </si>
  <si>
    <t xml:space="preserve"> Contributions to Capitalize</t>
  </si>
  <si>
    <t xml:space="preserve">   Prima en Suscripcion de Acciones</t>
  </si>
  <si>
    <t xml:space="preserve"> Share Subscription Premium</t>
  </si>
  <si>
    <t xml:space="preserve">   Otras Cuentas de Capital (Actualización)</t>
  </si>
  <si>
    <t xml:space="preserve"> Other Capital Accounts (Update)</t>
  </si>
  <si>
    <t xml:space="preserve">   Utilidades Acumuladas </t>
  </si>
  <si>
    <t xml:space="preserve"> Acumulated utilities </t>
  </si>
  <si>
    <t xml:space="preserve">   Utilidad del Ejercicio</t>
  </si>
  <si>
    <t xml:space="preserve"> Profit for the Year</t>
  </si>
  <si>
    <t xml:space="preserve">Capital Contable </t>
  </si>
  <si>
    <t xml:space="preserve">Stockholders' Equity </t>
  </si>
  <si>
    <t>Pasivo + Capital</t>
  </si>
  <si>
    <t>Liabilities + Capital</t>
  </si>
  <si>
    <t>ESTADO DE RESULTADOS</t>
  </si>
  <si>
    <t xml:space="preserve"> </t>
  </si>
  <si>
    <t>MESES COMPRENDIDOS</t>
  </si>
  <si>
    <t>MONTHS UNDERSTOOD</t>
  </si>
  <si>
    <t>PROMEDIO VENTAS MENSUALES</t>
  </si>
  <si>
    <t>AVERAGE MONTHLY SALES</t>
  </si>
  <si>
    <t>Ventas Netas</t>
  </si>
  <si>
    <t>Net sales</t>
  </si>
  <si>
    <t>Costo de Ventas</t>
  </si>
  <si>
    <t>Sales cost</t>
  </si>
  <si>
    <t>UTILIDAD BRUTA</t>
  </si>
  <si>
    <t>GROSS PROFIT</t>
  </si>
  <si>
    <t>Gastos de  Administración</t>
  </si>
  <si>
    <t>Administration Expenses</t>
  </si>
  <si>
    <t>Gastos de Ventas</t>
  </si>
  <si>
    <t>Selling expenses</t>
  </si>
  <si>
    <t xml:space="preserve">Total Gastos de Operación </t>
  </si>
  <si>
    <t xml:space="preserve">Total operation costs </t>
  </si>
  <si>
    <t>UTILIDAD OPERACIÓN</t>
  </si>
  <si>
    <t>OPERATING INCOME</t>
  </si>
  <si>
    <t>Gastos Financieros</t>
  </si>
  <si>
    <t>Financial expenses</t>
  </si>
  <si>
    <t>(Productos Financieros)</t>
  </si>
  <si>
    <t>(Financial products)</t>
  </si>
  <si>
    <t xml:space="preserve">(Utilidad) o Pérdida Cambiaria </t>
  </si>
  <si>
    <t xml:space="preserve">(Profit) or Exchange Loss </t>
  </si>
  <si>
    <t>Posición Monetaria</t>
  </si>
  <si>
    <t>Monetary position</t>
  </si>
  <si>
    <t>Otros Gastos (Productos)</t>
  </si>
  <si>
    <t>Other Expenses (Products)</t>
  </si>
  <si>
    <t>Partidas Extraodinarias</t>
  </si>
  <si>
    <t>Extraordinary Items</t>
  </si>
  <si>
    <t>UTILIDAD ANTES IMPS</t>
  </si>
  <si>
    <t>PROFIT BEFORE IMPS</t>
  </si>
  <si>
    <t>Provisión de ISR y PTU</t>
  </si>
  <si>
    <t>Provision of income tax and profit sharing</t>
  </si>
  <si>
    <t>Otras Provisiones</t>
  </si>
  <si>
    <t>Other Provisions</t>
  </si>
  <si>
    <t>UTILIDAD NETA</t>
  </si>
  <si>
    <t>NET PROFIT</t>
  </si>
  <si>
    <t>=</t>
  </si>
  <si>
    <t>Depreciación Aplicada en Resultados</t>
  </si>
  <si>
    <t>Applied Depreciation in Results</t>
  </si>
  <si>
    <t xml:space="preserve">Amortización Aplicada en Resultados </t>
  </si>
  <si>
    <t xml:space="preserve">Amortization Applied to Results </t>
  </si>
  <si>
    <t>Index Score</t>
  </si>
  <si>
    <t>Ratios</t>
  </si>
  <si>
    <t>Signals</t>
  </si>
  <si>
    <t>Retained Earnings to Asset Ratio</t>
  </si>
  <si>
    <t>Equity to Asset Ratio</t>
  </si>
  <si>
    <t>Current Ratio</t>
  </si>
  <si>
    <t>Debt Service Ratio</t>
  </si>
  <si>
    <t>Return on Asset Ratio</t>
  </si>
  <si>
    <t>Signal Sum</t>
  </si>
  <si>
    <t>Index</t>
  </si>
  <si>
    <t>Esado de Resultados</t>
  </si>
  <si>
    <t>General Information</t>
  </si>
  <si>
    <t>Activo</t>
  </si>
  <si>
    <t>Pasivo</t>
  </si>
  <si>
    <t>Capital Contable</t>
  </si>
  <si>
    <t>Field Name</t>
  </si>
  <si>
    <t>Year</t>
  </si>
  <si>
    <t>Annual / Parcial</t>
  </si>
  <si>
    <t>Month (If Parcial)</t>
  </si>
  <si>
    <t>Input</t>
  </si>
  <si>
    <t>UGH Cmnts</t>
  </si>
  <si>
    <t>RFC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</si>
</sst>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_ ;[Red]\-#,##0\ "/>
    <numFmt numFmtId="167" formatCode="0.0_)"/>
    <numFmt numFmtId="168" formatCode="0.0%"/>
    <numFmt numFmtId="169" formatCode="[$$-80A]#,##0.00;[Red]\-[$$-80A]#,##0.00"/>
    <numFmt numFmtId="170" formatCode="&quot;VENTAS&quot;\ #"/>
    <numFmt numFmtId="171" formatCode="&quot;CAPITAL CONTABLE&quot;\ #"/>
    <numFmt numFmtId="172" formatCode="_-&quot;$&quot;* #,##0_-;\-&quot;$&quot;* #,##0_-;_-&quot;$&quot;* &quot;-&quot;??_-;_-@_-"/>
    <numFmt numFmtId="173" formatCode="#,##0.00000_);\(#,##0.00000\)"/>
    <numFmt numFmtId="174" formatCode="[$-409]mmm\-yy;@"/>
  </numFmts>
  <fonts count="33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MS Sans Serif"/>
      <family val="2"/>
    </font>
    <font>
      <b/>
      <i/>
      <sz val="9"/>
      <name val="Arial"/>
      <family val="2"/>
    </font>
    <font>
      <sz val="8"/>
      <name val="MS Sans Serif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sz val="9"/>
      <color indexed="62"/>
      <name val="Arial"/>
      <family val="2"/>
    </font>
    <font>
      <b/>
      <i/>
      <sz val="9"/>
      <color indexed="9"/>
      <name val="Arial"/>
      <family val="2"/>
    </font>
    <font>
      <sz val="9"/>
      <color indexed="9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1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F2CC"/>
        <bgColor rgb="FF000000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39">
    <xf numFmtId="0" fontId="0" fillId="0" borderId="0"/>
    <xf numFmtId="40" fontId="26" fillId="0" borderId="0" applyFill="0" applyBorder="0" applyAlignment="0" applyProtection="0"/>
    <xf numFmtId="164" fontId="14" fillId="0" borderId="0" applyFill="0" applyBorder="0" applyAlignment="0" applyProtection="0"/>
    <xf numFmtId="9" fontId="26" fillId="0" borderId="0" applyFill="0" applyBorder="0" applyAlignment="0" applyProtection="0"/>
    <xf numFmtId="0" fontId="13" fillId="0" borderId="0"/>
    <xf numFmtId="0" fontId="12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6" fillId="0" borderId="0"/>
  </cellStyleXfs>
  <cellXfs count="191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169" fontId="15" fillId="0" borderId="0" xfId="0" applyNumberFormat="1" applyFont="1" applyAlignment="1">
      <alignment horizontal="left" vertical="center"/>
    </xf>
    <xf numFmtId="38" fontId="15" fillId="0" borderId="0" xfId="1" applyNumberFormat="1" applyFont="1" applyAlignment="1">
      <alignment vertical="center"/>
    </xf>
    <xf numFmtId="9" fontId="15" fillId="0" borderId="0" xfId="3" applyFont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9" fontId="15" fillId="0" borderId="1" xfId="3" applyFont="1" applyBorder="1" applyAlignment="1">
      <alignment vertical="center"/>
    </xf>
    <xf numFmtId="38" fontId="15" fillId="0" borderId="1" xfId="1" applyNumberFormat="1" applyFont="1" applyBorder="1" applyAlignment="1">
      <alignment vertical="center"/>
    </xf>
    <xf numFmtId="40" fontId="15" fillId="0" borderId="1" xfId="1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170" fontId="16" fillId="0" borderId="1" xfId="0" applyNumberFormat="1" applyFont="1" applyBorder="1" applyAlignment="1">
      <alignment horizontal="right" vertical="center"/>
    </xf>
    <xf numFmtId="38" fontId="15" fillId="0" borderId="1" xfId="0" applyNumberFormat="1" applyFont="1" applyBorder="1" applyAlignment="1">
      <alignment horizontal="right" vertical="center"/>
    </xf>
    <xf numFmtId="38" fontId="20" fillId="0" borderId="1" xfId="0" applyNumberFormat="1" applyFont="1" applyBorder="1" applyAlignment="1">
      <alignment horizontal="right" vertical="center"/>
    </xf>
    <xf numFmtId="0" fontId="23" fillId="3" borderId="1" xfId="0" applyFont="1" applyFill="1" applyBorder="1" applyAlignment="1">
      <alignment horizontal="right" vertical="center"/>
    </xf>
    <xf numFmtId="38" fontId="24" fillId="3" borderId="1" xfId="0" applyNumberFormat="1" applyFont="1" applyFill="1" applyBorder="1" applyAlignment="1">
      <alignment horizontal="right" vertical="center"/>
    </xf>
    <xf numFmtId="167" fontId="15" fillId="0" borderId="6" xfId="0" applyNumberFormat="1" applyFont="1" applyBorder="1" applyAlignment="1">
      <alignment horizontal="center" vertical="center"/>
    </xf>
    <xf numFmtId="37" fontId="15" fillId="0" borderId="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right" vertical="center"/>
    </xf>
    <xf numFmtId="167" fontId="15" fillId="0" borderId="7" xfId="0" applyNumberFormat="1" applyFont="1" applyBorder="1" applyAlignment="1">
      <alignment horizontal="center" vertical="center"/>
    </xf>
    <xf numFmtId="37" fontId="15" fillId="0" borderId="7" xfId="0" applyNumberFormat="1" applyFont="1" applyBorder="1" applyAlignment="1">
      <alignment horizontal="center" vertical="center"/>
    </xf>
    <xf numFmtId="38" fontId="16" fillId="0" borderId="1" xfId="0" applyNumberFormat="1" applyFont="1" applyBorder="1" applyAlignment="1">
      <alignment vertical="center"/>
    </xf>
    <xf numFmtId="38" fontId="15" fillId="0" borderId="1" xfId="0" applyNumberFormat="1" applyFont="1" applyBorder="1" applyAlignment="1">
      <alignment vertical="center"/>
    </xf>
    <xf numFmtId="37" fontId="15" fillId="2" borderId="1" xfId="0" applyNumberFormat="1" applyFont="1" applyFill="1" applyBorder="1" applyAlignment="1">
      <alignment vertical="center"/>
    </xf>
    <xf numFmtId="37" fontId="15" fillId="0" borderId="1" xfId="0" applyNumberFormat="1" applyFont="1" applyBorder="1" applyAlignment="1">
      <alignment vertical="center"/>
    </xf>
    <xf numFmtId="38" fontId="15" fillId="2" borderId="1" xfId="0" applyNumberFormat="1" applyFont="1" applyFill="1" applyBorder="1" applyAlignment="1">
      <alignment vertical="center"/>
    </xf>
    <xf numFmtId="37" fontId="15" fillId="3" borderId="1" xfId="0" applyNumberFormat="1" applyFont="1" applyFill="1" applyBorder="1" applyAlignment="1">
      <alignment vertical="center"/>
    </xf>
    <xf numFmtId="38" fontId="15" fillId="3" borderId="1" xfId="0" applyNumberFormat="1" applyFont="1" applyFill="1" applyBorder="1" applyAlignment="1">
      <alignment vertical="center"/>
    </xf>
    <xf numFmtId="38" fontId="15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fill" vertical="center"/>
    </xf>
    <xf numFmtId="40" fontId="15" fillId="0" borderId="0" xfId="1" applyFont="1" applyAlignment="1">
      <alignment horizontal="fill" vertical="center"/>
    </xf>
    <xf numFmtId="0" fontId="27" fillId="0" borderId="0" xfId="0" applyFont="1" applyAlignment="1">
      <alignment horizontal="center" vertical="center"/>
    </xf>
    <xf numFmtId="38" fontId="27" fillId="0" borderId="0" xfId="0" applyNumberFormat="1" applyFont="1" applyAlignment="1">
      <alignment vertical="center"/>
    </xf>
    <xf numFmtId="9" fontId="27" fillId="0" borderId="0" xfId="3" applyFont="1" applyAlignment="1">
      <alignment horizontal="center" vertical="center"/>
    </xf>
    <xf numFmtId="172" fontId="16" fillId="0" borderId="0" xfId="0" applyNumberFormat="1" applyFont="1" applyAlignment="1">
      <alignment vertical="center"/>
    </xf>
    <xf numFmtId="172" fontId="14" fillId="0" borderId="0" xfId="2" applyNumberFormat="1" applyAlignment="1">
      <alignment vertical="center"/>
    </xf>
    <xf numFmtId="172" fontId="25" fillId="0" borderId="0" xfId="2" applyNumberFormat="1" applyFont="1" applyAlignment="1">
      <alignment vertical="center"/>
    </xf>
    <xf numFmtId="39" fontId="15" fillId="2" borderId="1" xfId="0" applyNumberFormat="1" applyFont="1" applyFill="1" applyBorder="1" applyAlignment="1">
      <alignment vertical="center"/>
    </xf>
    <xf numFmtId="173" fontId="15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0" fontId="15" fillId="0" borderId="5" xfId="0" applyFont="1" applyBorder="1" applyAlignment="1" applyProtection="1">
      <alignment vertical="center"/>
      <protection locked="0"/>
    </xf>
    <xf numFmtId="0" fontId="28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6" fillId="5" borderId="5" xfId="0" applyFont="1" applyFill="1" applyBorder="1" applyAlignment="1">
      <alignment vertical="center"/>
    </xf>
    <xf numFmtId="9" fontId="15" fillId="7" borderId="1" xfId="3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38" fontId="16" fillId="8" borderId="1" xfId="0" applyNumberFormat="1" applyFont="1" applyFill="1" applyBorder="1" applyAlignment="1">
      <alignment vertical="center"/>
    </xf>
    <xf numFmtId="9" fontId="16" fillId="6" borderId="1" xfId="3" applyFont="1" applyFill="1" applyBorder="1" applyAlignment="1">
      <alignment horizontal="center" vertical="center"/>
    </xf>
    <xf numFmtId="37" fontId="16" fillId="8" borderId="1" xfId="0" applyNumberFormat="1" applyFont="1" applyFill="1" applyBorder="1" applyAlignment="1">
      <alignment vertical="center"/>
    </xf>
    <xf numFmtId="38" fontId="16" fillId="6" borderId="1" xfId="0" applyNumberFormat="1" applyFont="1" applyFill="1" applyBorder="1" applyAlignment="1">
      <alignment vertical="center"/>
    </xf>
    <xf numFmtId="37" fontId="16" fillId="6" borderId="1" xfId="0" applyNumberFormat="1" applyFont="1" applyFill="1" applyBorder="1" applyAlignment="1">
      <alignment vertical="center"/>
    </xf>
    <xf numFmtId="171" fontId="16" fillId="0" borderId="5" xfId="0" applyNumberFormat="1" applyFont="1" applyBorder="1" applyAlignment="1">
      <alignment horizontal="center" vertical="center"/>
    </xf>
    <xf numFmtId="17" fontId="16" fillId="6" borderId="1" xfId="0" applyNumberFormat="1" applyFont="1" applyFill="1" applyBorder="1" applyAlignment="1" applyProtection="1">
      <alignment horizontal="center" vertical="center"/>
      <protection hidden="1"/>
    </xf>
    <xf numFmtId="38" fontId="16" fillId="6" borderId="1" xfId="0" applyNumberFormat="1" applyFont="1" applyFill="1" applyBorder="1" applyAlignment="1">
      <alignment horizontal="right" vertical="center"/>
    </xf>
    <xf numFmtId="38" fontId="15" fillId="6" borderId="1" xfId="0" applyNumberFormat="1" applyFont="1" applyFill="1" applyBorder="1" applyAlignment="1">
      <alignment horizontal="right" vertical="center"/>
    </xf>
    <xf numFmtId="9" fontId="15" fillId="6" borderId="1" xfId="3" applyFont="1" applyFill="1" applyBorder="1" applyAlignment="1">
      <alignment horizontal="center" vertical="center"/>
    </xf>
    <xf numFmtId="10" fontId="15" fillId="6" borderId="1" xfId="3" applyNumberFormat="1" applyFont="1" applyFill="1" applyBorder="1" applyAlignment="1">
      <alignment horizontal="center" vertical="center"/>
    </xf>
    <xf numFmtId="168" fontId="15" fillId="7" borderId="1" xfId="3" applyNumberFormat="1" applyFont="1" applyFill="1" applyBorder="1" applyAlignment="1">
      <alignment vertical="center"/>
    </xf>
    <xf numFmtId="10" fontId="21" fillId="7" borderId="1" xfId="3" applyNumberFormat="1" applyFont="1" applyFill="1" applyBorder="1" applyAlignment="1">
      <alignment horizontal="right" vertical="center"/>
    </xf>
    <xf numFmtId="10" fontId="21" fillId="7" borderId="1" xfId="3" applyNumberFormat="1" applyFont="1" applyFill="1" applyBorder="1" applyAlignment="1">
      <alignment vertical="center"/>
    </xf>
    <xf numFmtId="38" fontId="22" fillId="0" borderId="1" xfId="0" applyNumberFormat="1" applyFont="1" applyBorder="1" applyAlignment="1">
      <alignment horizontal="right" vertical="center"/>
    </xf>
    <xf numFmtId="38" fontId="15" fillId="0" borderId="1" xfId="0" applyNumberFormat="1" applyFont="1" applyBorder="1" applyAlignment="1" applyProtection="1">
      <alignment vertical="center"/>
      <protection locked="0"/>
    </xf>
    <xf numFmtId="0" fontId="16" fillId="6" borderId="4" xfId="0" applyFont="1" applyFill="1" applyBorder="1" applyAlignment="1">
      <alignment horizontal="center" vertical="center"/>
    </xf>
    <xf numFmtId="38" fontId="16" fillId="6" borderId="2" xfId="0" applyNumberFormat="1" applyFont="1" applyFill="1" applyBorder="1" applyAlignment="1">
      <alignment vertical="center"/>
    </xf>
    <xf numFmtId="9" fontId="16" fillId="6" borderId="2" xfId="3" applyFont="1" applyFill="1" applyBorder="1" applyAlignment="1">
      <alignment horizontal="center" vertical="center"/>
    </xf>
    <xf numFmtId="9" fontId="16" fillId="6" borderId="2" xfId="3" applyFont="1" applyFill="1" applyBorder="1" applyAlignment="1">
      <alignment vertical="center"/>
    </xf>
    <xf numFmtId="37" fontId="16" fillId="6" borderId="2" xfId="0" applyNumberFormat="1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/>
    </xf>
    <xf numFmtId="37" fontId="15" fillId="6" borderId="1" xfId="0" applyNumberFormat="1" applyFont="1" applyFill="1" applyBorder="1" applyAlignment="1">
      <alignment vertical="center"/>
    </xf>
    <xf numFmtId="10" fontId="16" fillId="6" borderId="1" xfId="3" applyNumberFormat="1" applyFont="1" applyFill="1" applyBorder="1" applyAlignment="1">
      <alignment horizontal="center" vertical="center"/>
    </xf>
    <xf numFmtId="0" fontId="18" fillId="6" borderId="1" xfId="0" quotePrefix="1" applyFont="1" applyFill="1" applyBorder="1" applyAlignment="1">
      <alignment horizontal="center" vertical="center"/>
    </xf>
    <xf numFmtId="38" fontId="15" fillId="0" borderId="0" xfId="0" applyNumberFormat="1" applyFont="1" applyAlignment="1">
      <alignment vertical="center"/>
    </xf>
    <xf numFmtId="9" fontId="15" fillId="7" borderId="16" xfId="3" applyFont="1" applyFill="1" applyBorder="1" applyAlignment="1">
      <alignment horizontal="center" vertical="center"/>
    </xf>
    <xf numFmtId="9" fontId="16" fillId="6" borderId="16" xfId="3" applyFont="1" applyFill="1" applyBorder="1" applyAlignment="1">
      <alignment horizontal="center" vertical="center"/>
    </xf>
    <xf numFmtId="9" fontId="16" fillId="4" borderId="15" xfId="3" applyFont="1" applyFill="1" applyBorder="1" applyAlignment="1">
      <alignment horizontal="center" vertical="center"/>
    </xf>
    <xf numFmtId="0" fontId="15" fillId="0" borderId="16" xfId="0" applyFont="1" applyBorder="1" applyAlignment="1">
      <alignment vertical="center"/>
    </xf>
    <xf numFmtId="9" fontId="16" fillId="6" borderId="15" xfId="3" applyFont="1" applyFill="1" applyBorder="1" applyAlignment="1">
      <alignment vertical="center"/>
    </xf>
    <xf numFmtId="167" fontId="15" fillId="0" borderId="17" xfId="0" applyNumberFormat="1" applyFont="1" applyBorder="1" applyAlignment="1">
      <alignment horizontal="center" vertical="center"/>
    </xf>
    <xf numFmtId="37" fontId="15" fillId="6" borderId="16" xfId="0" applyNumberFormat="1" applyFont="1" applyFill="1" applyBorder="1" applyAlignment="1">
      <alignment vertical="center"/>
    </xf>
    <xf numFmtId="168" fontId="15" fillId="7" borderId="16" xfId="3" applyNumberFormat="1" applyFont="1" applyFill="1" applyBorder="1" applyAlignment="1">
      <alignment vertical="center"/>
    </xf>
    <xf numFmtId="10" fontId="16" fillId="6" borderId="16" xfId="3" applyNumberFormat="1" applyFont="1" applyFill="1" applyBorder="1" applyAlignment="1">
      <alignment horizontal="center" vertical="center"/>
    </xf>
    <xf numFmtId="9" fontId="15" fillId="6" borderId="16" xfId="3" applyFont="1" applyFill="1" applyBorder="1" applyAlignment="1">
      <alignment horizontal="center" vertical="center"/>
    </xf>
    <xf numFmtId="10" fontId="21" fillId="7" borderId="16" xfId="3" applyNumberFormat="1" applyFont="1" applyFill="1" applyBorder="1" applyAlignment="1">
      <alignment vertical="center"/>
    </xf>
    <xf numFmtId="0" fontId="15" fillId="0" borderId="18" xfId="0" applyFont="1" applyBorder="1" applyAlignment="1">
      <alignment vertical="center"/>
    </xf>
    <xf numFmtId="38" fontId="15" fillId="0" borderId="18" xfId="0" applyNumberFormat="1" applyFont="1" applyBorder="1" applyAlignment="1">
      <alignment vertical="center"/>
    </xf>
    <xf numFmtId="166" fontId="15" fillId="0" borderId="18" xfId="0" applyNumberFormat="1" applyFont="1" applyBorder="1" applyAlignment="1">
      <alignment vertical="center"/>
    </xf>
    <xf numFmtId="37" fontId="16" fillId="0" borderId="18" xfId="0" applyNumberFormat="1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37" fontId="15" fillId="0" borderId="18" xfId="0" applyNumberFormat="1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5" fillId="10" borderId="0" xfId="0" applyFont="1" applyFill="1" applyAlignment="1">
      <alignment vertical="center"/>
    </xf>
    <xf numFmtId="0" fontId="18" fillId="10" borderId="0" xfId="0" quotePrefix="1" applyFont="1" applyFill="1" applyAlignment="1">
      <alignment horizontal="center" vertical="center"/>
    </xf>
    <xf numFmtId="38" fontId="16" fillId="10" borderId="0" xfId="0" applyNumberFormat="1" applyFont="1" applyFill="1" applyAlignment="1">
      <alignment horizontal="right" vertical="center"/>
    </xf>
    <xf numFmtId="9" fontId="16" fillId="10" borderId="0" xfId="3" applyFont="1" applyFill="1" applyBorder="1" applyAlignment="1">
      <alignment horizontal="center" vertical="center"/>
    </xf>
    <xf numFmtId="10" fontId="16" fillId="10" borderId="0" xfId="3" applyNumberFormat="1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vertical="center"/>
    </xf>
    <xf numFmtId="0" fontId="18" fillId="6" borderId="19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15" fillId="6" borderId="26" xfId="0" applyFont="1" applyFill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30" fillId="13" borderId="0" xfId="0" applyFont="1" applyFill="1" applyAlignment="1">
      <alignment horizontal="center"/>
    </xf>
    <xf numFmtId="0" fontId="16" fillId="17" borderId="23" xfId="38" applyFont="1" applyFill="1" applyBorder="1" applyAlignment="1">
      <alignment horizontal="center" vertical="center"/>
    </xf>
    <xf numFmtId="0" fontId="15" fillId="0" borderId="6" xfId="38" applyFont="1" applyBorder="1" applyAlignment="1">
      <alignment horizontal="right" vertical="center"/>
    </xf>
    <xf numFmtId="0" fontId="29" fillId="18" borderId="0" xfId="0" applyFont="1" applyFill="1"/>
    <xf numFmtId="0" fontId="29" fillId="19" borderId="0" xfId="0" applyFont="1" applyFill="1"/>
    <xf numFmtId="0" fontId="29" fillId="20" borderId="0" xfId="0" applyFont="1" applyFill="1"/>
    <xf numFmtId="0" fontId="29" fillId="15" borderId="0" xfId="0" applyFont="1" applyFill="1"/>
    <xf numFmtId="0" fontId="29" fillId="0" borderId="0" xfId="0" quotePrefix="1" applyFont="1"/>
    <xf numFmtId="38" fontId="15" fillId="0" borderId="0" xfId="38" applyNumberFormat="1" applyFont="1" applyAlignment="1">
      <alignment horizontal="left" vertical="center"/>
    </xf>
    <xf numFmtId="38" fontId="29" fillId="0" borderId="0" xfId="0" applyNumberFormat="1" applyFont="1"/>
    <xf numFmtId="17" fontId="29" fillId="0" borderId="0" xfId="0" applyNumberFormat="1" applyFont="1"/>
    <xf numFmtId="37" fontId="29" fillId="0" borderId="0" xfId="0" applyNumberFormat="1" applyFont="1"/>
    <xf numFmtId="0" fontId="18" fillId="6" borderId="1" xfId="0" applyFont="1" applyFill="1" applyBorder="1" applyAlignment="1">
      <alignment horizontal="center" vertical="center"/>
    </xf>
    <xf numFmtId="40" fontId="15" fillId="0" borderId="1" xfId="0" applyNumberFormat="1" applyFont="1" applyBorder="1" applyAlignment="1">
      <alignment vertical="center"/>
    </xf>
    <xf numFmtId="40" fontId="15" fillId="2" borderId="1" xfId="0" applyNumberFormat="1" applyFont="1" applyFill="1" applyBorder="1" applyAlignment="1">
      <alignment vertical="center"/>
    </xf>
    <xf numFmtId="40" fontId="15" fillId="0" borderId="0" xfId="0" applyNumberFormat="1" applyFont="1" applyAlignment="1">
      <alignment vertical="center"/>
    </xf>
    <xf numFmtId="39" fontId="15" fillId="0" borderId="1" xfId="0" applyNumberFormat="1" applyFont="1" applyBorder="1" applyAlignment="1">
      <alignment horizontal="right" vertical="center"/>
    </xf>
    <xf numFmtId="39" fontId="15" fillId="2" borderId="1" xfId="0" applyNumberFormat="1" applyFont="1" applyFill="1" applyBorder="1" applyAlignment="1">
      <alignment horizontal="right" vertical="center"/>
    </xf>
    <xf numFmtId="39" fontId="15" fillId="0" borderId="1" xfId="0" applyNumberFormat="1" applyFont="1" applyBorder="1" applyAlignment="1">
      <alignment vertical="center"/>
    </xf>
    <xf numFmtId="0" fontId="27" fillId="9" borderId="31" xfId="0" applyFont="1" applyFill="1" applyBorder="1" applyAlignment="1">
      <alignment vertical="center"/>
    </xf>
    <xf numFmtId="0" fontId="27" fillId="9" borderId="29" xfId="0" applyFont="1" applyFill="1" applyBorder="1" applyAlignment="1">
      <alignment vertical="center"/>
    </xf>
    <xf numFmtId="0" fontId="15" fillId="0" borderId="29" xfId="0" applyFont="1" applyBorder="1" applyAlignment="1">
      <alignment vertical="center"/>
    </xf>
    <xf numFmtId="174" fontId="16" fillId="6" borderId="1" xfId="0" applyNumberFormat="1" applyFont="1" applyFill="1" applyBorder="1" applyAlignment="1" applyProtection="1">
      <alignment horizontal="center" vertical="center"/>
      <protection hidden="1"/>
    </xf>
    <xf numFmtId="174" fontId="29" fillId="0" borderId="0" xfId="0" applyNumberFormat="1" applyFont="1"/>
    <xf numFmtId="0" fontId="16" fillId="6" borderId="37" xfId="0" applyFont="1" applyFill="1" applyBorder="1" applyAlignment="1">
      <alignment horizontal="left" vertical="center"/>
    </xf>
    <xf numFmtId="0" fontId="16" fillId="6" borderId="39" xfId="0" applyFont="1" applyFill="1" applyBorder="1" applyAlignment="1">
      <alignment horizontal="left" vertical="center"/>
    </xf>
    <xf numFmtId="0" fontId="32" fillId="6" borderId="37" xfId="0" applyFont="1" applyFill="1" applyBorder="1" applyAlignment="1">
      <alignment horizontal="left" vertical="center"/>
    </xf>
    <xf numFmtId="0" fontId="29" fillId="0" borderId="0" xfId="0" applyFont="1" applyAlignment="1">
      <alignment horizontal="right"/>
    </xf>
    <xf numFmtId="0" fontId="16" fillId="6" borderId="42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0" fontId="16" fillId="6" borderId="47" xfId="0" applyFont="1" applyFill="1" applyBorder="1" applyAlignment="1">
      <alignment horizontal="left" vertical="center"/>
    </xf>
    <xf numFmtId="0" fontId="16" fillId="6" borderId="49" xfId="0" applyFont="1" applyFill="1" applyBorder="1" applyAlignment="1">
      <alignment horizontal="left" vertical="center"/>
    </xf>
    <xf numFmtId="0" fontId="16" fillId="6" borderId="50" xfId="0" applyFont="1" applyFill="1" applyBorder="1" applyAlignment="1">
      <alignment horizontal="left" vertical="center"/>
    </xf>
    <xf numFmtId="0" fontId="16" fillId="0" borderId="0" xfId="38" applyFont="1" applyFill="1" applyAlignment="1">
      <alignment horizontal="center" vertical="center"/>
    </xf>
    <xf numFmtId="0" fontId="29" fillId="0" borderId="0" xfId="0" applyFont="1" applyFill="1"/>
    <xf numFmtId="0" fontId="29" fillId="0" borderId="0" xfId="0" quotePrefix="1" applyFont="1" applyFill="1"/>
    <xf numFmtId="0" fontId="15" fillId="0" borderId="0" xfId="38" applyFont="1" applyFill="1" applyAlignment="1">
      <alignment vertical="center"/>
    </xf>
    <xf numFmtId="0" fontId="15" fillId="0" borderId="0" xfId="38" applyFont="1" applyFill="1" applyAlignment="1">
      <alignment horizontal="left" vertical="center"/>
    </xf>
    <xf numFmtId="0" fontId="18" fillId="0" borderId="0" xfId="38" applyFont="1" applyFill="1" applyAlignment="1">
      <alignment horizontal="center" vertical="center"/>
    </xf>
    <xf numFmtId="0" fontId="16" fillId="6" borderId="37" xfId="0" quotePrefix="1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174" fontId="16" fillId="6" borderId="44" xfId="0" applyNumberFormat="1" applyFont="1" applyFill="1" applyBorder="1" applyAlignment="1" applyProtection="1">
      <alignment horizontal="center" vertical="center"/>
      <protection hidden="1"/>
    </xf>
    <xf numFmtId="174" fontId="16" fillId="6" borderId="46" xfId="0" applyNumberFormat="1" applyFont="1" applyFill="1" applyBorder="1" applyAlignment="1" applyProtection="1">
      <alignment horizontal="center" vertical="center"/>
      <protection hidden="1"/>
    </xf>
    <xf numFmtId="0" fontId="16" fillId="4" borderId="12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16" fillId="6" borderId="51" xfId="0" applyFont="1" applyFill="1" applyBorder="1" applyAlignment="1">
      <alignment horizontal="center" vertical="center"/>
    </xf>
    <xf numFmtId="0" fontId="16" fillId="6" borderId="52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6" borderId="48" xfId="0" applyFont="1" applyFill="1" applyBorder="1" applyAlignment="1">
      <alignment horizontal="center" vertical="center"/>
    </xf>
    <xf numFmtId="174" fontId="16" fillId="6" borderId="45" xfId="0" applyNumberFormat="1" applyFont="1" applyFill="1" applyBorder="1" applyAlignment="1" applyProtection="1">
      <alignment horizontal="center" vertical="center"/>
      <protection hidden="1"/>
    </xf>
    <xf numFmtId="0" fontId="16" fillId="0" borderId="30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4" borderId="41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0" fontId="30" fillId="11" borderId="0" xfId="0" applyFont="1" applyFill="1" applyAlignment="1">
      <alignment horizontal="center"/>
    </xf>
    <xf numFmtId="0" fontId="31" fillId="12" borderId="0" xfId="0" applyFont="1" applyFill="1" applyAlignment="1">
      <alignment horizontal="center"/>
    </xf>
    <xf numFmtId="0" fontId="30" fillId="13" borderId="0" xfId="0" applyFont="1" applyFill="1" applyAlignment="1">
      <alignment horizontal="center"/>
    </xf>
    <xf numFmtId="0" fontId="30" fillId="14" borderId="0" xfId="0" applyFont="1" applyFill="1" applyAlignment="1">
      <alignment horizontal="center"/>
    </xf>
    <xf numFmtId="0" fontId="30" fillId="15" borderId="0" xfId="0" applyFont="1" applyFill="1" applyAlignment="1">
      <alignment horizontal="center"/>
    </xf>
    <xf numFmtId="0" fontId="30" fillId="16" borderId="0" xfId="0" applyFont="1" applyFill="1" applyAlignment="1">
      <alignment horizontal="center"/>
    </xf>
  </cellXfs>
  <cellStyles count="39">
    <cellStyle name="Comma" xfId="1" builtinId="3"/>
    <cellStyle name="Currency" xfId="2" builtinId="4"/>
    <cellStyle name="Millares 2" xfId="11" xr:uid="{00000000-0005-0000-0000-000001000000}"/>
    <cellStyle name="Millares 3" xfId="17" xr:uid="{00000000-0005-0000-0000-000002000000}"/>
    <cellStyle name="Millares 4" xfId="33" xr:uid="{38A27474-E14D-492A-9DE7-B6D9E72DD7C1}"/>
    <cellStyle name="Moneda 2" xfId="6" xr:uid="{00000000-0005-0000-0000-000005000000}"/>
    <cellStyle name="Moneda 2 2" xfId="9" xr:uid="{00000000-0005-0000-0000-000006000000}"/>
    <cellStyle name="Moneda 3" xfId="15" xr:uid="{00000000-0005-0000-0000-000007000000}"/>
    <cellStyle name="Moneda 4" xfId="20" xr:uid="{32DDD4DC-7ABF-4CD8-BC61-795909C3A545}"/>
    <cellStyle name="Moneda 4 2" xfId="23" xr:uid="{F3A4B5F9-FEBF-4B7D-BB0A-DE1D17EA7858}"/>
    <cellStyle name="Moneda 5" xfId="29" xr:uid="{BA3699F3-A399-4316-BDD1-DCA2F48223CD}"/>
    <cellStyle name="Moneda 6" xfId="37" xr:uid="{B701CC36-45B8-41F0-BDED-33420D793EEA}"/>
    <cellStyle name="Normal" xfId="0" builtinId="0"/>
    <cellStyle name="Normal 10" xfId="30" xr:uid="{AB1DB991-82D3-4744-BC94-1FF2F24DC5F6}"/>
    <cellStyle name="Normal 11" xfId="32" xr:uid="{8AD2F445-866B-4E9B-B82D-8223CB8FF2F6}"/>
    <cellStyle name="Normal 12" xfId="35" xr:uid="{0F1FC0DC-B348-46CE-91AF-38605531A7FB}"/>
    <cellStyle name="Normal 13" xfId="38" xr:uid="{F0E7C7ED-EEA6-4F98-A0FC-7FC966BDA594}"/>
    <cellStyle name="Normal 2" xfId="4" xr:uid="{00000000-0005-0000-0000-000009000000}"/>
    <cellStyle name="Normal 3" xfId="5" xr:uid="{00000000-0005-0000-0000-00000A000000}"/>
    <cellStyle name="Normal 3 2" xfId="8" xr:uid="{00000000-0005-0000-0000-00000B000000}"/>
    <cellStyle name="Normal 4" xfId="12" xr:uid="{00000000-0005-0000-0000-00000C000000}"/>
    <cellStyle name="Normal 4 2" xfId="25" xr:uid="{CF582BE3-EF08-4C03-B91F-582CECF40DCC}"/>
    <cellStyle name="Normal 5" xfId="13" xr:uid="{00000000-0005-0000-0000-00000D000000}"/>
    <cellStyle name="Normal 6" xfId="16" xr:uid="{00000000-0005-0000-0000-00000E000000}"/>
    <cellStyle name="Normal 7" xfId="19" xr:uid="{BE7B89E6-15B7-4A3E-9B67-535489624BA8}"/>
    <cellStyle name="Normal 7 2" xfId="22" xr:uid="{1DC796FB-E58C-4ACD-BB58-292140089390}"/>
    <cellStyle name="Normal 8" xfId="26" xr:uid="{54E94724-EC87-4DD6-A979-3FD5908309A4}"/>
    <cellStyle name="Normal 9" xfId="27" xr:uid="{81BA5137-668C-4D13-B214-9EDEA602475F}"/>
    <cellStyle name="Percent" xfId="3" builtinId="5"/>
    <cellStyle name="Porcentaje 2" xfId="7" xr:uid="{00000000-0005-0000-0000-000011000000}"/>
    <cellStyle name="Porcentaje 2 2" xfId="10" xr:uid="{00000000-0005-0000-0000-000012000000}"/>
    <cellStyle name="Porcentaje 3" xfId="14" xr:uid="{00000000-0005-0000-0000-000013000000}"/>
    <cellStyle name="Porcentaje 4" xfId="18" xr:uid="{00000000-0005-0000-0000-000014000000}"/>
    <cellStyle name="Porcentaje 5" xfId="21" xr:uid="{45369E76-72E7-4860-A83F-E600E7525A3C}"/>
    <cellStyle name="Porcentaje 5 2" xfId="24" xr:uid="{D2DED9ED-D7F6-4751-9C27-F0D73999B10D}"/>
    <cellStyle name="Porcentaje 6" xfId="28" xr:uid="{E51FA4C5-CFA2-4365-A6F0-92F319C9F1D3}"/>
    <cellStyle name="Porcentaje 7" xfId="31" xr:uid="{6B0C4D8C-60A5-403C-B497-BDF10CE49A6E}"/>
    <cellStyle name="Porcentaje 8" xfId="34" xr:uid="{099CBFDF-1FDA-4E72-9DC6-D661CDD24B0D}"/>
    <cellStyle name="Porcentaje 9" xfId="36" xr:uid="{73F8F311-E686-4490-92EE-FCD35C867C0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A0E0E0"/>
      <rgbColor rgb="00993366"/>
      <rgbColor rgb="00EFEFEF"/>
      <rgbColor rgb="00E3E3E3"/>
      <rgbColor rgb="00660066"/>
      <rgbColor rgb="00FF8080"/>
      <rgbColor rgb="000066CC"/>
      <rgbColor rgb="00C0C0FF"/>
      <rgbColor rgb="00000080"/>
      <rgbColor rgb="00FF00FF"/>
      <rgbColor rgb="00EFEF00"/>
      <rgbColor rgb="0000FFFF"/>
      <rgbColor rgb="00800080"/>
      <rgbColor rgb="00800000"/>
      <rgbColor rgb="00008080"/>
      <rgbColor rgb="000000FF"/>
      <rgbColor rgb="0000CCFF"/>
      <rgbColor rgb="00DFDFDF"/>
      <rgbColor rgb="00CCFFCC"/>
      <rgbColor rgb="00FFFF99"/>
      <rgbColor rgb="00A6CA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800"/>
      <color rgb="FFF3B8B3"/>
      <color rgb="FFE97A71"/>
      <color rgb="FFE951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lucognition-my.sharepoint.com/Users/bserrano/Documents/Modelo/Modelo%20VERSI&#211;N%20FINALS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T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lucognition-my.sharepoint.com/Users/Contabilidad/AppData/Local/Microsoft/Windows/Temporary%20Internet%20Files/Content.Outlook/19C3A6IH/CENTRAL%20LEASING/SOLICITUD%20SERVICIOS%20FINANCIEROS%20%20PM%20ver%20JUNIO_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LANZAS%20ACUMULADO%2020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utofarina%20-%20Edos%20%20Financieros%20NOVIEMBRE%202009%20DE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cial Summary"/>
      <sheetName val="Buró de Crédito"/>
      <sheetName val="Métricas cualitativas"/>
      <sheetName val="CJ Score"/>
      <sheetName val="Indice"/>
      <sheetName val="CEDULA"/>
      <sheetName val="Modulo Cuentas Bancarias"/>
      <sheetName val="CEDULA (2)"/>
      <sheetName val="Catalogo"/>
      <sheetName val="Modulo Estados Financieros"/>
      <sheetName val="Modulo Formulario"/>
      <sheetName val="Modulo Buro"/>
      <sheetName val="Modulo Riesgos"/>
      <sheetName val="Modulo Buro (2)"/>
      <sheetName val="Resumen"/>
      <sheetName val="Reporte Fotografico"/>
      <sheetName val="Modulo Info Financiera"/>
      <sheetName val="Razones Financieras"/>
      <sheetName val="Modulo Ref prueb"/>
      <sheetName val="Modulo Metricas Cualitativas"/>
      <sheetName val="Modulo Galileo"/>
      <sheetName val="Modulo Referencias"/>
      <sheetName val="Modulo Incidencias legales"/>
      <sheetName val="Modelo VERSIÓN FINALS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S"/>
      <sheetName val="REFACCIONES"/>
      <sheetName val="SERVICIO"/>
      <sheetName val="TABLAS"/>
      <sheetName val="COSTOS"/>
      <sheetName val="2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O PF"/>
      <sheetName val="Check List"/>
      <sheetName val="Solicitud PM"/>
      <sheetName val="Autorización BNC CGR"/>
      <sheetName val="Autorización BNC PROM"/>
      <sheetName val="P Financieros"/>
      <sheetName val="Carta Poderes"/>
      <sheetName val="Hoja1"/>
      <sheetName val="Formato de Identificación"/>
      <sheetName val="Rel. Patrimonial"/>
      <sheetName val="Anexo 1 (rel. patrimonial)"/>
      <sheetName val="Rel. Patrimonial (2)"/>
      <sheetName val="Anexo 1 (rel. patrimonial) (2)"/>
      <sheetName val="Back Log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Balanzas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F. Inv. de 1998 a MARZO"/>
      <sheetName val="CF Por Inventarios"/>
      <sheetName val="Balanza"/>
      <sheetName val="Balanza Datos"/>
      <sheetName val="B. Gral Consolidado"/>
      <sheetName val="Balance Gral.Comparativo"/>
      <sheetName val="C.F. Inv. Pag. Sep Dic 07"/>
      <sheetName val="Base para IETU"/>
      <sheetName val="Ingresos Efect. Cobrados"/>
      <sheetName val="Balance Com. 2008-2009"/>
      <sheetName val="Edo.Result. Comp."/>
      <sheetName val="Edo. Result. del mes"/>
      <sheetName val="Edo. de Result. Comp. 07 Vs. 08"/>
      <sheetName val="Conciliación Vs. Rep. Ejec."/>
      <sheetName val="Analisis de Gtos."/>
      <sheetName val="Gastos"/>
      <sheetName val="Datos1"/>
      <sheetName val="Edo. Cambios"/>
      <sheetName val="Razones Financ."/>
      <sheetName val="Edo. Result. Fiscal"/>
      <sheetName val="Conciliación Contable F"/>
      <sheetName val="Ajust. Anual x Inflac 2007-2008"/>
      <sheetName val="Resum. Inventario"/>
      <sheetName val="Inv Nvos."/>
      <sheetName val="Conc P.P. Five"/>
      <sheetName val="Conc Plan Piso skbc"/>
      <sheetName val="P.P. de ISR"/>
      <sheetName val="IETU"/>
      <sheetName val="Cedula de P.P. ISR Vs. IDE"/>
      <sheetName val="Inventario Usados"/>
      <sheetName val="Proyecc"/>
      <sheetName val="Comparativo de Gastos"/>
      <sheetName val="Edo. Result. Acumulado"/>
      <sheetName val="Graficos"/>
      <sheetName val="Balance Gral"/>
      <sheetName val="Datos"/>
      <sheetName val="Gastos (2)"/>
      <sheetName val="Analisis del Result."/>
      <sheetName val="Resumen Gto. Extraor."/>
      <sheetName val="Gtos ex"/>
      <sheetName val="Edo. de Res. Proveed."/>
      <sheetName val="Balance Gral. Proveedores"/>
      <sheetName val="Edo. Resul."/>
      <sheetName val="Edo. de Result. Proveedores"/>
      <sheetName val="Etiquetas"/>
      <sheetName val="Ajust. Anual x Inflac"/>
      <sheetName val="Indice"/>
      <sheetName val="Indice SMP"/>
      <sheetName val="Indice HMA,SL,RT"/>
      <sheetName val="Indice ATN,ALM,LGSO"/>
      <sheetName val="Caratu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3">
    <pageSetUpPr fitToPage="1"/>
  </sheetPr>
  <dimension ref="A1:X127"/>
  <sheetViews>
    <sheetView showGridLines="0" tabSelected="1" zoomScale="98" zoomScaleNormal="98" workbookViewId="0">
      <selection activeCell="B1" sqref="B1"/>
    </sheetView>
  </sheetViews>
  <sheetFormatPr defaultColWidth="11.42578125" defaultRowHeight="12" x14ac:dyDescent="0.2"/>
  <cols>
    <col min="1" max="1" width="5.42578125" style="1" customWidth="1"/>
    <col min="2" max="3" width="33.5703125" style="1" customWidth="1"/>
    <col min="4" max="4" width="15.28515625" style="1" customWidth="1"/>
    <col min="5" max="5" width="11.7109375" style="1" bestFit="1" customWidth="1"/>
    <col min="6" max="6" width="14.7109375" style="1" bestFit="1" customWidth="1"/>
    <col min="7" max="7" width="10.7109375" style="1" bestFit="1" customWidth="1"/>
    <col min="8" max="8" width="14.7109375" style="1" bestFit="1" customWidth="1"/>
    <col min="9" max="9" width="6.7109375" style="1" bestFit="1" customWidth="1"/>
    <col min="10" max="10" width="13.5703125" style="1" customWidth="1"/>
    <col min="11" max="11" width="7.28515625" style="1" customWidth="1"/>
    <col min="12" max="12" width="14.7109375" style="1" bestFit="1" customWidth="1"/>
    <col min="13" max="13" width="6.7109375" style="1" bestFit="1" customWidth="1"/>
    <col min="14" max="14" width="35.28515625" style="1" customWidth="1"/>
    <col min="15" max="16384" width="11.42578125" style="1"/>
  </cols>
  <sheetData>
    <row r="1" spans="2:14" ht="15" x14ac:dyDescent="0.2">
      <c r="B1" s="145" t="s">
        <v>0</v>
      </c>
      <c r="C1" s="145" t="s">
        <v>1</v>
      </c>
      <c r="D1" s="145" t="s">
        <v>182</v>
      </c>
      <c r="L1" s="42"/>
    </row>
    <row r="2" spans="2:14" x14ac:dyDescent="0.2">
      <c r="B2" s="158"/>
      <c r="C2" s="143"/>
      <c r="D2" s="143"/>
      <c r="J2" s="43"/>
      <c r="L2" s="165" t="s">
        <v>2</v>
      </c>
      <c r="M2" s="166"/>
    </row>
    <row r="3" spans="2:14" x14ac:dyDescent="0.2">
      <c r="J3" s="43"/>
      <c r="L3" s="183"/>
      <c r="M3" s="183"/>
    </row>
    <row r="4" spans="2:14" ht="12.75" thickBot="1" x14ac:dyDescent="0.25"/>
    <row r="5" spans="2:14" ht="12.75" customHeight="1" x14ac:dyDescent="0.2">
      <c r="B5" s="147" t="s">
        <v>3</v>
      </c>
      <c r="C5" s="148" t="s">
        <v>4</v>
      </c>
      <c r="D5" s="163"/>
      <c r="E5" s="179"/>
      <c r="F5" s="163"/>
      <c r="G5" s="179"/>
      <c r="H5" s="163"/>
      <c r="I5" s="179"/>
      <c r="J5" s="163"/>
      <c r="K5" s="179"/>
      <c r="L5" s="163"/>
      <c r="M5" s="164"/>
      <c r="N5" s="138" t="s">
        <v>5</v>
      </c>
    </row>
    <row r="6" spans="2:14" ht="12.75" customHeight="1" x14ac:dyDescent="0.2">
      <c r="B6" s="149" t="s">
        <v>6</v>
      </c>
      <c r="C6" s="144" t="s">
        <v>6</v>
      </c>
      <c r="D6" s="159"/>
      <c r="E6" s="160"/>
      <c r="F6" s="159"/>
      <c r="G6" s="160"/>
      <c r="H6" s="159"/>
      <c r="I6" s="160"/>
      <c r="J6" s="159"/>
      <c r="K6" s="160"/>
      <c r="L6" s="159"/>
      <c r="M6" s="178"/>
      <c r="N6" s="139"/>
    </row>
    <row r="7" spans="2:14" ht="12.75" customHeight="1" x14ac:dyDescent="0.2">
      <c r="B7" s="149" t="s">
        <v>7</v>
      </c>
      <c r="C7" s="144" t="s">
        <v>7</v>
      </c>
      <c r="D7" s="159"/>
      <c r="E7" s="160"/>
      <c r="F7" s="159"/>
      <c r="G7" s="160"/>
      <c r="H7" s="159"/>
      <c r="I7" s="160"/>
      <c r="J7" s="159"/>
      <c r="K7" s="160"/>
      <c r="L7" s="159"/>
      <c r="M7" s="178"/>
      <c r="N7" s="139"/>
    </row>
    <row r="8" spans="2:14" ht="12.75" customHeight="1" x14ac:dyDescent="0.2">
      <c r="B8" s="149" t="s">
        <v>8</v>
      </c>
      <c r="C8" s="144" t="s">
        <v>8</v>
      </c>
      <c r="D8" s="159"/>
      <c r="E8" s="160"/>
      <c r="F8" s="159"/>
      <c r="G8" s="160"/>
      <c r="H8" s="159"/>
      <c r="I8" s="160"/>
      <c r="J8" s="159"/>
      <c r="K8" s="160"/>
      <c r="L8" s="159"/>
      <c r="M8" s="178"/>
      <c r="N8" s="139"/>
    </row>
    <row r="9" spans="2:14" ht="12.75" customHeight="1" x14ac:dyDescent="0.2">
      <c r="B9" s="149" t="s">
        <v>9</v>
      </c>
      <c r="C9" s="144" t="s">
        <v>10</v>
      </c>
      <c r="D9" s="159" t="str">
        <f>IF($D$40=$D$71,"Correcto","(NO CUADRA)")</f>
        <v>Correcto</v>
      </c>
      <c r="E9" s="160"/>
      <c r="F9" s="159" t="str">
        <f>IF($F$40=$F$71,"Correcto","(NO CUADRA)")</f>
        <v>Correcto</v>
      </c>
      <c r="G9" s="160"/>
      <c r="H9" s="159" t="str">
        <f>IF(H40=H71,"Correcto","(NO CUADRA)")</f>
        <v>Correcto</v>
      </c>
      <c r="I9" s="160"/>
      <c r="J9" s="159" t="str">
        <f>IF(J40=J71,"Correcto","(NO CUADRA)")</f>
        <v>Correcto</v>
      </c>
      <c r="K9" s="160"/>
      <c r="L9" s="159" t="str">
        <f>IF(L40=L71,"Correcto","(NO CUADRA)")</f>
        <v>Correcto</v>
      </c>
      <c r="M9" s="178"/>
      <c r="N9" s="140"/>
    </row>
    <row r="10" spans="2:14" ht="12.75" customHeight="1" x14ac:dyDescent="0.2">
      <c r="B10" s="150" t="s">
        <v>11</v>
      </c>
      <c r="C10" s="151" t="s">
        <v>12</v>
      </c>
      <c r="D10" s="167" t="str">
        <f>IF($D$68=$D$98,"Correcto","(Dif./Bal. y Edo.Res.)")</f>
        <v>Correcto</v>
      </c>
      <c r="E10" s="168"/>
      <c r="F10" s="167" t="str">
        <f>IF($F$68=$F$98,"Correcto","(Dif./Bal. y Edo.Res.)")</f>
        <v>Correcto</v>
      </c>
      <c r="G10" s="168"/>
      <c r="H10" s="167" t="str">
        <f>IF(H68=H98,"Correcto","(Dif./Bal. y Edo.Res.)")</f>
        <v>Correcto</v>
      </c>
      <c r="I10" s="168"/>
      <c r="J10" s="167" t="str">
        <f>IF(J68=J98,"Correcto","(Dif./Bal. y Edo.Res.)")</f>
        <v>Correcto</v>
      </c>
      <c r="K10" s="168"/>
      <c r="L10" s="167" t="str">
        <f>IF(L68=L98,"Correcto","(Dif./Bal. y Edo.Res.)")</f>
        <v>Correcto</v>
      </c>
      <c r="M10" s="184"/>
      <c r="N10" s="140"/>
    </row>
    <row r="11" spans="2:14" x14ac:dyDescent="0.2">
      <c r="D11" s="2"/>
      <c r="E11" s="3"/>
      <c r="F11" s="3"/>
      <c r="J11" s="4"/>
      <c r="L11" s="2"/>
      <c r="N11" s="90"/>
    </row>
    <row r="12" spans="2:14" ht="13.5" customHeight="1" thickBot="1" x14ac:dyDescent="0.25">
      <c r="B12" s="161" t="s">
        <v>13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90"/>
    </row>
    <row r="13" spans="2:14" ht="12.75" customHeight="1" x14ac:dyDescent="0.2">
      <c r="B13" s="180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2"/>
      <c r="N13" s="90"/>
    </row>
    <row r="14" spans="2:14" x14ac:dyDescent="0.2">
      <c r="B14" s="115"/>
      <c r="C14" s="115"/>
      <c r="D14" s="141">
        <f>D5</f>
        <v>0</v>
      </c>
      <c r="E14" s="116" t="s">
        <v>14</v>
      </c>
      <c r="F14" s="141">
        <f>F5</f>
        <v>0</v>
      </c>
      <c r="G14" s="116" t="s">
        <v>14</v>
      </c>
      <c r="H14" s="141">
        <f>H5</f>
        <v>0</v>
      </c>
      <c r="I14" s="116" t="s">
        <v>14</v>
      </c>
      <c r="J14" s="59">
        <f>J5</f>
        <v>0</v>
      </c>
      <c r="K14" s="116" t="s">
        <v>14</v>
      </c>
      <c r="L14" s="59">
        <f>L5</f>
        <v>0</v>
      </c>
      <c r="M14" s="116" t="s">
        <v>14</v>
      </c>
      <c r="N14" s="90"/>
    </row>
    <row r="15" spans="2:14" x14ac:dyDescent="0.2">
      <c r="B15" s="44" t="s">
        <v>15</v>
      </c>
      <c r="C15" s="44" t="s">
        <v>16</v>
      </c>
      <c r="D15" s="132"/>
      <c r="E15" s="51" t="e">
        <f t="shared" ref="E15:E23" si="0">(D15/D$40)</f>
        <v>#DIV/0!</v>
      </c>
      <c r="F15" s="132"/>
      <c r="G15" s="51" t="e">
        <f t="shared" ref="G15:G34" si="1">(F15/F$40)</f>
        <v>#DIV/0!</v>
      </c>
      <c r="H15" s="132"/>
      <c r="I15" s="51" t="e">
        <f>(H15/H$40)</f>
        <v>#DIV/0!</v>
      </c>
      <c r="J15" s="26"/>
      <c r="K15" s="51" t="e">
        <f t="shared" ref="K15:K23" si="2">(J15/J$40)</f>
        <v>#DIV/0!</v>
      </c>
      <c r="L15" s="25"/>
      <c r="M15" s="79" t="e">
        <f>(L15/L$40)</f>
        <v>#DIV/0!</v>
      </c>
      <c r="N15" s="90"/>
    </row>
    <row r="16" spans="2:14" ht="9" hidden="1" customHeight="1" x14ac:dyDescent="0.2">
      <c r="B16" s="45" t="s">
        <v>17</v>
      </c>
      <c r="C16" s="45" t="s">
        <v>18</v>
      </c>
      <c r="D16" s="132"/>
      <c r="E16" s="51" t="e">
        <f t="shared" si="0"/>
        <v>#DIV/0!</v>
      </c>
      <c r="F16" s="132"/>
      <c r="G16" s="51" t="e">
        <f t="shared" si="1"/>
        <v>#DIV/0!</v>
      </c>
      <c r="H16" s="132"/>
      <c r="I16" s="51" t="e">
        <f>(H16/H$40)</f>
        <v>#DIV/0!</v>
      </c>
      <c r="J16" s="26"/>
      <c r="K16" s="51" t="e">
        <f t="shared" si="2"/>
        <v>#DIV/0!</v>
      </c>
      <c r="L16" s="25"/>
      <c r="M16" s="79" t="e">
        <f>(L16/L$40)</f>
        <v>#DIV/0!</v>
      </c>
      <c r="N16" s="90"/>
    </row>
    <row r="17" spans="2:14" ht="12.75" customHeight="1" x14ac:dyDescent="0.2">
      <c r="B17" s="44" t="s">
        <v>19</v>
      </c>
      <c r="C17" s="44" t="s">
        <v>20</v>
      </c>
      <c r="D17" s="132"/>
      <c r="E17" s="51" t="e">
        <f t="shared" si="0"/>
        <v>#DIV/0!</v>
      </c>
      <c r="F17" s="132"/>
      <c r="G17" s="51" t="e">
        <f t="shared" si="1"/>
        <v>#DIV/0!</v>
      </c>
      <c r="H17" s="132"/>
      <c r="I17" s="51" t="e">
        <f>(H17/H$40)</f>
        <v>#DIV/0!</v>
      </c>
      <c r="J17" s="26"/>
      <c r="K17" s="51" t="e">
        <f t="shared" si="2"/>
        <v>#DIV/0!</v>
      </c>
      <c r="L17" s="25"/>
      <c r="M17" s="79" t="e">
        <f>(L17/L$40)</f>
        <v>#DIV/0!</v>
      </c>
      <c r="N17" s="90"/>
    </row>
    <row r="18" spans="2:14" ht="12.75" customHeight="1" x14ac:dyDescent="0.2">
      <c r="B18" s="44" t="s">
        <v>21</v>
      </c>
      <c r="C18" s="44" t="s">
        <v>22</v>
      </c>
      <c r="D18" s="132"/>
      <c r="E18" s="51" t="e">
        <f t="shared" si="0"/>
        <v>#DIV/0!</v>
      </c>
      <c r="F18" s="132"/>
      <c r="G18" s="51" t="e">
        <f t="shared" si="1"/>
        <v>#DIV/0!</v>
      </c>
      <c r="H18" s="132"/>
      <c r="I18" s="51" t="e">
        <f t="shared" ref="I18:I23" si="3">(H18/H$40)</f>
        <v>#DIV/0!</v>
      </c>
      <c r="J18" s="26"/>
      <c r="K18" s="51" t="e">
        <f t="shared" si="2"/>
        <v>#DIV/0!</v>
      </c>
      <c r="L18" s="25"/>
      <c r="M18" s="79" t="e">
        <f t="shared" ref="M18:M23" si="4">(L18/L$40)</f>
        <v>#DIV/0!</v>
      </c>
      <c r="N18" s="90"/>
    </row>
    <row r="19" spans="2:14" ht="12.75" customHeight="1" x14ac:dyDescent="0.2">
      <c r="B19" s="44" t="s">
        <v>23</v>
      </c>
      <c r="C19" s="44" t="s">
        <v>24</v>
      </c>
      <c r="D19" s="132"/>
      <c r="E19" s="51" t="e">
        <f t="shared" si="0"/>
        <v>#DIV/0!</v>
      </c>
      <c r="F19" s="132"/>
      <c r="G19" s="51" t="e">
        <f t="shared" si="1"/>
        <v>#DIV/0!</v>
      </c>
      <c r="H19" s="132"/>
      <c r="I19" s="51" t="e">
        <f t="shared" si="3"/>
        <v>#DIV/0!</v>
      </c>
      <c r="J19" s="27"/>
      <c r="K19" s="51" t="e">
        <f t="shared" si="2"/>
        <v>#DIV/0!</v>
      </c>
      <c r="L19" s="25"/>
      <c r="M19" s="79" t="e">
        <f>(L19/L$40)</f>
        <v>#DIV/0!</v>
      </c>
      <c r="N19" s="90"/>
    </row>
    <row r="20" spans="2:14" ht="12.75" customHeight="1" x14ac:dyDescent="0.2">
      <c r="B20" s="44" t="s">
        <v>25</v>
      </c>
      <c r="C20" s="44" t="s">
        <v>26</v>
      </c>
      <c r="D20" s="132"/>
      <c r="E20" s="51" t="e">
        <f t="shared" si="0"/>
        <v>#DIV/0!</v>
      </c>
      <c r="F20" s="132"/>
      <c r="G20" s="51" t="e">
        <f t="shared" si="1"/>
        <v>#DIV/0!</v>
      </c>
      <c r="H20" s="132"/>
      <c r="I20" s="51" t="e">
        <f t="shared" si="3"/>
        <v>#DIV/0!</v>
      </c>
      <c r="J20" s="26"/>
      <c r="K20" s="51" t="e">
        <f t="shared" si="2"/>
        <v>#DIV/0!</v>
      </c>
      <c r="L20" s="25"/>
      <c r="M20" s="79" t="e">
        <f t="shared" si="4"/>
        <v>#DIV/0!</v>
      </c>
      <c r="N20" s="90"/>
    </row>
    <row r="21" spans="2:14" ht="12.75" customHeight="1" x14ac:dyDescent="0.2">
      <c r="B21" s="44" t="s">
        <v>27</v>
      </c>
      <c r="C21" s="44" t="s">
        <v>28</v>
      </c>
      <c r="D21" s="132"/>
      <c r="E21" s="51" t="e">
        <f t="shared" si="0"/>
        <v>#DIV/0!</v>
      </c>
      <c r="F21" s="132"/>
      <c r="G21" s="51" t="e">
        <f t="shared" si="1"/>
        <v>#DIV/0!</v>
      </c>
      <c r="H21" s="132"/>
      <c r="I21" s="51" t="e">
        <f t="shared" si="3"/>
        <v>#DIV/0!</v>
      </c>
      <c r="J21" s="27"/>
      <c r="K21" s="51" t="e">
        <f t="shared" si="2"/>
        <v>#DIV/0!</v>
      </c>
      <c r="L21" s="25"/>
      <c r="M21" s="79" t="e">
        <f t="shared" si="4"/>
        <v>#DIV/0!</v>
      </c>
      <c r="N21" s="90"/>
    </row>
    <row r="22" spans="2:14" ht="12.75" customHeight="1" x14ac:dyDescent="0.2">
      <c r="B22" s="46" t="s">
        <v>29</v>
      </c>
      <c r="C22" s="46" t="s">
        <v>30</v>
      </c>
      <c r="D22" s="132"/>
      <c r="E22" s="51" t="e">
        <f t="shared" si="0"/>
        <v>#DIV/0!</v>
      </c>
      <c r="F22" s="132"/>
      <c r="G22" s="51" t="e">
        <f t="shared" si="1"/>
        <v>#DIV/0!</v>
      </c>
      <c r="H22" s="132"/>
      <c r="I22" s="51" t="e">
        <f t="shared" si="3"/>
        <v>#DIV/0!</v>
      </c>
      <c r="J22" s="26"/>
      <c r="K22" s="51" t="e">
        <f t="shared" si="2"/>
        <v>#DIV/0!</v>
      </c>
      <c r="L22" s="25"/>
      <c r="M22" s="79" t="e">
        <f t="shared" si="4"/>
        <v>#DIV/0!</v>
      </c>
      <c r="N22" s="90"/>
    </row>
    <row r="23" spans="2:14" ht="12.75" customHeight="1" x14ac:dyDescent="0.2">
      <c r="B23" s="47" t="s">
        <v>31</v>
      </c>
      <c r="C23" s="47" t="s">
        <v>32</v>
      </c>
      <c r="D23" s="132"/>
      <c r="E23" s="51" t="e">
        <f t="shared" si="0"/>
        <v>#DIV/0!</v>
      </c>
      <c r="F23" s="132"/>
      <c r="G23" s="51" t="e">
        <f t="shared" si="1"/>
        <v>#DIV/0!</v>
      </c>
      <c r="H23" s="132"/>
      <c r="I23" s="51" t="e">
        <f t="shared" si="3"/>
        <v>#DIV/0!</v>
      </c>
      <c r="J23" s="26"/>
      <c r="K23" s="51" t="e">
        <f t="shared" si="2"/>
        <v>#DIV/0!</v>
      </c>
      <c r="L23" s="25"/>
      <c r="M23" s="79" t="e">
        <f t="shared" si="4"/>
        <v>#DIV/0!</v>
      </c>
      <c r="N23" s="90"/>
    </row>
    <row r="24" spans="2:14" ht="12.75" customHeight="1" x14ac:dyDescent="0.2">
      <c r="B24" s="52" t="s">
        <v>33</v>
      </c>
      <c r="C24" s="52" t="s">
        <v>34</v>
      </c>
      <c r="D24" s="53">
        <f>SUM(D15:D23)</f>
        <v>0</v>
      </c>
      <c r="E24" s="54" t="e">
        <f>+D24/D$40</f>
        <v>#DIV/0!</v>
      </c>
      <c r="F24" s="53">
        <f>SUM(F15:F23)</f>
        <v>0</v>
      </c>
      <c r="G24" s="54" t="e">
        <f t="shared" si="1"/>
        <v>#DIV/0!</v>
      </c>
      <c r="H24" s="53">
        <f>SUM(H15:H23)</f>
        <v>0</v>
      </c>
      <c r="I24" s="54" t="e">
        <f>+H24/H$40</f>
        <v>#DIV/0!</v>
      </c>
      <c r="J24" s="55">
        <f>SUM(J15:J23)</f>
        <v>0</v>
      </c>
      <c r="K24" s="54" t="e">
        <f>+J24/J$40</f>
        <v>#DIV/0!</v>
      </c>
      <c r="L24" s="55">
        <f>SUM(L15:L23)</f>
        <v>0</v>
      </c>
      <c r="M24" s="80" t="e">
        <f>+L24/L$40</f>
        <v>#DIV/0!</v>
      </c>
      <c r="N24" s="90"/>
    </row>
    <row r="25" spans="2:14" ht="12.75" customHeight="1" x14ac:dyDescent="0.2">
      <c r="B25" s="46" t="s">
        <v>35</v>
      </c>
      <c r="C25" s="46" t="s">
        <v>36</v>
      </c>
      <c r="D25" s="28"/>
      <c r="E25" s="51" t="e">
        <f t="shared" ref="E25:E34" si="5">(D25/D$40)</f>
        <v>#DIV/0!</v>
      </c>
      <c r="F25" s="28"/>
      <c r="G25" s="51" t="e">
        <f t="shared" si="1"/>
        <v>#DIV/0!</v>
      </c>
      <c r="H25" s="28"/>
      <c r="I25" s="51" t="e">
        <f t="shared" ref="I25:I34" si="6">(H25/H$40)</f>
        <v>#DIV/0!</v>
      </c>
      <c r="J25" s="26"/>
      <c r="K25" s="51" t="e">
        <f t="shared" ref="K25:K34" si="7">(J25/J$40)</f>
        <v>#DIV/0!</v>
      </c>
      <c r="L25" s="28"/>
      <c r="M25" s="79" t="e">
        <f t="shared" ref="M25:M34" si="8">(L25/L$40)</f>
        <v>#DIV/0!</v>
      </c>
      <c r="N25" s="90"/>
    </row>
    <row r="26" spans="2:14" ht="12.75" customHeight="1" x14ac:dyDescent="0.2">
      <c r="B26" s="46" t="s">
        <v>37</v>
      </c>
      <c r="C26" s="46" t="s">
        <v>38</v>
      </c>
      <c r="D26" s="28"/>
      <c r="E26" s="51" t="e">
        <f t="shared" si="5"/>
        <v>#DIV/0!</v>
      </c>
      <c r="F26" s="28"/>
      <c r="G26" s="51" t="e">
        <f t="shared" si="1"/>
        <v>#DIV/0!</v>
      </c>
      <c r="H26" s="28"/>
      <c r="I26" s="51" t="e">
        <f t="shared" si="6"/>
        <v>#DIV/0!</v>
      </c>
      <c r="J26" s="26"/>
      <c r="K26" s="51" t="e">
        <f t="shared" si="7"/>
        <v>#DIV/0!</v>
      </c>
      <c r="L26" s="28"/>
      <c r="M26" s="79" t="e">
        <f t="shared" si="8"/>
        <v>#DIV/0!</v>
      </c>
      <c r="N26" s="90"/>
    </row>
    <row r="27" spans="2:14" ht="12.75" customHeight="1" x14ac:dyDescent="0.2">
      <c r="B27" s="52" t="s">
        <v>39</v>
      </c>
      <c r="C27" s="52" t="s">
        <v>40</v>
      </c>
      <c r="D27" s="53">
        <f>SUM(D25:D26)</f>
        <v>0</v>
      </c>
      <c r="E27" s="54" t="e">
        <f t="shared" si="5"/>
        <v>#DIV/0!</v>
      </c>
      <c r="F27" s="53">
        <f>SUM(F25:F26)</f>
        <v>0</v>
      </c>
      <c r="G27" s="54" t="e">
        <f t="shared" si="1"/>
        <v>#DIV/0!</v>
      </c>
      <c r="H27" s="53">
        <f>SUM(H25:H26)</f>
        <v>0</v>
      </c>
      <c r="I27" s="54" t="e">
        <f t="shared" si="6"/>
        <v>#DIV/0!</v>
      </c>
      <c r="J27" s="55">
        <f>SUM(J25:J26)</f>
        <v>0</v>
      </c>
      <c r="K27" s="54" t="e">
        <f t="shared" si="7"/>
        <v>#DIV/0!</v>
      </c>
      <c r="L27" s="55">
        <f>SUM(L25:L26)</f>
        <v>0</v>
      </c>
      <c r="M27" s="80" t="e">
        <f t="shared" si="8"/>
        <v>#DIV/0!</v>
      </c>
      <c r="N27" s="90"/>
    </row>
    <row r="28" spans="2:14" ht="12.75" customHeight="1" x14ac:dyDescent="0.2">
      <c r="B28" s="46" t="s">
        <v>41</v>
      </c>
      <c r="C28" s="46" t="s">
        <v>42</v>
      </c>
      <c r="D28" s="25"/>
      <c r="E28" s="51" t="e">
        <f t="shared" si="5"/>
        <v>#DIV/0!</v>
      </c>
      <c r="F28" s="25"/>
      <c r="G28" s="51" t="e">
        <f t="shared" si="1"/>
        <v>#DIV/0!</v>
      </c>
      <c r="H28" s="25"/>
      <c r="I28" s="51" t="e">
        <f t="shared" si="6"/>
        <v>#DIV/0!</v>
      </c>
      <c r="J28" s="26"/>
      <c r="K28" s="51" t="e">
        <f t="shared" si="7"/>
        <v>#DIV/0!</v>
      </c>
      <c r="L28" s="25"/>
      <c r="M28" s="79" t="e">
        <f t="shared" si="8"/>
        <v>#DIV/0!</v>
      </c>
      <c r="N28" s="90"/>
    </row>
    <row r="29" spans="2:14" ht="12.75" customHeight="1" x14ac:dyDescent="0.2">
      <c r="B29" s="46" t="s">
        <v>43</v>
      </c>
      <c r="C29" s="46" t="s">
        <v>44</v>
      </c>
      <c r="D29" s="132"/>
      <c r="E29" s="51" t="e">
        <f t="shared" si="5"/>
        <v>#DIV/0!</v>
      </c>
      <c r="F29" s="132"/>
      <c r="G29" s="51" t="e">
        <f t="shared" si="1"/>
        <v>#DIV/0!</v>
      </c>
      <c r="H29" s="132"/>
      <c r="I29" s="51" t="e">
        <f t="shared" si="6"/>
        <v>#DIV/0!</v>
      </c>
      <c r="J29" s="26"/>
      <c r="K29" s="51" t="e">
        <f t="shared" si="7"/>
        <v>#DIV/0!</v>
      </c>
      <c r="L29" s="25"/>
      <c r="M29" s="79" t="e">
        <f t="shared" si="8"/>
        <v>#DIV/0!</v>
      </c>
      <c r="N29" s="90"/>
    </row>
    <row r="30" spans="2:14" ht="12.75" customHeight="1" x14ac:dyDescent="0.2">
      <c r="B30" s="46" t="s">
        <v>45</v>
      </c>
      <c r="C30" s="46" t="s">
        <v>46</v>
      </c>
      <c r="D30" s="132"/>
      <c r="E30" s="51" t="e">
        <f t="shared" si="5"/>
        <v>#DIV/0!</v>
      </c>
      <c r="F30" s="134"/>
      <c r="G30" s="51" t="e">
        <f t="shared" si="1"/>
        <v>#DIV/0!</v>
      </c>
      <c r="H30" s="132"/>
      <c r="I30" s="51" t="e">
        <f t="shared" si="6"/>
        <v>#DIV/0!</v>
      </c>
      <c r="J30" s="26"/>
      <c r="K30" s="51" t="e">
        <f t="shared" si="7"/>
        <v>#DIV/0!</v>
      </c>
      <c r="L30" s="25"/>
      <c r="M30" s="79" t="e">
        <f t="shared" si="8"/>
        <v>#DIV/0!</v>
      </c>
      <c r="N30" s="90"/>
    </row>
    <row r="31" spans="2:14" ht="12.75" customHeight="1" x14ac:dyDescent="0.2">
      <c r="B31" s="46" t="s">
        <v>47</v>
      </c>
      <c r="C31" s="46" t="s">
        <v>48</v>
      </c>
      <c r="D31" s="132"/>
      <c r="E31" s="51" t="e">
        <f t="shared" si="5"/>
        <v>#DIV/0!</v>
      </c>
      <c r="F31" s="132"/>
      <c r="G31" s="51" t="e">
        <f t="shared" si="1"/>
        <v>#DIV/0!</v>
      </c>
      <c r="H31" s="132"/>
      <c r="I31" s="51" t="e">
        <f t="shared" si="6"/>
        <v>#DIV/0!</v>
      </c>
      <c r="J31" s="26"/>
      <c r="K31" s="51" t="e">
        <f t="shared" si="7"/>
        <v>#DIV/0!</v>
      </c>
      <c r="L31" s="25"/>
      <c r="M31" s="79" t="e">
        <f t="shared" si="8"/>
        <v>#DIV/0!</v>
      </c>
      <c r="N31" s="90"/>
    </row>
    <row r="32" spans="2:14" ht="12.75" customHeight="1" x14ac:dyDescent="0.2">
      <c r="B32" s="46" t="s">
        <v>49</v>
      </c>
      <c r="C32" s="46" t="s">
        <v>50</v>
      </c>
      <c r="D32" s="133"/>
      <c r="E32" s="51" t="e">
        <f t="shared" si="5"/>
        <v>#DIV/0!</v>
      </c>
      <c r="F32" s="133"/>
      <c r="G32" s="51" t="e">
        <f t="shared" si="1"/>
        <v>#DIV/0!</v>
      </c>
      <c r="H32" s="133"/>
      <c r="I32" s="51" t="e">
        <f t="shared" si="6"/>
        <v>#DIV/0!</v>
      </c>
      <c r="J32" s="26"/>
      <c r="K32" s="51" t="e">
        <f t="shared" si="7"/>
        <v>#DIV/0!</v>
      </c>
      <c r="L32" s="28"/>
      <c r="M32" s="79" t="e">
        <f t="shared" si="8"/>
        <v>#DIV/0!</v>
      </c>
      <c r="N32" s="90"/>
    </row>
    <row r="33" spans="1:14" ht="12.75" customHeight="1" x14ac:dyDescent="0.2">
      <c r="B33" s="48" t="s">
        <v>51</v>
      </c>
      <c r="C33" s="48" t="s">
        <v>52</v>
      </c>
      <c r="D33" s="132"/>
      <c r="E33" s="51" t="e">
        <f t="shared" si="5"/>
        <v>#DIV/0!</v>
      </c>
      <c r="F33" s="132"/>
      <c r="G33" s="51" t="e">
        <f t="shared" si="1"/>
        <v>#DIV/0!</v>
      </c>
      <c r="H33" s="132"/>
      <c r="I33" s="51" t="e">
        <f t="shared" si="6"/>
        <v>#DIV/0!</v>
      </c>
      <c r="J33" s="26"/>
      <c r="K33" s="51" t="e">
        <f t="shared" si="7"/>
        <v>#DIV/0!</v>
      </c>
      <c r="L33" s="25"/>
      <c r="M33" s="79" t="e">
        <f t="shared" si="8"/>
        <v>#DIV/0!</v>
      </c>
      <c r="N33" s="90"/>
    </row>
    <row r="34" spans="1:14" ht="12.75" customHeight="1" x14ac:dyDescent="0.2">
      <c r="B34" s="46" t="s">
        <v>53</v>
      </c>
      <c r="C34" s="46" t="s">
        <v>54</v>
      </c>
      <c r="D34" s="28"/>
      <c r="E34" s="51" t="e">
        <f t="shared" si="5"/>
        <v>#DIV/0!</v>
      </c>
      <c r="F34" s="28"/>
      <c r="G34" s="51" t="e">
        <f t="shared" si="1"/>
        <v>#DIV/0!</v>
      </c>
      <c r="H34" s="28"/>
      <c r="I34" s="51" t="e">
        <f t="shared" si="6"/>
        <v>#DIV/0!</v>
      </c>
      <c r="J34" s="26"/>
      <c r="K34" s="51" t="e">
        <f t="shared" si="7"/>
        <v>#DIV/0!</v>
      </c>
      <c r="L34" s="28"/>
      <c r="M34" s="79" t="e">
        <f t="shared" si="8"/>
        <v>#DIV/0!</v>
      </c>
      <c r="N34" s="90"/>
    </row>
    <row r="35" spans="1:14" ht="12.75" customHeight="1" x14ac:dyDescent="0.2">
      <c r="B35" s="52" t="s">
        <v>55</v>
      </c>
      <c r="C35" s="52" t="s">
        <v>56</v>
      </c>
      <c r="D35" s="53">
        <f>SUM(D28:D34)</f>
        <v>0</v>
      </c>
      <c r="E35" s="54" t="e">
        <f>+D35/D$40</f>
        <v>#DIV/0!</v>
      </c>
      <c r="F35" s="53">
        <f>SUM(F28:F34)</f>
        <v>0</v>
      </c>
      <c r="G35" s="54" t="e">
        <f>+F35/F$40</f>
        <v>#DIV/0!</v>
      </c>
      <c r="H35" s="53">
        <f>SUM(H28:H34)</f>
        <v>0</v>
      </c>
      <c r="I35" s="54" t="e">
        <f>+H35/H$40</f>
        <v>#DIV/0!</v>
      </c>
      <c r="J35" s="55">
        <f>SUM(J28:J34)</f>
        <v>0</v>
      </c>
      <c r="K35" s="54" t="e">
        <f>+J35/J$40</f>
        <v>#DIV/0!</v>
      </c>
      <c r="L35" s="55">
        <f>SUM(L28:L34)</f>
        <v>0</v>
      </c>
      <c r="M35" s="80" t="e">
        <f>+L35/L$40</f>
        <v>#DIV/0!</v>
      </c>
      <c r="N35" s="90"/>
    </row>
    <row r="36" spans="1:14" ht="12.75" customHeight="1" x14ac:dyDescent="0.2">
      <c r="B36" s="48" t="s">
        <v>57</v>
      </c>
      <c r="C36" s="48" t="s">
        <v>58</v>
      </c>
      <c r="D36" s="25"/>
      <c r="E36" s="51" t="e">
        <f>(D36/D$40)</f>
        <v>#DIV/0!</v>
      </c>
      <c r="F36" s="25"/>
      <c r="G36" s="51" t="e">
        <f>(F36/F$40)</f>
        <v>#DIV/0!</v>
      </c>
      <c r="H36" s="25"/>
      <c r="I36" s="51" t="e">
        <f>(H36/H$40)</f>
        <v>#DIV/0!</v>
      </c>
      <c r="J36" s="29"/>
      <c r="K36" s="51" t="e">
        <f>(J36/J$40)</f>
        <v>#DIV/0!</v>
      </c>
      <c r="L36" s="25"/>
      <c r="M36" s="79" t="e">
        <f>(L36/L$40)</f>
        <v>#DIV/0!</v>
      </c>
      <c r="N36" s="90"/>
    </row>
    <row r="37" spans="1:14" ht="12.75" customHeight="1" x14ac:dyDescent="0.2">
      <c r="B37" s="46" t="s">
        <v>59</v>
      </c>
      <c r="C37" s="46" t="s">
        <v>60</v>
      </c>
      <c r="D37" s="25"/>
      <c r="E37" s="51" t="e">
        <f>(D37/D$40)</f>
        <v>#DIV/0!</v>
      </c>
      <c r="F37" s="25"/>
      <c r="G37" s="51" t="e">
        <f>(F37/F$40)</f>
        <v>#DIV/0!</v>
      </c>
      <c r="H37" s="25"/>
      <c r="I37" s="51" t="e">
        <f>(H37/H$40)</f>
        <v>#DIV/0!</v>
      </c>
      <c r="J37" s="27"/>
      <c r="K37" s="51" t="e">
        <f>(J37/J$40)</f>
        <v>#DIV/0!</v>
      </c>
      <c r="L37" s="25"/>
      <c r="M37" s="79" t="e">
        <f>(L37/L$40)</f>
        <v>#DIV/0!</v>
      </c>
      <c r="N37" s="90"/>
    </row>
    <row r="38" spans="1:14" ht="12.75" customHeight="1" x14ac:dyDescent="0.2">
      <c r="B38" s="47" t="s">
        <v>61</v>
      </c>
      <c r="C38" s="47" t="s">
        <v>62</v>
      </c>
      <c r="D38" s="30"/>
      <c r="E38" s="51" t="e">
        <f>(D38/D$40)</f>
        <v>#DIV/0!</v>
      </c>
      <c r="F38" s="30"/>
      <c r="G38" s="51" t="e">
        <f>(F38/F$40)</f>
        <v>#DIV/0!</v>
      </c>
      <c r="H38" s="30"/>
      <c r="I38" s="51" t="e">
        <f>(H38/H$40)</f>
        <v>#DIV/0!</v>
      </c>
      <c r="J38" s="29"/>
      <c r="K38" s="51" t="e">
        <f>(J38/J$40)</f>
        <v>#DIV/0!</v>
      </c>
      <c r="L38" s="30"/>
      <c r="M38" s="79" t="e">
        <f>(L38/L$40)</f>
        <v>#DIV/0!</v>
      </c>
      <c r="N38" s="90"/>
    </row>
    <row r="39" spans="1:14" ht="12.75" customHeight="1" x14ac:dyDescent="0.2">
      <c r="B39" s="52" t="s">
        <v>63</v>
      </c>
      <c r="C39" s="52" t="s">
        <v>64</v>
      </c>
      <c r="D39" s="53">
        <f>SUM(D36:D38)</f>
        <v>0</v>
      </c>
      <c r="E39" s="54" t="e">
        <f>+D39/D$40</f>
        <v>#DIV/0!</v>
      </c>
      <c r="F39" s="53">
        <f>SUM(F36:F38)</f>
        <v>0</v>
      </c>
      <c r="G39" s="54" t="e">
        <f>+F39/F$40</f>
        <v>#DIV/0!</v>
      </c>
      <c r="H39" s="53">
        <f>SUM(H36:H38)</f>
        <v>0</v>
      </c>
      <c r="I39" s="54" t="e">
        <f>+H39/H$40</f>
        <v>#DIV/0!</v>
      </c>
      <c r="J39" s="53">
        <f>SUM(J36:J38)</f>
        <v>0</v>
      </c>
      <c r="K39" s="54" t="e">
        <f>+J39/J$40</f>
        <v>#DIV/0!</v>
      </c>
      <c r="L39" s="53">
        <f>SUM(L36:L38)</f>
        <v>0</v>
      </c>
      <c r="M39" s="80" t="e">
        <f>+L39/L$40</f>
        <v>#DIV/0!</v>
      </c>
      <c r="N39" s="90"/>
    </row>
    <row r="40" spans="1:14" ht="12.75" customHeight="1" thickBot="1" x14ac:dyDescent="0.25">
      <c r="B40" s="69" t="s">
        <v>65</v>
      </c>
      <c r="C40" s="69" t="s">
        <v>66</v>
      </c>
      <c r="D40" s="70">
        <f t="shared" ref="D40:M40" si="9">D24+D27+D35+D39</f>
        <v>0</v>
      </c>
      <c r="E40" s="71" t="e">
        <f t="shared" si="9"/>
        <v>#DIV/0!</v>
      </c>
      <c r="F40" s="70">
        <f t="shared" si="9"/>
        <v>0</v>
      </c>
      <c r="G40" s="71" t="e">
        <f>G24+G27+G35+G39</f>
        <v>#DIV/0!</v>
      </c>
      <c r="H40" s="70">
        <f t="shared" si="9"/>
        <v>0</v>
      </c>
      <c r="I40" s="71" t="e">
        <f t="shared" si="9"/>
        <v>#DIV/0!</v>
      </c>
      <c r="J40" s="70">
        <f t="shared" si="9"/>
        <v>0</v>
      </c>
      <c r="K40" s="71" t="e">
        <f t="shared" si="9"/>
        <v>#DIV/0!</v>
      </c>
      <c r="L40" s="70">
        <f>L24+L27+L35+L39</f>
        <v>0</v>
      </c>
      <c r="M40" s="81" t="e">
        <f t="shared" si="9"/>
        <v>#DIV/0!</v>
      </c>
      <c r="N40" s="90"/>
    </row>
    <row r="41" spans="1:14" ht="4.5" customHeight="1" thickBot="1" x14ac:dyDescent="0.25">
      <c r="B41" s="34"/>
      <c r="C41" s="34"/>
      <c r="D41" s="35"/>
      <c r="E41" s="36"/>
      <c r="F41" s="35"/>
      <c r="G41" s="36"/>
      <c r="H41" s="35"/>
      <c r="I41" s="36"/>
      <c r="J41" s="35" t="s">
        <v>67</v>
      </c>
      <c r="K41" s="36"/>
      <c r="L41" s="35"/>
      <c r="M41" s="36"/>
      <c r="N41" s="90"/>
    </row>
    <row r="42" spans="1:14" ht="13.5" customHeight="1" thickBot="1" x14ac:dyDescent="0.25">
      <c r="B42" s="174" t="s">
        <v>68</v>
      </c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90"/>
    </row>
    <row r="43" spans="1:14" ht="12.75" customHeight="1" thickTop="1" x14ac:dyDescent="0.2">
      <c r="B43" s="176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90"/>
    </row>
    <row r="44" spans="1:14" ht="12.75" customHeight="1" x14ac:dyDescent="0.2">
      <c r="B44" s="49"/>
      <c r="C44" s="114"/>
      <c r="D44" s="59">
        <f>D14</f>
        <v>0</v>
      </c>
      <c r="E44" s="8"/>
      <c r="F44" s="59">
        <f>F14</f>
        <v>0</v>
      </c>
      <c r="G44" s="8"/>
      <c r="H44" s="59">
        <f>H14</f>
        <v>0</v>
      </c>
      <c r="I44" s="7"/>
      <c r="J44" s="59">
        <f>J14</f>
        <v>0</v>
      </c>
      <c r="K44" s="7"/>
      <c r="L44" s="59">
        <f>L14</f>
        <v>0</v>
      </c>
      <c r="M44" s="82"/>
      <c r="N44" s="90"/>
    </row>
    <row r="45" spans="1:14" ht="12.75" customHeight="1" x14ac:dyDescent="0.2">
      <c r="B45" s="44" t="s">
        <v>69</v>
      </c>
      <c r="C45" s="44" t="s">
        <v>70</v>
      </c>
      <c r="D45" s="25"/>
      <c r="E45" s="51" t="e">
        <f t="shared" ref="E45:E60" si="10">(D45/D$40)</f>
        <v>#DIV/0!</v>
      </c>
      <c r="F45" s="25"/>
      <c r="G45" s="51" t="e">
        <f t="shared" ref="G45:G60" si="11">(F45/F$40)</f>
        <v>#DIV/0!</v>
      </c>
      <c r="H45" s="25"/>
      <c r="I45" s="51" t="e">
        <f t="shared" ref="I45:I51" si="12">(H45/H$40)</f>
        <v>#DIV/0!</v>
      </c>
      <c r="J45" s="27"/>
      <c r="K45" s="51" t="e">
        <f t="shared" ref="K45:K51" si="13">(J45/J$40)</f>
        <v>#DIV/0!</v>
      </c>
      <c r="L45" s="25"/>
      <c r="M45" s="79" t="e">
        <f t="shared" ref="M45:M51" si="14">(L45/L$40)</f>
        <v>#DIV/0!</v>
      </c>
      <c r="N45" s="90"/>
    </row>
    <row r="46" spans="1:14" ht="12.75" hidden="1" customHeight="1" x14ac:dyDescent="0.2">
      <c r="A46" s="5"/>
      <c r="B46" s="50" t="s">
        <v>71</v>
      </c>
      <c r="C46" s="50" t="s">
        <v>18</v>
      </c>
      <c r="D46" s="25"/>
      <c r="E46" s="51" t="e">
        <f t="shared" si="10"/>
        <v>#DIV/0!</v>
      </c>
      <c r="F46" s="25"/>
      <c r="G46" s="51" t="e">
        <f t="shared" si="11"/>
        <v>#DIV/0!</v>
      </c>
      <c r="H46" s="25"/>
      <c r="I46" s="51" t="e">
        <f t="shared" si="12"/>
        <v>#DIV/0!</v>
      </c>
      <c r="J46" s="27"/>
      <c r="K46" s="51" t="e">
        <f t="shared" si="13"/>
        <v>#DIV/0!</v>
      </c>
      <c r="L46" s="25"/>
      <c r="M46" s="79" t="e">
        <f t="shared" si="14"/>
        <v>#DIV/0!</v>
      </c>
      <c r="N46" s="90"/>
    </row>
    <row r="47" spans="1:14" ht="12.75" customHeight="1" x14ac:dyDescent="0.2">
      <c r="A47" s="5"/>
      <c r="B47" s="44" t="s">
        <v>72</v>
      </c>
      <c r="C47" s="44" t="s">
        <v>73</v>
      </c>
      <c r="D47" s="132"/>
      <c r="E47" s="51" t="e">
        <f t="shared" si="10"/>
        <v>#DIV/0!</v>
      </c>
      <c r="F47" s="132"/>
      <c r="G47" s="51" t="e">
        <f t="shared" si="11"/>
        <v>#DIV/0!</v>
      </c>
      <c r="H47" s="132"/>
      <c r="I47" s="51" t="e">
        <f t="shared" si="12"/>
        <v>#DIV/0!</v>
      </c>
      <c r="J47" s="27"/>
      <c r="K47" s="51" t="e">
        <f t="shared" si="13"/>
        <v>#DIV/0!</v>
      </c>
      <c r="L47" s="25"/>
      <c r="M47" s="79" t="e">
        <f t="shared" si="14"/>
        <v>#DIV/0!</v>
      </c>
      <c r="N47" s="90"/>
    </row>
    <row r="48" spans="1:14" ht="12.75" customHeight="1" x14ac:dyDescent="0.2">
      <c r="A48" s="5"/>
      <c r="B48" s="46" t="s">
        <v>25</v>
      </c>
      <c r="C48" s="46" t="s">
        <v>26</v>
      </c>
      <c r="D48" s="132"/>
      <c r="E48" s="51" t="e">
        <f t="shared" si="10"/>
        <v>#DIV/0!</v>
      </c>
      <c r="F48" s="132"/>
      <c r="G48" s="51" t="e">
        <f t="shared" si="11"/>
        <v>#DIV/0!</v>
      </c>
      <c r="H48" s="132"/>
      <c r="I48" s="51" t="e">
        <f t="shared" si="12"/>
        <v>#DIV/0!</v>
      </c>
      <c r="J48" s="27"/>
      <c r="K48" s="51" t="e">
        <f t="shared" si="13"/>
        <v>#DIV/0!</v>
      </c>
      <c r="L48" s="25"/>
      <c r="M48" s="79" t="e">
        <f t="shared" si="14"/>
        <v>#DIV/0!</v>
      </c>
      <c r="N48" s="90"/>
    </row>
    <row r="49" spans="1:14" ht="12.75" customHeight="1" x14ac:dyDescent="0.2">
      <c r="A49" s="5"/>
      <c r="B49" s="46" t="s">
        <v>74</v>
      </c>
      <c r="C49" s="46" t="s">
        <v>75</v>
      </c>
      <c r="D49" s="133"/>
      <c r="E49" s="51" t="e">
        <f t="shared" si="10"/>
        <v>#DIV/0!</v>
      </c>
      <c r="F49" s="133"/>
      <c r="G49" s="51" t="e">
        <f t="shared" si="11"/>
        <v>#DIV/0!</v>
      </c>
      <c r="H49" s="133"/>
      <c r="I49" s="51" t="e">
        <f t="shared" si="12"/>
        <v>#DIV/0!</v>
      </c>
      <c r="J49" s="27"/>
      <c r="K49" s="51" t="e">
        <f t="shared" si="13"/>
        <v>#DIV/0!</v>
      </c>
      <c r="L49" s="25"/>
      <c r="M49" s="79" t="e">
        <f t="shared" si="14"/>
        <v>#DIV/0!</v>
      </c>
      <c r="N49" s="90"/>
    </row>
    <row r="50" spans="1:14" ht="12.75" customHeight="1" x14ac:dyDescent="0.2">
      <c r="A50" s="5"/>
      <c r="B50" s="46" t="s">
        <v>76</v>
      </c>
      <c r="C50" s="46" t="s">
        <v>77</v>
      </c>
      <c r="D50" s="132"/>
      <c r="E50" s="51" t="e">
        <f t="shared" si="10"/>
        <v>#DIV/0!</v>
      </c>
      <c r="F50" s="132"/>
      <c r="G50" s="51" t="e">
        <f t="shared" si="11"/>
        <v>#DIV/0!</v>
      </c>
      <c r="H50" s="132"/>
      <c r="I50" s="51" t="e">
        <f t="shared" si="12"/>
        <v>#DIV/0!</v>
      </c>
      <c r="J50" s="27"/>
      <c r="K50" s="51" t="e">
        <f t="shared" si="13"/>
        <v>#DIV/0!</v>
      </c>
      <c r="L50" s="25"/>
      <c r="M50" s="79" t="e">
        <f t="shared" si="14"/>
        <v>#DIV/0!</v>
      </c>
      <c r="N50" s="90"/>
    </row>
    <row r="51" spans="1:14" ht="12.75" customHeight="1" x14ac:dyDescent="0.2">
      <c r="A51" s="5"/>
      <c r="B51" s="46" t="s">
        <v>78</v>
      </c>
      <c r="C51" s="46" t="s">
        <v>79</v>
      </c>
      <c r="D51" s="25"/>
      <c r="E51" s="51" t="e">
        <f t="shared" si="10"/>
        <v>#DIV/0!</v>
      </c>
      <c r="F51" s="25"/>
      <c r="G51" s="51" t="e">
        <f t="shared" si="11"/>
        <v>#DIV/0!</v>
      </c>
      <c r="H51" s="25"/>
      <c r="I51" s="51" t="e">
        <f t="shared" si="12"/>
        <v>#DIV/0!</v>
      </c>
      <c r="J51" s="26"/>
      <c r="K51" s="51" t="e">
        <f t="shared" si="13"/>
        <v>#DIV/0!</v>
      </c>
      <c r="L51" s="25"/>
      <c r="M51" s="79" t="e">
        <f t="shared" si="14"/>
        <v>#DIV/0!</v>
      </c>
      <c r="N51" s="90"/>
    </row>
    <row r="52" spans="1:14" ht="12.75" customHeight="1" x14ac:dyDescent="0.2">
      <c r="A52" s="5"/>
      <c r="B52" s="52" t="s">
        <v>80</v>
      </c>
      <c r="C52" s="52" t="s">
        <v>81</v>
      </c>
      <c r="D52" s="56">
        <f>SUM(D45:D51)</f>
        <v>0</v>
      </c>
      <c r="E52" s="54" t="e">
        <f t="shared" si="10"/>
        <v>#DIV/0!</v>
      </c>
      <c r="F52" s="56">
        <f>SUM(F45:F51)</f>
        <v>0</v>
      </c>
      <c r="G52" s="54" t="e">
        <f t="shared" si="11"/>
        <v>#DIV/0!</v>
      </c>
      <c r="H52" s="56">
        <f>SUM(H45:H51)</f>
        <v>0</v>
      </c>
      <c r="I52" s="54" t="e">
        <f>(H52/H$40)</f>
        <v>#DIV/0!</v>
      </c>
      <c r="J52" s="57">
        <f>SUM(J45:J51)</f>
        <v>0</v>
      </c>
      <c r="K52" s="54" t="e">
        <f>(J52/J$40)</f>
        <v>#DIV/0!</v>
      </c>
      <c r="L52" s="57">
        <f>SUM(L45:L51)</f>
        <v>0</v>
      </c>
      <c r="M52" s="80" t="e">
        <f>(L52/L$40)</f>
        <v>#DIV/0!</v>
      </c>
      <c r="N52" s="90"/>
    </row>
    <row r="53" spans="1:14" ht="12.75" customHeight="1" x14ac:dyDescent="0.2">
      <c r="A53" s="5"/>
      <c r="B53" s="46" t="s">
        <v>82</v>
      </c>
      <c r="C53" s="46" t="s">
        <v>83</v>
      </c>
      <c r="D53" s="25"/>
      <c r="E53" s="51" t="e">
        <f t="shared" si="10"/>
        <v>#DIV/0!</v>
      </c>
      <c r="F53" s="25"/>
      <c r="G53" s="51" t="e">
        <f t="shared" si="11"/>
        <v>#DIV/0!</v>
      </c>
      <c r="H53" s="25"/>
      <c r="I53" s="51" t="e">
        <f t="shared" ref="I53:I58" si="15">(H53/H$40)</f>
        <v>#DIV/0!</v>
      </c>
      <c r="J53" s="26"/>
      <c r="K53" s="51" t="e">
        <f t="shared" ref="K53:K58" si="16">(J53/J$40)</f>
        <v>#DIV/0!</v>
      </c>
      <c r="L53" s="25"/>
      <c r="M53" s="79" t="e">
        <f t="shared" ref="M53:M58" si="17">(L53/L$40)</f>
        <v>#DIV/0!</v>
      </c>
      <c r="N53" s="90"/>
    </row>
    <row r="54" spans="1:14" ht="12.75" hidden="1" customHeight="1" x14ac:dyDescent="0.2">
      <c r="A54" s="5"/>
      <c r="B54" s="50" t="s">
        <v>84</v>
      </c>
      <c r="C54" s="50" t="s">
        <v>18</v>
      </c>
      <c r="D54" s="25">
        <v>0</v>
      </c>
      <c r="E54" s="51" t="e">
        <f t="shared" si="10"/>
        <v>#DIV/0!</v>
      </c>
      <c r="F54" s="25"/>
      <c r="G54" s="51" t="e">
        <f t="shared" si="11"/>
        <v>#DIV/0!</v>
      </c>
      <c r="H54" s="25"/>
      <c r="I54" s="51" t="e">
        <f t="shared" si="15"/>
        <v>#DIV/0!</v>
      </c>
      <c r="J54" s="26"/>
      <c r="K54" s="51" t="e">
        <f t="shared" si="16"/>
        <v>#DIV/0!</v>
      </c>
      <c r="L54" s="25"/>
      <c r="M54" s="79" t="e">
        <f t="shared" si="17"/>
        <v>#DIV/0!</v>
      </c>
      <c r="N54" s="90"/>
    </row>
    <row r="55" spans="1:14" ht="12.75" customHeight="1" x14ac:dyDescent="0.2">
      <c r="A55" s="5"/>
      <c r="B55" s="46" t="s">
        <v>85</v>
      </c>
      <c r="C55" s="46" t="s">
        <v>86</v>
      </c>
      <c r="D55" s="28"/>
      <c r="E55" s="51" t="e">
        <f t="shared" si="10"/>
        <v>#DIV/0!</v>
      </c>
      <c r="F55" s="28"/>
      <c r="G55" s="51" t="e">
        <f t="shared" si="11"/>
        <v>#DIV/0!</v>
      </c>
      <c r="H55" s="28"/>
      <c r="I55" s="51" t="e">
        <f t="shared" si="15"/>
        <v>#DIV/0!</v>
      </c>
      <c r="J55" s="26"/>
      <c r="K55" s="51" t="e">
        <f t="shared" si="16"/>
        <v>#DIV/0!</v>
      </c>
      <c r="L55" s="28"/>
      <c r="M55" s="79" t="e">
        <f t="shared" si="17"/>
        <v>#DIV/0!</v>
      </c>
      <c r="N55" s="90"/>
    </row>
    <row r="56" spans="1:14" ht="12.75" customHeight="1" x14ac:dyDescent="0.2">
      <c r="A56" s="5"/>
      <c r="B56" s="46" t="s">
        <v>87</v>
      </c>
      <c r="C56" s="46" t="s">
        <v>60</v>
      </c>
      <c r="D56" s="28"/>
      <c r="E56" s="51" t="e">
        <f t="shared" si="10"/>
        <v>#DIV/0!</v>
      </c>
      <c r="F56" s="28"/>
      <c r="G56" s="51" t="e">
        <f t="shared" si="11"/>
        <v>#DIV/0!</v>
      </c>
      <c r="H56" s="28"/>
      <c r="I56" s="51" t="e">
        <f t="shared" si="15"/>
        <v>#DIV/0!</v>
      </c>
      <c r="J56" s="26"/>
      <c r="K56" s="51" t="e">
        <f t="shared" si="16"/>
        <v>#DIV/0!</v>
      </c>
      <c r="L56" s="28"/>
      <c r="M56" s="79" t="e">
        <f t="shared" si="17"/>
        <v>#DIV/0!</v>
      </c>
      <c r="N56" s="90"/>
    </row>
    <row r="57" spans="1:14" ht="12.75" customHeight="1" x14ac:dyDescent="0.2">
      <c r="A57" s="5"/>
      <c r="B57" s="46" t="s">
        <v>88</v>
      </c>
      <c r="C57" s="46" t="s">
        <v>89</v>
      </c>
      <c r="D57" s="28"/>
      <c r="E57" s="51" t="e">
        <f t="shared" si="10"/>
        <v>#DIV/0!</v>
      </c>
      <c r="F57" s="28"/>
      <c r="G57" s="51" t="e">
        <f t="shared" si="11"/>
        <v>#DIV/0!</v>
      </c>
      <c r="H57" s="28"/>
      <c r="I57" s="51" t="e">
        <f t="shared" si="15"/>
        <v>#DIV/0!</v>
      </c>
      <c r="J57" s="26"/>
      <c r="K57" s="51" t="e">
        <f t="shared" si="16"/>
        <v>#DIV/0!</v>
      </c>
      <c r="L57" s="28"/>
      <c r="M57" s="79" t="e">
        <f t="shared" si="17"/>
        <v>#DIV/0!</v>
      </c>
      <c r="N57" s="90"/>
    </row>
    <row r="58" spans="1:14" ht="12.75" customHeight="1" x14ac:dyDescent="0.2">
      <c r="A58" s="5"/>
      <c r="B58" s="46" t="s">
        <v>90</v>
      </c>
      <c r="C58" s="46" t="s">
        <v>91</v>
      </c>
      <c r="D58" s="25"/>
      <c r="E58" s="51" t="e">
        <f t="shared" si="10"/>
        <v>#DIV/0!</v>
      </c>
      <c r="F58" s="25"/>
      <c r="G58" s="51" t="e">
        <f t="shared" si="11"/>
        <v>#DIV/0!</v>
      </c>
      <c r="H58" s="25"/>
      <c r="I58" s="51" t="e">
        <f t="shared" si="15"/>
        <v>#DIV/0!</v>
      </c>
      <c r="J58" s="41"/>
      <c r="K58" s="51" t="e">
        <f t="shared" si="16"/>
        <v>#DIV/0!</v>
      </c>
      <c r="L58" s="25"/>
      <c r="M58" s="79" t="e">
        <f t="shared" si="17"/>
        <v>#DIV/0!</v>
      </c>
      <c r="N58" s="90"/>
    </row>
    <row r="59" spans="1:14" ht="12.75" customHeight="1" x14ac:dyDescent="0.2">
      <c r="A59" s="5"/>
      <c r="B59" s="52" t="s">
        <v>92</v>
      </c>
      <c r="C59" s="52" t="s">
        <v>93</v>
      </c>
      <c r="D59" s="56">
        <f>SUM(D53:D58)</f>
        <v>0</v>
      </c>
      <c r="E59" s="54" t="e">
        <f t="shared" si="10"/>
        <v>#DIV/0!</v>
      </c>
      <c r="F59" s="56">
        <f>SUM(F53:F58)</f>
        <v>0</v>
      </c>
      <c r="G59" s="54" t="e">
        <f t="shared" si="11"/>
        <v>#DIV/0!</v>
      </c>
      <c r="H59" s="56">
        <f>SUM(H53:H58)</f>
        <v>0</v>
      </c>
      <c r="I59" s="54" t="e">
        <f>(H59/H$40)</f>
        <v>#DIV/0!</v>
      </c>
      <c r="J59" s="57">
        <f>SUM(J53:J58)</f>
        <v>0</v>
      </c>
      <c r="K59" s="54" t="e">
        <f>(J59/J$40)</f>
        <v>#DIV/0!</v>
      </c>
      <c r="L59" s="57">
        <f>SUM(L53:L58)</f>
        <v>0</v>
      </c>
      <c r="M59" s="80" t="e">
        <f>(L59/L$40)</f>
        <v>#DIV/0!</v>
      </c>
      <c r="N59" s="90"/>
    </row>
    <row r="60" spans="1:14" ht="12.75" customHeight="1" x14ac:dyDescent="0.2">
      <c r="B60" s="52" t="s">
        <v>94</v>
      </c>
      <c r="C60" s="52" t="s">
        <v>95</v>
      </c>
      <c r="D60" s="56">
        <f>D59+D52</f>
        <v>0</v>
      </c>
      <c r="E60" s="54" t="e">
        <f t="shared" si="10"/>
        <v>#DIV/0!</v>
      </c>
      <c r="F60" s="56">
        <f>F59+F52</f>
        <v>0</v>
      </c>
      <c r="G60" s="54" t="e">
        <f t="shared" si="11"/>
        <v>#DIV/0!</v>
      </c>
      <c r="H60" s="56">
        <f>H59+H52</f>
        <v>0</v>
      </c>
      <c r="I60" s="54" t="e">
        <f>(H60/H$40)</f>
        <v>#DIV/0!</v>
      </c>
      <c r="J60" s="57">
        <f>J59+J52</f>
        <v>0</v>
      </c>
      <c r="K60" s="54" t="e">
        <f>(J60/J$40)</f>
        <v>#DIV/0!</v>
      </c>
      <c r="L60" s="57">
        <f>L59+L52</f>
        <v>0</v>
      </c>
      <c r="M60" s="80" t="e">
        <f>(L60/L$40)</f>
        <v>#DIV/0!</v>
      </c>
      <c r="N60" s="95"/>
    </row>
    <row r="61" spans="1:14" ht="12.75" customHeight="1" x14ac:dyDescent="0.2">
      <c r="B61" s="58" t="s">
        <v>96</v>
      </c>
      <c r="C61" s="58" t="s">
        <v>97</v>
      </c>
      <c r="D61" s="24"/>
      <c r="E61" s="7"/>
      <c r="F61" s="24"/>
      <c r="G61" s="7"/>
      <c r="H61" s="24"/>
      <c r="I61" s="7"/>
      <c r="J61" s="9"/>
      <c r="K61" s="7"/>
      <c r="L61" s="9"/>
      <c r="M61" s="82"/>
      <c r="N61" s="90"/>
    </row>
    <row r="62" spans="1:14" ht="12.75" customHeight="1" x14ac:dyDescent="0.2">
      <c r="B62" s="46" t="s">
        <v>98</v>
      </c>
      <c r="C62" s="46" t="s">
        <v>99</v>
      </c>
      <c r="D62" s="132"/>
      <c r="E62" s="51" t="e">
        <f t="shared" ref="E62:E69" si="18">(D62/D$40)</f>
        <v>#DIV/0!</v>
      </c>
      <c r="F62" s="132"/>
      <c r="G62" s="51" t="e">
        <f t="shared" ref="G62:G69" si="19">(F62/F$40)</f>
        <v>#DIV/0!</v>
      </c>
      <c r="H62" s="132"/>
      <c r="I62" s="51" t="e">
        <f t="shared" ref="I62:I68" si="20">(H62/H$40)</f>
        <v>#DIV/0!</v>
      </c>
      <c r="J62" s="40"/>
      <c r="K62" s="51" t="e">
        <f t="shared" ref="K62:K68" si="21">(J62/J$40)</f>
        <v>#DIV/0!</v>
      </c>
      <c r="L62" s="25"/>
      <c r="M62" s="79" t="e">
        <f t="shared" ref="M62:M68" si="22">(L62/L$40)</f>
        <v>#DIV/0!</v>
      </c>
      <c r="N62" s="90"/>
    </row>
    <row r="63" spans="1:14" ht="12.75" customHeight="1" x14ac:dyDescent="0.2">
      <c r="B63" s="44" t="s">
        <v>100</v>
      </c>
      <c r="C63" s="44" t="s">
        <v>101</v>
      </c>
      <c r="D63" s="133"/>
      <c r="E63" s="51" t="e">
        <f t="shared" si="18"/>
        <v>#DIV/0!</v>
      </c>
      <c r="F63" s="133"/>
      <c r="G63" s="51" t="e">
        <f t="shared" si="19"/>
        <v>#DIV/0!</v>
      </c>
      <c r="H63" s="133"/>
      <c r="I63" s="51" t="e">
        <f t="shared" si="20"/>
        <v>#DIV/0!</v>
      </c>
      <c r="J63" s="26"/>
      <c r="K63" s="51" t="e">
        <f t="shared" si="21"/>
        <v>#DIV/0!</v>
      </c>
      <c r="L63" s="28"/>
      <c r="M63" s="79" t="e">
        <f t="shared" si="22"/>
        <v>#DIV/0!</v>
      </c>
      <c r="N63" s="90"/>
    </row>
    <row r="64" spans="1:14" ht="12.75" customHeight="1" x14ac:dyDescent="0.2">
      <c r="B64" s="46" t="s">
        <v>102</v>
      </c>
      <c r="C64" s="46" t="s">
        <v>103</v>
      </c>
      <c r="D64" s="132"/>
      <c r="E64" s="51" t="e">
        <f t="shared" si="18"/>
        <v>#DIV/0!</v>
      </c>
      <c r="F64" s="132"/>
      <c r="G64" s="51" t="e">
        <f t="shared" si="19"/>
        <v>#DIV/0!</v>
      </c>
      <c r="H64" s="132"/>
      <c r="I64" s="51" t="e">
        <f t="shared" si="20"/>
        <v>#DIV/0!</v>
      </c>
      <c r="J64" s="27"/>
      <c r="K64" s="51" t="e">
        <f t="shared" si="21"/>
        <v>#DIV/0!</v>
      </c>
      <c r="L64" s="25"/>
      <c r="M64" s="79" t="e">
        <f t="shared" si="22"/>
        <v>#DIV/0!</v>
      </c>
      <c r="N64" s="90"/>
    </row>
    <row r="65" spans="2:24" ht="12.75" customHeight="1" x14ac:dyDescent="0.2">
      <c r="B65" s="46" t="s">
        <v>104</v>
      </c>
      <c r="C65" s="46" t="s">
        <v>105</v>
      </c>
      <c r="D65" s="133"/>
      <c r="E65" s="51" t="e">
        <f t="shared" si="18"/>
        <v>#DIV/0!</v>
      </c>
      <c r="F65" s="133"/>
      <c r="G65" s="51" t="e">
        <f t="shared" si="19"/>
        <v>#DIV/0!</v>
      </c>
      <c r="H65" s="133"/>
      <c r="I65" s="51" t="e">
        <f t="shared" si="20"/>
        <v>#DIV/0!</v>
      </c>
      <c r="J65" s="26"/>
      <c r="K65" s="51" t="e">
        <f t="shared" si="21"/>
        <v>#DIV/0!</v>
      </c>
      <c r="L65" s="28"/>
      <c r="M65" s="79" t="e">
        <f t="shared" si="22"/>
        <v>#DIV/0!</v>
      </c>
      <c r="N65" s="90"/>
    </row>
    <row r="66" spans="2:24" ht="12.75" customHeight="1" x14ac:dyDescent="0.2">
      <c r="B66" s="46" t="s">
        <v>106</v>
      </c>
      <c r="C66" s="46" t="s">
        <v>107</v>
      </c>
      <c r="D66" s="132"/>
      <c r="E66" s="51" t="e">
        <f t="shared" si="18"/>
        <v>#DIV/0!</v>
      </c>
      <c r="F66" s="132"/>
      <c r="G66" s="51" t="e">
        <f t="shared" si="19"/>
        <v>#DIV/0!</v>
      </c>
      <c r="H66" s="132"/>
      <c r="I66" s="51" t="e">
        <f t="shared" si="20"/>
        <v>#DIV/0!</v>
      </c>
      <c r="J66" s="26"/>
      <c r="K66" s="51" t="e">
        <f t="shared" si="21"/>
        <v>#DIV/0!</v>
      </c>
      <c r="L66" s="25"/>
      <c r="M66" s="79" t="e">
        <f t="shared" si="22"/>
        <v>#DIV/0!</v>
      </c>
      <c r="N66" s="90"/>
    </row>
    <row r="67" spans="2:24" ht="12.75" customHeight="1" x14ac:dyDescent="0.2">
      <c r="B67" s="46" t="s">
        <v>108</v>
      </c>
      <c r="C67" s="46" t="s">
        <v>109</v>
      </c>
      <c r="D67" s="132"/>
      <c r="E67" s="51" t="e">
        <f t="shared" si="18"/>
        <v>#DIV/0!</v>
      </c>
      <c r="F67" s="132"/>
      <c r="G67" s="51" t="e">
        <f t="shared" si="19"/>
        <v>#DIV/0!</v>
      </c>
      <c r="H67" s="132"/>
      <c r="I67" s="51" t="e">
        <f t="shared" si="20"/>
        <v>#DIV/0!</v>
      </c>
      <c r="J67" s="26"/>
      <c r="K67" s="51" t="e">
        <f t="shared" si="21"/>
        <v>#DIV/0!</v>
      </c>
      <c r="L67" s="25"/>
      <c r="M67" s="79" t="e">
        <f t="shared" si="22"/>
        <v>#DIV/0!</v>
      </c>
      <c r="N67" s="90"/>
    </row>
    <row r="68" spans="2:24" ht="12.75" customHeight="1" x14ac:dyDescent="0.2">
      <c r="B68" s="46" t="s">
        <v>110</v>
      </c>
      <c r="C68" s="46" t="s">
        <v>111</v>
      </c>
      <c r="D68" s="132"/>
      <c r="E68" s="51" t="e">
        <f t="shared" si="18"/>
        <v>#DIV/0!</v>
      </c>
      <c r="F68" s="132"/>
      <c r="G68" s="51" t="e">
        <f t="shared" si="19"/>
        <v>#DIV/0!</v>
      </c>
      <c r="H68" s="132"/>
      <c r="I68" s="51" t="e">
        <f t="shared" si="20"/>
        <v>#DIV/0!</v>
      </c>
      <c r="J68" s="26"/>
      <c r="K68" s="51" t="e">
        <f t="shared" si="21"/>
        <v>#DIV/0!</v>
      </c>
      <c r="L68" s="25"/>
      <c r="M68" s="79" t="e">
        <f t="shared" si="22"/>
        <v>#DIV/0!</v>
      </c>
      <c r="N68" s="90"/>
    </row>
    <row r="69" spans="2:24" ht="12.75" customHeight="1" x14ac:dyDescent="0.2">
      <c r="B69" s="52" t="s">
        <v>112</v>
      </c>
      <c r="C69" s="52" t="s">
        <v>113</v>
      </c>
      <c r="D69" s="56">
        <f>SUM(D62:D68)</f>
        <v>0</v>
      </c>
      <c r="E69" s="54" t="e">
        <f t="shared" si="18"/>
        <v>#DIV/0!</v>
      </c>
      <c r="F69" s="56">
        <f>SUM(F62:F68)</f>
        <v>0</v>
      </c>
      <c r="G69" s="54" t="e">
        <f t="shared" si="19"/>
        <v>#DIV/0!</v>
      </c>
      <c r="H69" s="56">
        <f>SUM(H62:H68)</f>
        <v>0</v>
      </c>
      <c r="I69" s="54" t="e">
        <f>(H69/H$40)</f>
        <v>#DIV/0!</v>
      </c>
      <c r="J69" s="57">
        <f>SUM(J62:J68)</f>
        <v>0</v>
      </c>
      <c r="K69" s="54" t="e">
        <f>(J69/J$40)</f>
        <v>#DIV/0!</v>
      </c>
      <c r="L69" s="57">
        <f>SUM(L62:L68)</f>
        <v>0</v>
      </c>
      <c r="M69" s="80" t="e">
        <f>(L69/L$40)</f>
        <v>#DIV/0!</v>
      </c>
      <c r="N69" s="90"/>
    </row>
    <row r="70" spans="2:24" ht="12.75" customHeight="1" x14ac:dyDescent="0.2">
      <c r="B70" s="46"/>
      <c r="C70" s="46"/>
      <c r="D70" s="10"/>
      <c r="E70" s="7"/>
      <c r="F70" s="10"/>
      <c r="G70" s="7"/>
      <c r="H70" s="10"/>
      <c r="I70" s="7"/>
      <c r="J70" s="11"/>
      <c r="K70" s="7"/>
      <c r="L70" s="11"/>
      <c r="M70" s="82"/>
      <c r="N70" s="90"/>
    </row>
    <row r="71" spans="2:24" ht="12.75" customHeight="1" thickBot="1" x14ac:dyDescent="0.25">
      <c r="B71" s="69" t="s">
        <v>114</v>
      </c>
      <c r="C71" s="69" t="s">
        <v>115</v>
      </c>
      <c r="D71" s="70">
        <f>D69+D60</f>
        <v>0</v>
      </c>
      <c r="E71" s="72" t="e">
        <f>E52+E59+E69</f>
        <v>#DIV/0!</v>
      </c>
      <c r="F71" s="70">
        <f>F69+F60</f>
        <v>0</v>
      </c>
      <c r="G71" s="72" t="e">
        <f>G52+G59+G69</f>
        <v>#DIV/0!</v>
      </c>
      <c r="H71" s="70">
        <f>H69+H60</f>
        <v>0</v>
      </c>
      <c r="I71" s="72" t="e">
        <f>I52+I59+I69</f>
        <v>#DIV/0!</v>
      </c>
      <c r="J71" s="73">
        <f>J69+J60</f>
        <v>0</v>
      </c>
      <c r="K71" s="72" t="e">
        <f>K52+K59+K69</f>
        <v>#DIV/0!</v>
      </c>
      <c r="L71" s="73">
        <f>L69+L60</f>
        <v>0</v>
      </c>
      <c r="M71" s="83" t="e">
        <f>M52+M59+M69</f>
        <v>#DIV/0!</v>
      </c>
      <c r="N71" s="91"/>
      <c r="O71" s="78"/>
      <c r="P71" s="78"/>
      <c r="Q71" s="78"/>
      <c r="R71" s="78"/>
      <c r="S71" s="78"/>
      <c r="T71" s="78"/>
      <c r="U71" s="78"/>
      <c r="V71" s="78"/>
      <c r="W71" s="78"/>
      <c r="X71" s="78"/>
    </row>
    <row r="72" spans="2:24" ht="12.75" customHeight="1" x14ac:dyDescent="0.2">
      <c r="N72" s="92"/>
    </row>
    <row r="73" spans="2:24" ht="12.75" customHeight="1" thickBot="1" x14ac:dyDescent="0.25">
      <c r="B73" s="172" t="s">
        <v>116</v>
      </c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3"/>
      <c r="N73" s="92"/>
    </row>
    <row r="74" spans="2:24" ht="12.75" customHeight="1" thickTop="1" x14ac:dyDescent="0.2">
      <c r="B74" s="169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1"/>
      <c r="N74" s="93"/>
    </row>
    <row r="75" spans="2:24" ht="12.75" customHeight="1" x14ac:dyDescent="0.2">
      <c r="B75" s="7">
        <f>B14</f>
        <v>0</v>
      </c>
      <c r="C75" s="7">
        <f>C14</f>
        <v>0</v>
      </c>
      <c r="D75" s="59">
        <f>D14</f>
        <v>0</v>
      </c>
      <c r="E75" s="12" t="s">
        <v>117</v>
      </c>
      <c r="F75" s="59">
        <f>F14</f>
        <v>0</v>
      </c>
      <c r="G75" s="12" t="s">
        <v>117</v>
      </c>
      <c r="H75" s="59">
        <f>H14</f>
        <v>0</v>
      </c>
      <c r="I75" s="13"/>
      <c r="J75" s="59">
        <f>+J$14</f>
        <v>0</v>
      </c>
      <c r="K75" s="12"/>
      <c r="L75" s="59">
        <f>$L$14</f>
        <v>0</v>
      </c>
      <c r="M75" s="82"/>
      <c r="N75" s="90"/>
    </row>
    <row r="76" spans="2:24" ht="12.75" customHeight="1" x14ac:dyDescent="0.2">
      <c r="B76" s="21" t="s">
        <v>118</v>
      </c>
      <c r="C76" s="21" t="s">
        <v>119</v>
      </c>
      <c r="D76" s="20">
        <f>MONTH(D75)</f>
        <v>1</v>
      </c>
      <c r="E76" s="19" t="s">
        <v>14</v>
      </c>
      <c r="F76" s="20">
        <f>MONTH(F75)</f>
        <v>1</v>
      </c>
      <c r="G76" s="19" t="s">
        <v>14</v>
      </c>
      <c r="H76" s="20">
        <f>MONTH(H75)</f>
        <v>1</v>
      </c>
      <c r="I76" s="19" t="s">
        <v>14</v>
      </c>
      <c r="J76" s="20">
        <f>MONTH(J75)</f>
        <v>1</v>
      </c>
      <c r="K76" s="19" t="s">
        <v>14</v>
      </c>
      <c r="L76" s="20">
        <f>MONTH(L75)</f>
        <v>1</v>
      </c>
      <c r="M76" s="84" t="s">
        <v>14</v>
      </c>
      <c r="N76" s="90"/>
    </row>
    <row r="77" spans="2:24" ht="12.75" customHeight="1" x14ac:dyDescent="0.2">
      <c r="B77" s="14"/>
      <c r="C77" s="14"/>
      <c r="D77" s="15"/>
      <c r="E77" s="22"/>
      <c r="F77" s="23"/>
      <c r="G77" s="22"/>
      <c r="H77" s="23"/>
      <c r="I77" s="22"/>
      <c r="J77" s="23"/>
      <c r="K77" s="22"/>
      <c r="L77" s="23"/>
      <c r="M77" s="22"/>
      <c r="N77" s="90"/>
    </row>
    <row r="78" spans="2:24" ht="12.75" customHeight="1" x14ac:dyDescent="0.2">
      <c r="B78" s="74" t="s">
        <v>120</v>
      </c>
      <c r="C78" s="74" t="s">
        <v>121</v>
      </c>
      <c r="D78" s="75">
        <f>+D79/D76</f>
        <v>0</v>
      </c>
      <c r="E78" s="75"/>
      <c r="F78" s="75">
        <f>+F79/F76</f>
        <v>0</v>
      </c>
      <c r="G78" s="75"/>
      <c r="H78" s="75">
        <f>+H79/H76</f>
        <v>0</v>
      </c>
      <c r="I78" s="75"/>
      <c r="J78" s="75">
        <f>+J79/J76</f>
        <v>0</v>
      </c>
      <c r="K78" s="75"/>
      <c r="L78" s="75">
        <f>+L79/L76</f>
        <v>0</v>
      </c>
      <c r="M78" s="85"/>
      <c r="N78" s="90"/>
    </row>
    <row r="79" spans="2:24" ht="12.75" customHeight="1" x14ac:dyDescent="0.2">
      <c r="B79" s="6" t="s">
        <v>122</v>
      </c>
      <c r="C79" s="6" t="s">
        <v>123</v>
      </c>
      <c r="D79" s="135"/>
      <c r="E79" s="51">
        <v>1</v>
      </c>
      <c r="F79" s="135"/>
      <c r="G79" s="51">
        <v>1</v>
      </c>
      <c r="H79" s="135"/>
      <c r="I79" s="51">
        <v>1</v>
      </c>
      <c r="J79" s="15"/>
      <c r="K79" s="51">
        <v>1</v>
      </c>
      <c r="L79" s="15"/>
      <c r="M79" s="79">
        <v>1</v>
      </c>
      <c r="N79" s="90"/>
    </row>
    <row r="80" spans="2:24" ht="12.75" customHeight="1" x14ac:dyDescent="0.2">
      <c r="B80" s="6" t="s">
        <v>124</v>
      </c>
      <c r="C80" s="6" t="s">
        <v>125</v>
      </c>
      <c r="D80" s="136"/>
      <c r="E80" s="51" t="e">
        <f>(D80/D$79)</f>
        <v>#DIV/0!</v>
      </c>
      <c r="F80" s="136"/>
      <c r="G80" s="51" t="e">
        <f>(F80/F$79)</f>
        <v>#DIV/0!</v>
      </c>
      <c r="H80" s="136"/>
      <c r="I80" s="51" t="e">
        <f>(H80/H$79)</f>
        <v>#DIV/0!</v>
      </c>
      <c r="J80" s="31"/>
      <c r="K80" s="51" t="e">
        <f>(J80/J$79)</f>
        <v>#DIV/0!</v>
      </c>
      <c r="L80" s="31"/>
      <c r="M80" s="79" t="e">
        <f>(L80/L$79)</f>
        <v>#DIV/0!</v>
      </c>
      <c r="N80" s="90"/>
    </row>
    <row r="81" spans="2:14" ht="12.75" customHeight="1" x14ac:dyDescent="0.2">
      <c r="B81" s="131" t="s">
        <v>126</v>
      </c>
      <c r="C81" s="131" t="s">
        <v>127</v>
      </c>
      <c r="D81" s="60">
        <f>D79-D80</f>
        <v>0</v>
      </c>
      <c r="E81" s="54" t="e">
        <f>(D81/D$79)</f>
        <v>#DIV/0!</v>
      </c>
      <c r="F81" s="60">
        <f>F79-F80</f>
        <v>0</v>
      </c>
      <c r="G81" s="54" t="e">
        <f>(F81/F$79)</f>
        <v>#DIV/0!</v>
      </c>
      <c r="H81" s="60">
        <f>H79-H80</f>
        <v>0</v>
      </c>
      <c r="I81" s="54" t="e">
        <f>(H81/H$79)</f>
        <v>#DIV/0!</v>
      </c>
      <c r="J81" s="60">
        <f>J79-J80</f>
        <v>0</v>
      </c>
      <c r="K81" s="54" t="e">
        <f>(J81/J$79)</f>
        <v>#DIV/0!</v>
      </c>
      <c r="L81" s="60">
        <f>L79-L80</f>
        <v>0</v>
      </c>
      <c r="M81" s="80" t="e">
        <f>(L81/L$79)</f>
        <v>#DIV/0!</v>
      </c>
      <c r="N81" s="90"/>
    </row>
    <row r="82" spans="2:14" ht="12.75" customHeight="1" x14ac:dyDescent="0.2">
      <c r="B82" s="7"/>
      <c r="C82" s="7"/>
      <c r="D82" s="15"/>
      <c r="E82" s="64"/>
      <c r="F82" s="15"/>
      <c r="G82" s="64"/>
      <c r="H82" s="15"/>
      <c r="I82" s="64"/>
      <c r="J82" s="15"/>
      <c r="K82" s="64"/>
      <c r="L82" s="15"/>
      <c r="M82" s="86"/>
      <c r="N82" s="90"/>
    </row>
    <row r="83" spans="2:14" ht="12.75" customHeight="1" x14ac:dyDescent="0.2">
      <c r="B83" s="6" t="s">
        <v>128</v>
      </c>
      <c r="C83" s="6" t="s">
        <v>129</v>
      </c>
      <c r="D83" s="136"/>
      <c r="E83" s="51" t="e">
        <f>(D83/D$79)</f>
        <v>#DIV/0!</v>
      </c>
      <c r="F83" s="136"/>
      <c r="G83" s="51" t="e">
        <f>(F83/F$79)</f>
        <v>#DIV/0!</v>
      </c>
      <c r="H83" s="136"/>
      <c r="I83" s="51" t="e">
        <f>(H83/H$79)</f>
        <v>#DIV/0!</v>
      </c>
      <c r="J83" s="31"/>
      <c r="K83" s="51" t="e">
        <f>(J83/J$79)</f>
        <v>#DIV/0!</v>
      </c>
      <c r="L83" s="31"/>
      <c r="M83" s="79" t="e">
        <f>(L83/L$79)</f>
        <v>#DIV/0!</v>
      </c>
      <c r="N83" s="90"/>
    </row>
    <row r="84" spans="2:14" ht="12.75" customHeight="1" x14ac:dyDescent="0.2">
      <c r="B84" s="6" t="s">
        <v>130</v>
      </c>
      <c r="C84" s="6" t="s">
        <v>131</v>
      </c>
      <c r="D84" s="31"/>
      <c r="E84" s="51" t="e">
        <f>(D84/D$79)</f>
        <v>#DIV/0!</v>
      </c>
      <c r="F84" s="31"/>
      <c r="G84" s="51" t="e">
        <f>(F84/F$79)</f>
        <v>#DIV/0!</v>
      </c>
      <c r="H84" s="31"/>
      <c r="I84" s="51" t="e">
        <f>(H84/H$79)</f>
        <v>#DIV/0!</v>
      </c>
      <c r="J84" s="31"/>
      <c r="K84" s="51" t="e">
        <f>(J84/J$79)</f>
        <v>#DIV/0!</v>
      </c>
      <c r="L84" s="31"/>
      <c r="M84" s="79" t="e">
        <f>(L84/L$79)</f>
        <v>#DIV/0!</v>
      </c>
      <c r="N84" s="90"/>
    </row>
    <row r="85" spans="2:14" ht="12.75" customHeight="1" x14ac:dyDescent="0.2">
      <c r="B85" s="6" t="s">
        <v>132</v>
      </c>
      <c r="C85" s="6" t="s">
        <v>133</v>
      </c>
      <c r="D85" s="16">
        <f>D83+D84</f>
        <v>0</v>
      </c>
      <c r="E85" s="51" t="e">
        <f>(D85/D$79)</f>
        <v>#DIV/0!</v>
      </c>
      <c r="F85" s="16">
        <f>F83+F84</f>
        <v>0</v>
      </c>
      <c r="G85" s="51" t="e">
        <f>(F85/F$79)</f>
        <v>#DIV/0!</v>
      </c>
      <c r="H85" s="16">
        <f>H83+H84</f>
        <v>0</v>
      </c>
      <c r="I85" s="51" t="e">
        <f>(H85/H$79)</f>
        <v>#DIV/0!</v>
      </c>
      <c r="J85" s="16">
        <f>J83+J84</f>
        <v>0</v>
      </c>
      <c r="K85" s="51" t="e">
        <f>(J85/J$79)</f>
        <v>#DIV/0!</v>
      </c>
      <c r="L85" s="16">
        <f>L83+L84</f>
        <v>0</v>
      </c>
      <c r="M85" s="79" t="e">
        <f>(L85/L$79)</f>
        <v>#DIV/0!</v>
      </c>
      <c r="N85" s="90"/>
    </row>
    <row r="86" spans="2:14" ht="12.75" customHeight="1" x14ac:dyDescent="0.2">
      <c r="B86" s="131" t="s">
        <v>134</v>
      </c>
      <c r="C86" s="131" t="s">
        <v>135</v>
      </c>
      <c r="D86" s="60">
        <f>D81-D85</f>
        <v>0</v>
      </c>
      <c r="E86" s="54" t="e">
        <f>(D86/D$79)</f>
        <v>#DIV/0!</v>
      </c>
      <c r="F86" s="60">
        <f>F81-F85</f>
        <v>0</v>
      </c>
      <c r="G86" s="76" t="e">
        <f>(F86/F$79)</f>
        <v>#DIV/0!</v>
      </c>
      <c r="H86" s="60">
        <f>H81-H85</f>
        <v>0</v>
      </c>
      <c r="I86" s="76" t="e">
        <f>(H86/H$79)</f>
        <v>#DIV/0!</v>
      </c>
      <c r="J86" s="60">
        <f>J81-J85</f>
        <v>0</v>
      </c>
      <c r="K86" s="54" t="e">
        <f>(J86/J$79)</f>
        <v>#DIV/0!</v>
      </c>
      <c r="L86" s="60">
        <f>L81-L85</f>
        <v>0</v>
      </c>
      <c r="M86" s="87" t="e">
        <f>(L86/L$79)</f>
        <v>#DIV/0!</v>
      </c>
      <c r="N86" s="90"/>
    </row>
    <row r="87" spans="2:14" ht="12.75" customHeight="1" x14ac:dyDescent="0.2">
      <c r="B87" s="7"/>
      <c r="C87" s="7"/>
      <c r="D87" s="15"/>
      <c r="E87" s="64"/>
      <c r="F87" s="15"/>
      <c r="G87" s="64"/>
      <c r="H87" s="15"/>
      <c r="I87" s="64"/>
      <c r="J87" s="15"/>
      <c r="K87" s="64"/>
      <c r="L87" s="15"/>
      <c r="M87" s="86"/>
      <c r="N87" s="90"/>
    </row>
    <row r="88" spans="2:14" ht="12.75" customHeight="1" x14ac:dyDescent="0.2">
      <c r="B88" s="6" t="s">
        <v>136</v>
      </c>
      <c r="C88" s="6" t="s">
        <v>137</v>
      </c>
      <c r="D88" s="137"/>
      <c r="E88" s="51" t="e">
        <f t="shared" ref="E88:E94" si="23">(D88/D$79)</f>
        <v>#DIV/0!</v>
      </c>
      <c r="F88" s="137"/>
      <c r="G88" s="51" t="e">
        <f t="shared" ref="G88:G94" si="24">(F88/F$79)</f>
        <v>#DIV/0!</v>
      </c>
      <c r="H88" s="137"/>
      <c r="I88" s="51" t="e">
        <f t="shared" ref="I88:I94" si="25">(H88/H$79)</f>
        <v>#DIV/0!</v>
      </c>
      <c r="J88" s="25"/>
      <c r="K88" s="51" t="e">
        <f t="shared" ref="K88:K94" si="26">(J88/J$79)</f>
        <v>#DIV/0!</v>
      </c>
      <c r="L88" s="25"/>
      <c r="M88" s="79" t="e">
        <f t="shared" ref="M88:M94" si="27">(L88/L$79)</f>
        <v>#DIV/0!</v>
      </c>
      <c r="N88" s="90"/>
    </row>
    <row r="89" spans="2:14" ht="12.75" customHeight="1" x14ac:dyDescent="0.2">
      <c r="B89" s="6" t="s">
        <v>138</v>
      </c>
      <c r="C89" s="6" t="s">
        <v>139</v>
      </c>
      <c r="D89" s="31"/>
      <c r="E89" s="51" t="e">
        <f t="shared" si="23"/>
        <v>#DIV/0!</v>
      </c>
      <c r="F89" s="31"/>
      <c r="G89" s="51" t="e">
        <f t="shared" si="24"/>
        <v>#DIV/0!</v>
      </c>
      <c r="H89" s="31"/>
      <c r="I89" s="51" t="e">
        <f t="shared" si="25"/>
        <v>#DIV/0!</v>
      </c>
      <c r="J89" s="31"/>
      <c r="K89" s="51" t="e">
        <f t="shared" si="26"/>
        <v>#DIV/0!</v>
      </c>
      <c r="L89" s="31"/>
      <c r="M89" s="79" t="e">
        <f t="shared" si="27"/>
        <v>#DIV/0!</v>
      </c>
      <c r="N89" s="90"/>
    </row>
    <row r="90" spans="2:14" ht="12.75" customHeight="1" x14ac:dyDescent="0.2">
      <c r="B90" s="6" t="s">
        <v>140</v>
      </c>
      <c r="C90" s="6" t="s">
        <v>141</v>
      </c>
      <c r="D90" s="31"/>
      <c r="E90" s="51" t="e">
        <f t="shared" si="23"/>
        <v>#DIV/0!</v>
      </c>
      <c r="F90" s="31"/>
      <c r="G90" s="51" t="e">
        <f t="shared" si="24"/>
        <v>#DIV/0!</v>
      </c>
      <c r="H90" s="31"/>
      <c r="I90" s="51" t="e">
        <f t="shared" si="25"/>
        <v>#DIV/0!</v>
      </c>
      <c r="J90" s="31"/>
      <c r="K90" s="51" t="e">
        <f t="shared" si="26"/>
        <v>#DIV/0!</v>
      </c>
      <c r="L90" s="31"/>
      <c r="M90" s="79" t="e">
        <f t="shared" si="27"/>
        <v>#DIV/0!</v>
      </c>
      <c r="N90" s="90"/>
    </row>
    <row r="91" spans="2:14" ht="12.75" customHeight="1" x14ac:dyDescent="0.2">
      <c r="B91" s="6" t="s">
        <v>142</v>
      </c>
      <c r="C91" s="6" t="s">
        <v>143</v>
      </c>
      <c r="D91" s="31"/>
      <c r="E91" s="51" t="e">
        <f t="shared" si="23"/>
        <v>#DIV/0!</v>
      </c>
      <c r="F91" s="31"/>
      <c r="G91" s="51" t="e">
        <f t="shared" si="24"/>
        <v>#DIV/0!</v>
      </c>
      <c r="H91" s="31"/>
      <c r="I91" s="51" t="e">
        <f t="shared" si="25"/>
        <v>#DIV/0!</v>
      </c>
      <c r="J91" s="31"/>
      <c r="K91" s="51" t="e">
        <f t="shared" si="26"/>
        <v>#DIV/0!</v>
      </c>
      <c r="L91" s="31"/>
      <c r="M91" s="79" t="e">
        <f t="shared" si="27"/>
        <v>#DIV/0!</v>
      </c>
      <c r="N91" s="90"/>
    </row>
    <row r="92" spans="2:14" ht="12.6" customHeight="1" x14ac:dyDescent="0.2">
      <c r="B92" s="6" t="s">
        <v>144</v>
      </c>
      <c r="C92" s="6" t="s">
        <v>145</v>
      </c>
      <c r="D92" s="31"/>
      <c r="E92" s="51" t="e">
        <f t="shared" si="23"/>
        <v>#DIV/0!</v>
      </c>
      <c r="F92" s="31"/>
      <c r="G92" s="51" t="e">
        <f t="shared" si="24"/>
        <v>#DIV/0!</v>
      </c>
      <c r="H92" s="15"/>
      <c r="I92" s="51" t="e">
        <f t="shared" si="25"/>
        <v>#DIV/0!</v>
      </c>
      <c r="J92" s="31"/>
      <c r="K92" s="51" t="e">
        <f t="shared" si="26"/>
        <v>#DIV/0!</v>
      </c>
      <c r="L92" s="31"/>
      <c r="M92" s="79" t="e">
        <f t="shared" si="27"/>
        <v>#DIV/0!</v>
      </c>
      <c r="N92" s="90"/>
    </row>
    <row r="93" spans="2:14" ht="12.75" customHeight="1" x14ac:dyDescent="0.2">
      <c r="B93" s="6" t="s">
        <v>146</v>
      </c>
      <c r="C93" s="6" t="s">
        <v>147</v>
      </c>
      <c r="D93" s="31"/>
      <c r="E93" s="51" t="e">
        <f t="shared" si="23"/>
        <v>#DIV/0!</v>
      </c>
      <c r="F93" s="31"/>
      <c r="G93" s="51" t="e">
        <f t="shared" si="24"/>
        <v>#DIV/0!</v>
      </c>
      <c r="H93" s="31"/>
      <c r="I93" s="51" t="e">
        <f t="shared" si="25"/>
        <v>#DIV/0!</v>
      </c>
      <c r="J93" s="31"/>
      <c r="K93" s="51"/>
      <c r="L93" s="31"/>
      <c r="M93" s="79" t="e">
        <f t="shared" si="27"/>
        <v>#DIV/0!</v>
      </c>
      <c r="N93" s="90"/>
    </row>
    <row r="94" spans="2:14" ht="12.75" customHeight="1" x14ac:dyDescent="0.2">
      <c r="B94" s="131" t="s">
        <v>148</v>
      </c>
      <c r="C94" s="131" t="s">
        <v>149</v>
      </c>
      <c r="D94" s="60">
        <f>D86-SUM(D88:D93)</f>
        <v>0</v>
      </c>
      <c r="E94" s="54" t="e">
        <f t="shared" si="23"/>
        <v>#DIV/0!</v>
      </c>
      <c r="F94" s="60">
        <f>F86-SUM(F88:F93)</f>
        <v>0</v>
      </c>
      <c r="G94" s="54" t="e">
        <f t="shared" si="24"/>
        <v>#DIV/0!</v>
      </c>
      <c r="H94" s="60">
        <f>H86-SUM(H88:H93)</f>
        <v>0</v>
      </c>
      <c r="I94" s="54" t="e">
        <f t="shared" si="25"/>
        <v>#DIV/0!</v>
      </c>
      <c r="J94" s="60">
        <f>J86-SUM(J88:J92)</f>
        <v>0</v>
      </c>
      <c r="K94" s="54" t="e">
        <f t="shared" si="26"/>
        <v>#DIV/0!</v>
      </c>
      <c r="L94" s="60">
        <f>L86-SUM(L88:L93)</f>
        <v>0</v>
      </c>
      <c r="M94" s="80" t="e">
        <f t="shared" si="27"/>
        <v>#DIV/0!</v>
      </c>
      <c r="N94" s="90"/>
    </row>
    <row r="95" spans="2:14" ht="12.75" customHeight="1" x14ac:dyDescent="0.2">
      <c r="B95" s="7"/>
      <c r="C95" s="7"/>
      <c r="D95" s="15"/>
      <c r="E95" s="64"/>
      <c r="F95" s="15"/>
      <c r="G95" s="64"/>
      <c r="H95" s="15"/>
      <c r="I95" s="64"/>
      <c r="J95" s="15"/>
      <c r="K95" s="64"/>
      <c r="L95" s="15"/>
      <c r="M95" s="86"/>
      <c r="N95" s="90"/>
    </row>
    <row r="96" spans="2:14" ht="12.75" customHeight="1" x14ac:dyDescent="0.2">
      <c r="B96" s="6" t="s">
        <v>150</v>
      </c>
      <c r="C96" s="6" t="s">
        <v>151</v>
      </c>
      <c r="D96" s="136"/>
      <c r="E96" s="51" t="e">
        <f>(D96/D$79)</f>
        <v>#DIV/0!</v>
      </c>
      <c r="F96" s="136"/>
      <c r="G96" s="51" t="e">
        <f>(F96/F$79)</f>
        <v>#DIV/0!</v>
      </c>
      <c r="H96" s="136"/>
      <c r="I96" s="51" t="e">
        <f>(H96/H$79)</f>
        <v>#DIV/0!</v>
      </c>
      <c r="J96" s="31"/>
      <c r="K96" s="51" t="e">
        <f>(J96/J$79)</f>
        <v>#DIV/0!</v>
      </c>
      <c r="L96" s="31"/>
      <c r="M96" s="79" t="e">
        <f>(L96/L$79)</f>
        <v>#DIV/0!</v>
      </c>
      <c r="N96" s="90"/>
    </row>
    <row r="97" spans="2:14" ht="12.75" customHeight="1" x14ac:dyDescent="0.2">
      <c r="B97" s="6" t="s">
        <v>152</v>
      </c>
      <c r="C97" s="6" t="s">
        <v>153</v>
      </c>
      <c r="D97" s="31"/>
      <c r="E97" s="51" t="e">
        <f>(D97/D$79)</f>
        <v>#DIV/0!</v>
      </c>
      <c r="F97" s="31"/>
      <c r="G97" s="51" t="e">
        <f>(F97/F$79)</f>
        <v>#DIV/0!</v>
      </c>
      <c r="H97" s="31"/>
      <c r="I97" s="51" t="e">
        <f>(H97/H$79)</f>
        <v>#DIV/0!</v>
      </c>
      <c r="J97" s="31"/>
      <c r="K97" s="51" t="e">
        <f>(J97/J$79)</f>
        <v>#DIV/0!</v>
      </c>
      <c r="L97" s="31"/>
      <c r="M97" s="79" t="e">
        <f>(L97/L$79)</f>
        <v>#DIV/0!</v>
      </c>
      <c r="N97" s="90"/>
    </row>
    <row r="98" spans="2:14" ht="12.75" customHeight="1" x14ac:dyDescent="0.2">
      <c r="B98" s="131" t="s">
        <v>154</v>
      </c>
      <c r="C98" s="131" t="s">
        <v>155</v>
      </c>
      <c r="D98" s="61">
        <f>D94-SUM(D96:D97)</f>
        <v>0</v>
      </c>
      <c r="E98" s="62" t="e">
        <f>(D98/D$79)</f>
        <v>#DIV/0!</v>
      </c>
      <c r="F98" s="61">
        <f>F94-SUM(F96:F97)</f>
        <v>0</v>
      </c>
      <c r="G98" s="63" t="e">
        <f>(F98/F$79)</f>
        <v>#DIV/0!</v>
      </c>
      <c r="H98" s="61">
        <f>H94-SUM(H96:H97)</f>
        <v>0</v>
      </c>
      <c r="I98" s="63" t="e">
        <f>(H98/H$79)</f>
        <v>#DIV/0!</v>
      </c>
      <c r="J98" s="61">
        <f>J94-SUM(J96:J97)</f>
        <v>0</v>
      </c>
      <c r="K98" s="62" t="e">
        <f>(J98/J$79)</f>
        <v>#DIV/0!</v>
      </c>
      <c r="L98" s="61">
        <f>L94-SUM(L96:L97)</f>
        <v>0</v>
      </c>
      <c r="M98" s="88" t="e">
        <f>(L98/L$79)</f>
        <v>#DIV/0!</v>
      </c>
      <c r="N98" s="90"/>
    </row>
    <row r="99" spans="2:14" ht="12.75" customHeight="1" x14ac:dyDescent="0.2">
      <c r="B99" s="17"/>
      <c r="C99" s="17"/>
      <c r="D99" s="18"/>
      <c r="E99" s="65"/>
      <c r="F99" s="18" t="s">
        <v>156</v>
      </c>
      <c r="G99" s="66"/>
      <c r="H99" s="18"/>
      <c r="I99" s="66"/>
      <c r="J99" s="18"/>
      <c r="K99" s="66"/>
      <c r="L99" s="18"/>
      <c r="M99" s="89"/>
      <c r="N99" s="90"/>
    </row>
    <row r="100" spans="2:14" ht="12.75" customHeight="1" x14ac:dyDescent="0.2">
      <c r="B100" s="6" t="s">
        <v>157</v>
      </c>
      <c r="C100" s="6" t="s">
        <v>158</v>
      </c>
      <c r="D100" s="67">
        <f>F100</f>
        <v>0</v>
      </c>
      <c r="E100" s="51" t="e">
        <f>D100/D$79</f>
        <v>#DIV/0!</v>
      </c>
      <c r="F100" s="67">
        <f>(F33-D33)*-1</f>
        <v>0</v>
      </c>
      <c r="G100" s="51" t="e">
        <f>F100/F$79</f>
        <v>#DIV/0!</v>
      </c>
      <c r="H100" s="67">
        <f>(H33-F33)*-1</f>
        <v>0</v>
      </c>
      <c r="I100" s="51" t="e">
        <f>H100/H$79</f>
        <v>#DIV/0!</v>
      </c>
      <c r="J100" s="67">
        <f>(J33-H33)*-1</f>
        <v>0</v>
      </c>
      <c r="K100" s="51" t="e">
        <f>J100/J$79</f>
        <v>#DIV/0!</v>
      </c>
      <c r="L100" s="67">
        <f>(L33-J33)*-1</f>
        <v>0</v>
      </c>
      <c r="M100" s="79" t="e">
        <f>L100/L$79</f>
        <v>#DIV/0!</v>
      </c>
      <c r="N100" s="90"/>
    </row>
    <row r="101" spans="2:14" ht="12.75" customHeight="1" x14ac:dyDescent="0.2">
      <c r="B101" s="6" t="s">
        <v>159</v>
      </c>
      <c r="C101" s="6" t="s">
        <v>160</v>
      </c>
      <c r="D101" s="68">
        <v>0</v>
      </c>
      <c r="E101" s="51" t="e">
        <f>D101/D$79</f>
        <v>#DIV/0!</v>
      </c>
      <c r="F101" s="67">
        <v>0</v>
      </c>
      <c r="G101" s="51" t="e">
        <f>F101/F$79</f>
        <v>#DIV/0!</v>
      </c>
      <c r="H101" s="67">
        <v>0</v>
      </c>
      <c r="I101" s="51" t="e">
        <f>H101/H$79</f>
        <v>#DIV/0!</v>
      </c>
      <c r="J101" s="67">
        <v>0</v>
      </c>
      <c r="K101" s="51" t="e">
        <f>J101/J$79</f>
        <v>#DIV/0!</v>
      </c>
      <c r="L101" s="67">
        <v>0</v>
      </c>
      <c r="M101" s="79" t="e">
        <f>L101/L$79</f>
        <v>#DIV/0!</v>
      </c>
      <c r="N101" s="90"/>
    </row>
    <row r="102" spans="2:14" ht="12.75" customHeight="1" x14ac:dyDescent="0.2">
      <c r="B102" s="77"/>
      <c r="C102" s="77"/>
      <c r="D102" s="60"/>
      <c r="E102" s="54"/>
      <c r="F102" s="60"/>
      <c r="G102" s="76"/>
      <c r="H102" s="60"/>
      <c r="I102" s="76"/>
      <c r="J102" s="60"/>
      <c r="K102" s="54"/>
      <c r="L102" s="60"/>
      <c r="M102" s="87"/>
      <c r="N102" s="94"/>
    </row>
    <row r="103" spans="2:14" s="97" customFormat="1" ht="12.75" customHeight="1" thickBot="1" x14ac:dyDescent="0.25">
      <c r="B103" s="98"/>
      <c r="C103" s="98"/>
      <c r="D103" s="99"/>
      <c r="E103" s="100"/>
      <c r="F103" s="99"/>
      <c r="G103" s="101"/>
      <c r="H103" s="99"/>
      <c r="I103" s="101"/>
      <c r="J103" s="99"/>
      <c r="K103" s="100"/>
      <c r="L103" s="99"/>
      <c r="M103" s="101"/>
      <c r="N103" s="102"/>
    </row>
    <row r="104" spans="2:14" ht="13.5" customHeight="1" thickBot="1" x14ac:dyDescent="0.25">
      <c r="B104" s="161" t="s">
        <v>161</v>
      </c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90"/>
    </row>
    <row r="105" spans="2:14" ht="12.75" customHeight="1" thickBot="1" x14ac:dyDescent="0.25">
      <c r="B105" s="32"/>
      <c r="C105" s="32"/>
      <c r="D105" s="32"/>
      <c r="E105" s="32"/>
      <c r="F105" s="32"/>
      <c r="G105" s="32"/>
      <c r="H105" s="33"/>
      <c r="I105" s="32"/>
      <c r="J105" s="32"/>
      <c r="K105" s="32"/>
      <c r="L105" s="32"/>
      <c r="M105" s="32"/>
    </row>
    <row r="106" spans="2:14" ht="12.75" customHeight="1" x14ac:dyDescent="0.2">
      <c r="C106" s="103" t="s">
        <v>162</v>
      </c>
      <c r="D106" s="59">
        <f>D75</f>
        <v>0</v>
      </c>
      <c r="E106" s="104" t="s">
        <v>163</v>
      </c>
      <c r="F106" s="59">
        <f>F75</f>
        <v>0</v>
      </c>
      <c r="G106" s="104" t="s">
        <v>163</v>
      </c>
      <c r="H106" s="59">
        <f>H75</f>
        <v>0</v>
      </c>
      <c r="I106" s="104" t="s">
        <v>163</v>
      </c>
      <c r="J106" s="59">
        <f>J75</f>
        <v>0</v>
      </c>
      <c r="K106" s="104" t="s">
        <v>163</v>
      </c>
      <c r="L106" s="59">
        <f>L75</f>
        <v>0</v>
      </c>
      <c r="M106" s="105" t="s">
        <v>163</v>
      </c>
    </row>
    <row r="107" spans="2:14" ht="12.75" customHeight="1" x14ac:dyDescent="0.2">
      <c r="C107" s="96" t="s">
        <v>164</v>
      </c>
      <c r="D107" s="7" t="e">
        <f>D67/D40</f>
        <v>#DIV/0!</v>
      </c>
      <c r="E107" s="7" t="e">
        <f>IF(D107&gt;0.8,1,0)</f>
        <v>#DIV/0!</v>
      </c>
      <c r="F107" s="7" t="e">
        <f>F67/F40</f>
        <v>#DIV/0!</v>
      </c>
      <c r="G107" s="7" t="e">
        <f>IF(F107&gt;0.8,1,0)</f>
        <v>#DIV/0!</v>
      </c>
      <c r="H107" s="7" t="e">
        <f>H67/H40</f>
        <v>#DIV/0!</v>
      </c>
      <c r="I107" s="7" t="e">
        <f>IF(H107&gt;0.8,1,0)</f>
        <v>#DIV/0!</v>
      </c>
      <c r="J107" s="7" t="e">
        <f>J67/J40</f>
        <v>#DIV/0!</v>
      </c>
      <c r="K107" s="7" t="e">
        <f>IF(J107&gt;0.8,1,0)</f>
        <v>#DIV/0!</v>
      </c>
      <c r="L107" s="7" t="e">
        <f>L67/L40</f>
        <v>#DIV/0!</v>
      </c>
      <c r="M107" s="106" t="e">
        <f>IF(L107&gt;0.8,1,0)</f>
        <v>#DIV/0!</v>
      </c>
    </row>
    <row r="108" spans="2:14" ht="12.75" customHeight="1" x14ac:dyDescent="0.2">
      <c r="C108" s="96" t="s">
        <v>165</v>
      </c>
      <c r="D108" s="7" t="e">
        <f>D69/D40</f>
        <v>#DIV/0!</v>
      </c>
      <c r="E108" s="7" t="e">
        <f>IF(D108&gt;0.8,1,0)</f>
        <v>#DIV/0!</v>
      </c>
      <c r="F108" s="7" t="e">
        <f>F69/F40</f>
        <v>#DIV/0!</v>
      </c>
      <c r="G108" s="7" t="e">
        <f>IF(F108&gt;0.8,1,0)</f>
        <v>#DIV/0!</v>
      </c>
      <c r="H108" s="7" t="e">
        <f>H69/H40</f>
        <v>#DIV/0!</v>
      </c>
      <c r="I108" s="7" t="e">
        <f>IF(H108&gt;0.8,1,0)</f>
        <v>#DIV/0!</v>
      </c>
      <c r="J108" s="7" t="e">
        <f>J69/J40</f>
        <v>#DIV/0!</v>
      </c>
      <c r="K108" s="7" t="e">
        <f>IF(J108&gt;0.8,1,0)</f>
        <v>#DIV/0!</v>
      </c>
      <c r="L108" s="7" t="e">
        <f>L69/L40</f>
        <v>#DIV/0!</v>
      </c>
      <c r="M108" s="106" t="e">
        <f>IF(L108&gt;0.8,1,0)</f>
        <v>#DIV/0!</v>
      </c>
    </row>
    <row r="109" spans="2:14" ht="12.75" customHeight="1" x14ac:dyDescent="0.2">
      <c r="C109" s="96" t="s">
        <v>166</v>
      </c>
      <c r="D109" s="7" t="e">
        <f>D24/D52</f>
        <v>#DIV/0!</v>
      </c>
      <c r="E109" s="7" t="e">
        <f>IF(D109&gt;4,1,0)</f>
        <v>#DIV/0!</v>
      </c>
      <c r="F109" s="7" t="e">
        <f>F24/F52</f>
        <v>#DIV/0!</v>
      </c>
      <c r="G109" s="7" t="e">
        <f>IF(F109&gt;4,1,0)</f>
        <v>#DIV/0!</v>
      </c>
      <c r="H109" s="7" t="e">
        <f>H24/H52</f>
        <v>#DIV/0!</v>
      </c>
      <c r="I109" s="7" t="e">
        <f>IF(H109&gt;4,1,0)</f>
        <v>#DIV/0!</v>
      </c>
      <c r="J109" s="7" t="e">
        <f>J24/J52</f>
        <v>#DIV/0!</v>
      </c>
      <c r="K109" s="7" t="e">
        <f>IF(J109&gt;4,1,0)</f>
        <v>#DIV/0!</v>
      </c>
      <c r="L109" s="7" t="e">
        <f>L24/L52</f>
        <v>#DIV/0!</v>
      </c>
      <c r="M109" s="106" t="e">
        <f>IF(L109&gt;4,1,0)</f>
        <v>#DIV/0!</v>
      </c>
    </row>
    <row r="110" spans="2:14" ht="12.75" customHeight="1" x14ac:dyDescent="0.2">
      <c r="C110" s="96" t="s">
        <v>167</v>
      </c>
      <c r="D110" s="7" t="e">
        <f>D86/(D45+D53+D58)</f>
        <v>#DIV/0!</v>
      </c>
      <c r="E110" s="7" t="e">
        <f>IF(D110&gt;10,1,0)</f>
        <v>#DIV/0!</v>
      </c>
      <c r="F110" s="7" t="e">
        <f>F86/(F45+F53+F58)</f>
        <v>#DIV/0!</v>
      </c>
      <c r="G110" s="7" t="e">
        <f>IF(F110&gt;10,1,0)</f>
        <v>#DIV/0!</v>
      </c>
      <c r="H110" s="7" t="e">
        <f>H86/(H45+H53+H58)</f>
        <v>#DIV/0!</v>
      </c>
      <c r="I110" s="7" t="e">
        <f>IF(H110&gt;10,1,0)</f>
        <v>#DIV/0!</v>
      </c>
      <c r="J110" s="7" t="e">
        <f>J86/(J45+J53+J58)</f>
        <v>#DIV/0!</v>
      </c>
      <c r="K110" s="7" t="e">
        <f>IF(J110&gt;10,1,0)</f>
        <v>#DIV/0!</v>
      </c>
      <c r="L110" s="7" t="e">
        <f>L86/(L45+L53+L58)</f>
        <v>#DIV/0!</v>
      </c>
      <c r="M110" s="106" t="e">
        <f>IF(L110&gt;10,1,0)</f>
        <v>#DIV/0!</v>
      </c>
    </row>
    <row r="111" spans="2:14" ht="12.75" customHeight="1" x14ac:dyDescent="0.2">
      <c r="C111" s="96" t="s">
        <v>168</v>
      </c>
      <c r="D111" s="7" t="e">
        <f>D98/D40</f>
        <v>#DIV/0!</v>
      </c>
      <c r="E111" s="7" t="e">
        <f>IF(D111&gt;0.2,1,0)</f>
        <v>#DIV/0!</v>
      </c>
      <c r="F111" s="7" t="e">
        <f>F98/F40</f>
        <v>#DIV/0!</v>
      </c>
      <c r="G111" s="7" t="e">
        <f>IF(F111&gt;0.2,1,0)</f>
        <v>#DIV/0!</v>
      </c>
      <c r="H111" s="7" t="e">
        <f>H98/H40</f>
        <v>#DIV/0!</v>
      </c>
      <c r="I111" s="7" t="e">
        <f>IF(H111&gt;0.2,1,0)</f>
        <v>#DIV/0!</v>
      </c>
      <c r="J111" s="7" t="e">
        <f>J98/J40</f>
        <v>#DIV/0!</v>
      </c>
      <c r="K111" s="7" t="e">
        <f>IF(J111&gt;0.2,1,0)</f>
        <v>#DIV/0!</v>
      </c>
      <c r="L111" s="7" t="e">
        <f>L98/L40</f>
        <v>#DIV/0!</v>
      </c>
      <c r="M111" s="106" t="e">
        <f>IF(L111&gt;0.2,1,0)</f>
        <v>#DIV/0!</v>
      </c>
    </row>
    <row r="112" spans="2:14" ht="12.75" customHeight="1" thickBot="1" x14ac:dyDescent="0.25">
      <c r="C112" s="107" t="s">
        <v>169</v>
      </c>
      <c r="D112" s="108" t="e">
        <f>SUM(E107:E111)</f>
        <v>#DIV/0!</v>
      </c>
      <c r="E112" s="108"/>
      <c r="F112" s="108" t="e">
        <f>SUM(G107:G111)</f>
        <v>#DIV/0!</v>
      </c>
      <c r="G112" s="108"/>
      <c r="H112" s="108" t="e">
        <f>SUM(I107:I111)</f>
        <v>#DIV/0!</v>
      </c>
      <c r="I112" s="108"/>
      <c r="J112" s="108" t="e">
        <f>SUM(K107:K111)</f>
        <v>#DIV/0!</v>
      </c>
      <c r="K112" s="108"/>
      <c r="L112" s="108" t="e">
        <f>SUM(M107:M111)</f>
        <v>#DIV/0!</v>
      </c>
      <c r="M112" s="109"/>
    </row>
    <row r="113" spans="3:13" ht="12.75" customHeight="1" thickBot="1" x14ac:dyDescent="0.25">
      <c r="C113" s="110" t="s">
        <v>170</v>
      </c>
      <c r="D113" s="111" t="e">
        <f>IF(D112=0,1,(IF(D112&lt;=3,2,(IF(D112&lt;=5,3,"Error")))))</f>
        <v>#DIV/0!</v>
      </c>
      <c r="E113" s="112"/>
      <c r="F113" s="111" t="e">
        <f>IF(F112=0,1,(IF(F112&lt;=3,2,(IF(F112&lt;=5,3,"Error")))))</f>
        <v>#DIV/0!</v>
      </c>
      <c r="G113" s="112"/>
      <c r="H113" s="111" t="e">
        <f>IF(H112=0,1,(IF(H112&lt;=3,2,(IF(H112&lt;=5,3,"Error")))))</f>
        <v>#DIV/0!</v>
      </c>
      <c r="I113" s="112"/>
      <c r="J113" s="111" t="e">
        <f>IF(J112=0,1,(IF(J112&lt;=3,2,(IF(J112&lt;=5,3,"Error")))))</f>
        <v>#DIV/0!</v>
      </c>
      <c r="K113" s="112"/>
      <c r="L113" s="111" t="e">
        <f>IF(L112=0,1,(IF(L112&lt;=3,2,(IF(L112&lt;=5,3,"Error")))))</f>
        <v>#DIV/0!</v>
      </c>
      <c r="M113" s="113"/>
    </row>
    <row r="114" spans="3:13" ht="12.75" customHeight="1" x14ac:dyDescent="0.2"/>
    <row r="115" spans="3:13" ht="12.75" customHeight="1" x14ac:dyDescent="0.2"/>
    <row r="116" spans="3:13" ht="12.75" customHeight="1" x14ac:dyDescent="0.2"/>
    <row r="117" spans="3:13" ht="12.75" customHeight="1" x14ac:dyDescent="0.2"/>
    <row r="118" spans="3:13" ht="12.75" customHeight="1" x14ac:dyDescent="0.2"/>
    <row r="119" spans="3:13" ht="12.75" customHeight="1" x14ac:dyDescent="0.2"/>
    <row r="120" spans="3:13" ht="12.75" customHeight="1" x14ac:dyDescent="0.2"/>
    <row r="123" spans="3:13" ht="12.75" x14ac:dyDescent="0.2">
      <c r="G123" s="38"/>
      <c r="H123" s="38"/>
    </row>
    <row r="124" spans="3:13" ht="12.75" x14ac:dyDescent="0.2">
      <c r="G124" s="37"/>
      <c r="H124" s="38"/>
    </row>
    <row r="125" spans="3:13" ht="12.75" x14ac:dyDescent="0.2">
      <c r="H125" s="38"/>
    </row>
    <row r="126" spans="3:13" ht="12.75" x14ac:dyDescent="0.2">
      <c r="G126" s="38"/>
      <c r="H126" s="38"/>
      <c r="K126" s="39"/>
      <c r="L126" s="39"/>
    </row>
    <row r="127" spans="3:13" x14ac:dyDescent="0.2">
      <c r="H127" s="37"/>
      <c r="L127" s="37"/>
    </row>
  </sheetData>
  <sheetProtection selectLockedCells="1"/>
  <mergeCells count="39">
    <mergeCell ref="L3:M3"/>
    <mergeCell ref="H5:I5"/>
    <mergeCell ref="H10:I10"/>
    <mergeCell ref="J10:K10"/>
    <mergeCell ref="L10:M10"/>
    <mergeCell ref="L6:M6"/>
    <mergeCell ref="H6:I6"/>
    <mergeCell ref="J6:K6"/>
    <mergeCell ref="F10:G10"/>
    <mergeCell ref="F9:G9"/>
    <mergeCell ref="H9:I9"/>
    <mergeCell ref="L8:M8"/>
    <mergeCell ref="L7:M7"/>
    <mergeCell ref="H7:I7"/>
    <mergeCell ref="H8:I8"/>
    <mergeCell ref="J8:K8"/>
    <mergeCell ref="J7:K7"/>
    <mergeCell ref="B104:M104"/>
    <mergeCell ref="L5:M5"/>
    <mergeCell ref="L2:M2"/>
    <mergeCell ref="J9:K9"/>
    <mergeCell ref="D10:E10"/>
    <mergeCell ref="B74:M74"/>
    <mergeCell ref="B73:M73"/>
    <mergeCell ref="B12:M12"/>
    <mergeCell ref="B42:M42"/>
    <mergeCell ref="B43:M43"/>
    <mergeCell ref="L9:M9"/>
    <mergeCell ref="F5:G5"/>
    <mergeCell ref="J5:K5"/>
    <mergeCell ref="B13:M13"/>
    <mergeCell ref="D5:E5"/>
    <mergeCell ref="D9:E9"/>
    <mergeCell ref="D8:E8"/>
    <mergeCell ref="D7:E7"/>
    <mergeCell ref="D6:E6"/>
    <mergeCell ref="F6:G6"/>
    <mergeCell ref="F7:G7"/>
    <mergeCell ref="F8:G8"/>
  </mergeCells>
  <phoneticPr fontId="19" type="noConversion"/>
  <dataValidations count="2">
    <dataValidation type="list" allowBlank="1" showInputMessage="1" showErrorMessage="1" sqref="D6 F6:M6" xr:uid="{4B5EB868-A46C-4FF6-A6C2-51F61894467F}">
      <formula1>"Audited,Not Audited"</formula1>
    </dataValidation>
    <dataValidation type="list" allowBlank="1" showInputMessage="1" showErrorMessage="1" sqref="D8:M8" xr:uid="{E45E131A-C1E2-49DA-99E5-4379BC82BB8C}">
      <formula1>"Desfavorable,Favorable,Con Salvedades"</formula1>
    </dataValidation>
  </dataValidations>
  <printOptions horizontalCentered="1" verticalCentered="1"/>
  <pageMargins left="0" right="0" top="0.23622047244094491" bottom="0.35433070866141736" header="0.19685039370078741" footer="0.15748031496062992"/>
  <pageSetup scale="86" firstPageNumber="0" orientation="portrait" r:id="rId1"/>
  <headerFooter alignWithMargins="0">
    <oddFooter>&amp;L&amp;F&amp;RPágina &amp;P de &amp;N</oddFooter>
  </headerFooter>
  <rowBreaks count="1" manualBreakCount="1">
    <brk id="114" max="12" man="1"/>
  </rowBreaks>
  <ignoredErrors>
    <ignoredError sqref="E24 G24 I24:J24 E52:F52 G52 I52 I59:I60 G59:G60 E59:E60 E69:F69 E71:F71 G69:H69 G71:H71 I69:J69 I71:J71 E81 E85:E86 E94 E98 G81 G85:G86 G94 G98 I98 I81 I85 I86:I87 J94 K81 K85:K86 K98 L94 L24:M24 J27:L27 H27:I27 F27:G27 E27 E35 G35 I35 K35 M35 K39 I39 G39 E39 F59:F60 H59:H60 J59:J60 L59:L60 L69 L71" formula="1"/>
    <ignoredError sqref="D4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D414-2738-4131-96E7-0FE21820A54A}">
  <dimension ref="A1:CC21"/>
  <sheetViews>
    <sheetView workbookViewId="0">
      <pane ySplit="8" topLeftCell="A9" activePane="bottomLeft" state="frozen"/>
      <selection pane="bottomLeft" activeCell="A2" sqref="A2"/>
    </sheetView>
  </sheetViews>
  <sheetFormatPr defaultColWidth="11.5703125" defaultRowHeight="15" x14ac:dyDescent="0.25"/>
  <cols>
    <col min="1" max="1" width="11.5703125" style="117"/>
    <col min="2" max="2" width="14.28515625" style="117" bestFit="1" customWidth="1"/>
    <col min="3" max="4" width="15.7109375" style="117" customWidth="1"/>
    <col min="5" max="5" width="20.140625" style="117" bestFit="1" customWidth="1"/>
    <col min="6" max="6" width="16.140625" style="117" bestFit="1" customWidth="1"/>
    <col min="7" max="7" width="11.28515625" style="117" customWidth="1"/>
    <col min="8" max="8" width="18.7109375" style="117" customWidth="1"/>
    <col min="9" max="9" width="17.140625" style="117" customWidth="1"/>
    <col min="10" max="10" width="11.5703125" style="117" customWidth="1"/>
    <col min="11" max="11" width="14.7109375" style="117" bestFit="1" customWidth="1"/>
    <col min="12" max="12" width="16.28515625" style="117" bestFit="1" customWidth="1"/>
    <col min="13" max="13" width="14.7109375" style="117" bestFit="1" customWidth="1"/>
    <col min="14" max="14" width="16.28515625" style="117" bestFit="1" customWidth="1"/>
    <col min="15" max="15" width="17.28515625" style="117" bestFit="1" customWidth="1"/>
    <col min="16" max="23" width="11.5703125" style="117"/>
    <col min="24" max="24" width="12.140625" style="117" bestFit="1" customWidth="1"/>
    <col min="25" max="27" width="11.5703125" style="117"/>
    <col min="28" max="28" width="12.85546875" style="117" bestFit="1" customWidth="1"/>
    <col min="29" max="29" width="11.140625" style="117" bestFit="1" customWidth="1"/>
    <col min="30" max="30" width="12.140625" style="117" bestFit="1" customWidth="1"/>
    <col min="31" max="34" width="11.5703125" style="117"/>
    <col min="35" max="35" width="13.28515625" style="117" bestFit="1" customWidth="1"/>
    <col min="36" max="36" width="12.140625" style="117" customWidth="1"/>
    <col min="37" max="37" width="0.28515625" style="117" customWidth="1"/>
    <col min="38" max="41" width="11.5703125" style="117"/>
    <col min="42" max="43" width="12.140625" style="117" bestFit="1" customWidth="1"/>
    <col min="44" max="44" width="11.5703125" style="117"/>
    <col min="45" max="45" width="0.7109375" style="117" customWidth="1"/>
    <col min="46" max="49" width="11.5703125" style="117"/>
    <col min="50" max="50" width="14.7109375" style="117" bestFit="1" customWidth="1"/>
    <col min="51" max="51" width="12.140625" style="117" bestFit="1" customWidth="1"/>
    <col min="52" max="56" width="11.5703125" style="117"/>
    <col min="57" max="57" width="13.28515625" style="117" bestFit="1" customWidth="1"/>
    <col min="58" max="58" width="11.5703125" style="117"/>
    <col min="59" max="59" width="13.7109375" style="117" customWidth="1"/>
    <col min="60" max="60" width="15.28515625" style="117" customWidth="1"/>
    <col min="61" max="61" width="21.85546875" style="117" customWidth="1"/>
    <col min="62" max="62" width="29" style="117" bestFit="1" customWidth="1"/>
    <col min="63" max="63" width="13.28515625" style="117" bestFit="1" customWidth="1"/>
    <col min="64" max="64" width="15" style="117" bestFit="1" customWidth="1"/>
    <col min="65" max="65" width="15.140625" style="117" bestFit="1" customWidth="1"/>
    <col min="66" max="66" width="23.5703125" style="117" bestFit="1" customWidth="1"/>
    <col min="67" max="67" width="15.7109375" style="117" bestFit="1" customWidth="1"/>
    <col min="68" max="68" width="24.140625" style="117" bestFit="1" customWidth="1"/>
    <col min="69" max="69" width="19.85546875" style="117" bestFit="1" customWidth="1"/>
    <col min="70" max="70" width="17.28515625" style="117" bestFit="1" customWidth="1"/>
    <col min="71" max="71" width="21.7109375" style="117" bestFit="1" customWidth="1"/>
    <col min="72" max="72" width="27.7109375" style="117" bestFit="1" customWidth="1"/>
    <col min="73" max="73" width="17.7109375" style="117" bestFit="1" customWidth="1"/>
    <col min="74" max="74" width="22.7109375" style="117" bestFit="1" customWidth="1"/>
    <col min="75" max="75" width="21" style="117" bestFit="1" customWidth="1"/>
    <col min="76" max="76" width="19.85546875" style="117" bestFit="1" customWidth="1"/>
    <col min="77" max="77" width="20.140625" style="117" bestFit="1" customWidth="1"/>
    <col min="78" max="78" width="16.140625" style="117" bestFit="1" customWidth="1"/>
    <col min="79" max="79" width="14" style="117" bestFit="1" customWidth="1"/>
    <col min="80" max="80" width="33.28515625" style="117" bestFit="1" customWidth="1"/>
    <col min="81" max="81" width="33.85546875" style="117" bestFit="1" customWidth="1"/>
    <col min="82" max="16384" width="11.5703125" style="117"/>
  </cols>
  <sheetData>
    <row r="1" spans="1:81" x14ac:dyDescent="0.25">
      <c r="K1" s="185" t="s">
        <v>9</v>
      </c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5"/>
      <c r="AZ1" s="185"/>
      <c r="BA1" s="185"/>
      <c r="BB1" s="185"/>
      <c r="BC1" s="185"/>
      <c r="BD1" s="185"/>
      <c r="BE1" s="185"/>
      <c r="BF1" s="185"/>
      <c r="BG1" s="185"/>
      <c r="BH1" s="185"/>
      <c r="BI1" s="186" t="s">
        <v>171</v>
      </c>
      <c r="BJ1" s="186"/>
      <c r="BK1" s="186"/>
      <c r="BL1" s="186"/>
      <c r="BM1" s="186"/>
      <c r="BN1" s="186"/>
      <c r="BO1" s="186"/>
      <c r="BP1" s="186"/>
      <c r="BQ1" s="186"/>
      <c r="BR1" s="186"/>
      <c r="BS1" s="186"/>
      <c r="BT1" s="186"/>
      <c r="BU1" s="186"/>
      <c r="BV1" s="186"/>
      <c r="BW1" s="186"/>
      <c r="BX1" s="186"/>
      <c r="BY1" s="186"/>
      <c r="BZ1" s="186"/>
      <c r="CA1" s="186"/>
      <c r="CB1" s="186"/>
      <c r="CC1" s="186"/>
    </row>
    <row r="2" spans="1:81" s="118" customFormat="1" x14ac:dyDescent="0.25">
      <c r="B2" s="187" t="s">
        <v>172</v>
      </c>
      <c r="C2" s="187"/>
      <c r="D2" s="187"/>
      <c r="E2" s="187"/>
      <c r="F2" s="187"/>
      <c r="G2" s="187"/>
      <c r="H2" s="187"/>
      <c r="I2" s="187"/>
      <c r="J2" s="119"/>
      <c r="K2" s="188" t="s">
        <v>173</v>
      </c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9" t="s">
        <v>174</v>
      </c>
      <c r="AK2" s="189"/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89"/>
      <c r="AZ2" s="190" t="s">
        <v>175</v>
      </c>
      <c r="BA2" s="190"/>
      <c r="BB2" s="190"/>
      <c r="BC2" s="190"/>
      <c r="BD2" s="190"/>
      <c r="BE2" s="190"/>
      <c r="BF2" s="190"/>
      <c r="BG2" s="190"/>
    </row>
    <row r="3" spans="1:81" x14ac:dyDescent="0.25">
      <c r="A3" s="118" t="s">
        <v>176</v>
      </c>
      <c r="B3" s="146" t="s">
        <v>0</v>
      </c>
      <c r="C3" s="146" t="s">
        <v>1</v>
      </c>
      <c r="D3" s="146" t="s">
        <v>182</v>
      </c>
      <c r="E3" s="146" t="s">
        <v>6</v>
      </c>
      <c r="F3" s="146" t="s">
        <v>7</v>
      </c>
      <c r="G3" s="146" t="s">
        <v>177</v>
      </c>
      <c r="H3" s="146" t="s">
        <v>178</v>
      </c>
      <c r="I3" s="146" t="s">
        <v>179</v>
      </c>
      <c r="J3" s="146" t="s">
        <v>8</v>
      </c>
      <c r="K3" s="117" t="s">
        <v>15</v>
      </c>
      <c r="L3" s="117" t="s">
        <v>19</v>
      </c>
      <c r="M3" s="117" t="s">
        <v>21</v>
      </c>
      <c r="N3" s="117" t="s">
        <v>23</v>
      </c>
      <c r="O3" s="117" t="s">
        <v>25</v>
      </c>
      <c r="P3" s="117" t="s">
        <v>27</v>
      </c>
      <c r="Q3" s="117" t="s">
        <v>29</v>
      </c>
      <c r="R3" s="117" t="s">
        <v>31</v>
      </c>
      <c r="S3" s="117" t="s">
        <v>33</v>
      </c>
      <c r="T3" s="117" t="s">
        <v>35</v>
      </c>
      <c r="U3" s="117" t="s">
        <v>37</v>
      </c>
      <c r="V3" s="117" t="s">
        <v>39</v>
      </c>
      <c r="W3" s="117" t="s">
        <v>41</v>
      </c>
      <c r="X3" s="117" t="s">
        <v>43</v>
      </c>
      <c r="Y3" s="117" t="s">
        <v>45</v>
      </c>
      <c r="Z3" s="117" t="s">
        <v>47</v>
      </c>
      <c r="AA3" s="117" t="s">
        <v>49</v>
      </c>
      <c r="AB3" s="117" t="s">
        <v>51</v>
      </c>
      <c r="AC3" s="117" t="s">
        <v>53</v>
      </c>
      <c r="AD3" s="117" t="s">
        <v>55</v>
      </c>
      <c r="AE3" s="117" t="s">
        <v>57</v>
      </c>
      <c r="AF3" s="117" t="s">
        <v>59</v>
      </c>
      <c r="AG3" s="117" t="s">
        <v>61</v>
      </c>
      <c r="AH3" s="117" t="s">
        <v>63</v>
      </c>
      <c r="AI3" s="117" t="s">
        <v>65</v>
      </c>
      <c r="AJ3" s="117" t="s">
        <v>69</v>
      </c>
      <c r="AK3" s="117" t="s">
        <v>71</v>
      </c>
      <c r="AL3" s="117" t="s">
        <v>72</v>
      </c>
      <c r="AM3" s="117" t="s">
        <v>25</v>
      </c>
      <c r="AN3" s="117" t="s">
        <v>74</v>
      </c>
      <c r="AO3" s="117" t="s">
        <v>76</v>
      </c>
      <c r="AP3" s="117" t="s">
        <v>78</v>
      </c>
      <c r="AQ3" s="117" t="s">
        <v>80</v>
      </c>
      <c r="AR3" s="117" t="s">
        <v>82</v>
      </c>
      <c r="AS3" s="117" t="s">
        <v>84</v>
      </c>
      <c r="AT3" s="117" t="s">
        <v>85</v>
      </c>
      <c r="AU3" s="117" t="s">
        <v>87</v>
      </c>
      <c r="AV3" s="117" t="s">
        <v>88</v>
      </c>
      <c r="AW3" s="117" t="s">
        <v>90</v>
      </c>
      <c r="AX3" s="117" t="s">
        <v>92</v>
      </c>
      <c r="AY3" s="117" t="s">
        <v>94</v>
      </c>
      <c r="AZ3" s="117" t="s">
        <v>98</v>
      </c>
      <c r="BA3" s="117" t="s">
        <v>100</v>
      </c>
      <c r="BB3" s="117" t="s">
        <v>102</v>
      </c>
      <c r="BC3" s="117" t="s">
        <v>104</v>
      </c>
      <c r="BD3" s="117" t="s">
        <v>106</v>
      </c>
      <c r="BE3" s="117" t="s">
        <v>108</v>
      </c>
      <c r="BF3" s="117" t="s">
        <v>110</v>
      </c>
      <c r="BG3" s="117" t="s">
        <v>112</v>
      </c>
      <c r="BH3" s="120" t="s">
        <v>114</v>
      </c>
      <c r="BI3" s="121" t="s">
        <v>118</v>
      </c>
      <c r="BJ3" s="122" t="s">
        <v>120</v>
      </c>
      <c r="BK3" s="122" t="s">
        <v>122</v>
      </c>
      <c r="BL3" s="122" t="s">
        <v>124</v>
      </c>
      <c r="BM3" s="122" t="s">
        <v>126</v>
      </c>
      <c r="BN3" s="123" t="s">
        <v>128</v>
      </c>
      <c r="BO3" s="123" t="s">
        <v>130</v>
      </c>
      <c r="BP3" s="123" t="s">
        <v>132</v>
      </c>
      <c r="BQ3" s="123" t="s">
        <v>134</v>
      </c>
      <c r="BR3" s="124" t="s">
        <v>136</v>
      </c>
      <c r="BS3" s="124" t="s">
        <v>138</v>
      </c>
      <c r="BT3" s="124" t="s">
        <v>140</v>
      </c>
      <c r="BU3" s="124" t="s">
        <v>142</v>
      </c>
      <c r="BV3" s="124" t="s">
        <v>144</v>
      </c>
      <c r="BW3" s="124" t="s">
        <v>146</v>
      </c>
      <c r="BX3" s="124" t="s">
        <v>148</v>
      </c>
      <c r="BY3" s="125" t="s">
        <v>150</v>
      </c>
      <c r="BZ3" s="125" t="s">
        <v>152</v>
      </c>
      <c r="CA3" s="125" t="s">
        <v>154</v>
      </c>
      <c r="CB3" s="117" t="s">
        <v>157</v>
      </c>
      <c r="CC3" s="117" t="s">
        <v>159</v>
      </c>
    </row>
    <row r="4" spans="1:81" x14ac:dyDescent="0.25">
      <c r="A4" s="118" t="s">
        <v>180</v>
      </c>
      <c r="B4" s="126">
        <f>'Spread Template'!$B$2</f>
        <v>0</v>
      </c>
      <c r="C4" s="117">
        <f>'Spread Template'!$C$2</f>
        <v>0</v>
      </c>
      <c r="D4" s="117">
        <f>'Spread Template'!$D$2</f>
        <v>0</v>
      </c>
      <c r="E4" s="117">
        <f>'Spread Template'!D6</f>
        <v>0</v>
      </c>
      <c r="F4" s="117">
        <f>'Spread Template'!D7</f>
        <v>0</v>
      </c>
      <c r="G4" s="142">
        <f>'Spread Template'!D5</f>
        <v>0</v>
      </c>
      <c r="H4" s="146" t="str">
        <f>IF('Spread Template'!$D$76&gt;=12,"Annual","Parcial")</f>
        <v>Parcial</v>
      </c>
      <c r="I4" s="117">
        <f>IF('Spread Template'!$D$76&gt;=12," ",'Spread Template'!D76)</f>
        <v>1</v>
      </c>
      <c r="J4" s="117">
        <f>'Spread Template'!D8</f>
        <v>0</v>
      </c>
      <c r="K4" s="127">
        <f>'Spread Template'!D15</f>
        <v>0</v>
      </c>
      <c r="L4" s="128">
        <f>'Spread Template'!D$17</f>
        <v>0</v>
      </c>
      <c r="M4" s="128">
        <f>'Spread Template'!D$18</f>
        <v>0</v>
      </c>
      <c r="N4" s="128">
        <f>'Spread Template'!D$19</f>
        <v>0</v>
      </c>
      <c r="O4" s="128">
        <f>'Spread Template'!D$20</f>
        <v>0</v>
      </c>
      <c r="P4" s="128">
        <f>'Spread Template'!D$21</f>
        <v>0</v>
      </c>
      <c r="Q4" s="128">
        <f>'Spread Template'!D$22</f>
        <v>0</v>
      </c>
      <c r="R4" s="128">
        <f>'Spread Template'!D$23</f>
        <v>0</v>
      </c>
      <c r="S4" s="128">
        <f>SUM(K4:R4)</f>
        <v>0</v>
      </c>
      <c r="T4" s="128">
        <f>'Spread Template'!D$25</f>
        <v>0</v>
      </c>
      <c r="U4" s="128">
        <f>'Spread Template'!D$26</f>
        <v>0</v>
      </c>
      <c r="V4" s="128">
        <f>SUM(T4:U4)</f>
        <v>0</v>
      </c>
      <c r="W4" s="128">
        <f>'Spread Template'!$D28</f>
        <v>0</v>
      </c>
      <c r="X4" s="128">
        <f>'Spread Template'!D$29</f>
        <v>0</v>
      </c>
      <c r="Y4" s="128">
        <f>'Spread Template'!D$30</f>
        <v>0</v>
      </c>
      <c r="Z4" s="128">
        <f>'Spread Template'!D$31</f>
        <v>0</v>
      </c>
      <c r="AA4" s="128">
        <f>'Spread Template'!D$32</f>
        <v>0</v>
      </c>
      <c r="AB4" s="128">
        <f>'Spread Template'!D$33</f>
        <v>0</v>
      </c>
      <c r="AC4" s="128">
        <f>'Spread Template'!D$34</f>
        <v>0</v>
      </c>
      <c r="AD4" s="128">
        <f>SUM(W4:AC4)</f>
        <v>0</v>
      </c>
      <c r="AE4" s="128">
        <f>'Spread Template'!D$36</f>
        <v>0</v>
      </c>
      <c r="AF4" s="128">
        <f>'Spread Template'!D$37</f>
        <v>0</v>
      </c>
      <c r="AG4" s="128">
        <f>'Spread Template'!D$38</f>
        <v>0</v>
      </c>
      <c r="AH4" s="128">
        <f>SUM(AE4:AG4)</f>
        <v>0</v>
      </c>
      <c r="AI4" s="128">
        <f>S4+V4+AD4+AH4</f>
        <v>0</v>
      </c>
      <c r="AJ4" s="128">
        <f>'Spread Template'!D$45</f>
        <v>0</v>
      </c>
      <c r="AK4" s="128"/>
      <c r="AL4" s="128">
        <f>'Spread Template'!D$47</f>
        <v>0</v>
      </c>
      <c r="AM4" s="128">
        <f>'Spread Template'!D$48</f>
        <v>0</v>
      </c>
      <c r="AN4" s="128">
        <f>'Spread Template'!D$49</f>
        <v>0</v>
      </c>
      <c r="AO4" s="128">
        <f>'Spread Template'!D$50</f>
        <v>0</v>
      </c>
      <c r="AP4" s="128">
        <f>'Spread Template'!D$51</f>
        <v>0</v>
      </c>
      <c r="AQ4" s="128">
        <f>SUM(AJ4:AP4)</f>
        <v>0</v>
      </c>
      <c r="AR4" s="128">
        <f>'Spread Template'!D$53</f>
        <v>0</v>
      </c>
      <c r="AT4" s="128">
        <f>'Spread Template'!D$55</f>
        <v>0</v>
      </c>
      <c r="AU4" s="128">
        <f>'Spread Template'!D$56</f>
        <v>0</v>
      </c>
      <c r="AV4" s="128">
        <f>'Spread Template'!D$57</f>
        <v>0</v>
      </c>
      <c r="AW4" s="128">
        <f>'Spread Template'!D$58</f>
        <v>0</v>
      </c>
      <c r="AX4" s="128">
        <f>SUM(AR4:AW4)</f>
        <v>0</v>
      </c>
      <c r="AY4" s="128">
        <f>AQ4+AX4</f>
        <v>0</v>
      </c>
      <c r="AZ4" s="128">
        <f>'Spread Template'!D$62</f>
        <v>0</v>
      </c>
      <c r="BA4" s="128">
        <f>'Spread Template'!D$63</f>
        <v>0</v>
      </c>
      <c r="BB4" s="128">
        <f>'Spread Template'!D$64</f>
        <v>0</v>
      </c>
      <c r="BC4" s="128">
        <f>'Spread Template'!D$65</f>
        <v>0</v>
      </c>
      <c r="BD4" s="128">
        <f>'Spread Template'!D$66</f>
        <v>0</v>
      </c>
      <c r="BE4" s="128">
        <f>'Spread Template'!D$67</f>
        <v>0</v>
      </c>
      <c r="BF4" s="128">
        <f>'Spread Template'!D$68</f>
        <v>0</v>
      </c>
      <c r="BG4" s="128">
        <f>SUM(AZ4:BF4)</f>
        <v>0</v>
      </c>
      <c r="BH4" s="128">
        <f>AY4+BG4</f>
        <v>0</v>
      </c>
      <c r="BI4" s="130">
        <f>'Spread Template'!D76</f>
        <v>1</v>
      </c>
      <c r="BJ4" s="130">
        <f>'Spread Template'!D78</f>
        <v>0</v>
      </c>
      <c r="BK4" s="128">
        <f>'Spread Template'!D$79</f>
        <v>0</v>
      </c>
      <c r="BL4" s="128">
        <f>'Spread Template'!D$80</f>
        <v>0</v>
      </c>
      <c r="BM4" s="128">
        <f>BK4-BL4</f>
        <v>0</v>
      </c>
      <c r="BN4" s="128">
        <f>'Spread Template'!D$83</f>
        <v>0</v>
      </c>
      <c r="BO4" s="128">
        <f>'Spread Template'!D$84</f>
        <v>0</v>
      </c>
      <c r="BP4" s="128">
        <f>BN4+BO4</f>
        <v>0</v>
      </c>
      <c r="BQ4" s="128">
        <f>BM4-BP4</f>
        <v>0</v>
      </c>
      <c r="BR4" s="128">
        <f>'Spread Template'!D$88</f>
        <v>0</v>
      </c>
      <c r="BS4" s="128">
        <f>'Spread Template'!D$89</f>
        <v>0</v>
      </c>
      <c r="BT4" s="128">
        <f>'Spread Template'!D$90</f>
        <v>0</v>
      </c>
      <c r="BU4" s="128">
        <f>'Spread Template'!D$91</f>
        <v>0</v>
      </c>
      <c r="BV4" s="128">
        <f>'Spread Template'!D$92</f>
        <v>0</v>
      </c>
      <c r="BW4" s="128">
        <f>'Spread Template'!D$93</f>
        <v>0</v>
      </c>
      <c r="BX4" s="128">
        <f>BQ4-SUM(BR4:BW4)</f>
        <v>0</v>
      </c>
      <c r="BY4" s="128">
        <f>'Spread Template'!D$96</f>
        <v>0</v>
      </c>
      <c r="BZ4" s="128">
        <f>'Spread Template'!D$97</f>
        <v>0</v>
      </c>
      <c r="CA4" s="128">
        <f>BX4-SUM(BY4:BZ4)</f>
        <v>0</v>
      </c>
      <c r="CB4" s="128">
        <f>'Spread Template'!D$100</f>
        <v>0</v>
      </c>
      <c r="CC4" s="128">
        <f>'Spread Template'!D$101</f>
        <v>0</v>
      </c>
    </row>
    <row r="5" spans="1:81" x14ac:dyDescent="0.25">
      <c r="A5" s="118" t="s">
        <v>181</v>
      </c>
      <c r="B5" s="126">
        <f>'Spread Template'!$B$2</f>
        <v>0</v>
      </c>
      <c r="C5" s="117">
        <f>'Spread Template'!$C$2</f>
        <v>0</v>
      </c>
      <c r="D5" s="117">
        <f>'Spread Template'!$D$2</f>
        <v>0</v>
      </c>
      <c r="E5" s="117">
        <f>'Spread Template'!F6</f>
        <v>0</v>
      </c>
      <c r="F5" s="117">
        <f>'Spread Template'!F7</f>
        <v>0</v>
      </c>
      <c r="G5" s="142">
        <f>'Spread Template'!F5</f>
        <v>0</v>
      </c>
      <c r="H5" s="146" t="str">
        <f>IF('Spread Template'!$F$76&gt;=12,"Annual","Parcial")</f>
        <v>Parcial</v>
      </c>
      <c r="I5" s="117">
        <f>IF('Spread Template'!$F$76&gt;=12," ",'Spread Template'!F76)</f>
        <v>1</v>
      </c>
      <c r="J5" s="117">
        <f>'Spread Template'!F8</f>
        <v>0</v>
      </c>
      <c r="K5" s="127">
        <f>'Spread Template'!F$15</f>
        <v>0</v>
      </c>
      <c r="L5" s="128">
        <f>'Spread Template'!F$17</f>
        <v>0</v>
      </c>
      <c r="M5" s="128">
        <f>'Spread Template'!F$18</f>
        <v>0</v>
      </c>
      <c r="N5" s="128">
        <f>'Spread Template'!F$19</f>
        <v>0</v>
      </c>
      <c r="O5" s="128">
        <f>'Spread Template'!F$20</f>
        <v>0</v>
      </c>
      <c r="P5" s="128">
        <f>'Spread Template'!F$21</f>
        <v>0</v>
      </c>
      <c r="Q5" s="128">
        <f>'Spread Template'!F$22</f>
        <v>0</v>
      </c>
      <c r="R5" s="128">
        <f>'Spread Template'!F$23</f>
        <v>0</v>
      </c>
      <c r="S5" s="128">
        <f>SUM(K5:R5)</f>
        <v>0</v>
      </c>
      <c r="T5" s="128">
        <f>'Spread Template'!F$25</f>
        <v>0</v>
      </c>
      <c r="U5" s="128">
        <f>'Spread Template'!F$26</f>
        <v>0</v>
      </c>
      <c r="V5" s="128">
        <f>SUM(T5:U5)</f>
        <v>0</v>
      </c>
      <c r="W5" s="128">
        <f>'Spread Template'!F$28</f>
        <v>0</v>
      </c>
      <c r="X5" s="128">
        <f>'Spread Template'!F$29</f>
        <v>0</v>
      </c>
      <c r="Y5" s="128">
        <f>'Spread Template'!F$30</f>
        <v>0</v>
      </c>
      <c r="Z5" s="128">
        <f>'Spread Template'!F$31</f>
        <v>0</v>
      </c>
      <c r="AA5" s="128">
        <f>'Spread Template'!F$32</f>
        <v>0</v>
      </c>
      <c r="AB5" s="128">
        <f>'Spread Template'!F$33</f>
        <v>0</v>
      </c>
      <c r="AC5" s="128">
        <f>'Spread Template'!F$34</f>
        <v>0</v>
      </c>
      <c r="AD5" s="128">
        <f>SUM(W5:AC5)</f>
        <v>0</v>
      </c>
      <c r="AE5" s="128">
        <f>'Spread Template'!F$36</f>
        <v>0</v>
      </c>
      <c r="AF5" s="128">
        <f>'Spread Template'!F$37</f>
        <v>0</v>
      </c>
      <c r="AG5" s="128">
        <f>'Spread Template'!F$38</f>
        <v>0</v>
      </c>
      <c r="AH5" s="128">
        <f>SUM(AE5:AG5)</f>
        <v>0</v>
      </c>
      <c r="AI5" s="128">
        <f>S5+V5+AD5+AH5</f>
        <v>0</v>
      </c>
      <c r="AJ5" s="128">
        <f>'Spread Template'!F$45</f>
        <v>0</v>
      </c>
      <c r="AK5" s="128"/>
      <c r="AL5" s="128">
        <f>'Spread Template'!F$47</f>
        <v>0</v>
      </c>
      <c r="AM5" s="128">
        <f>'Spread Template'!F$48</f>
        <v>0</v>
      </c>
      <c r="AN5" s="128">
        <f>'Spread Template'!F$49</f>
        <v>0</v>
      </c>
      <c r="AO5" s="128">
        <f>'Spread Template'!F$50</f>
        <v>0</v>
      </c>
      <c r="AP5" s="128">
        <f>'Spread Template'!F$51</f>
        <v>0</v>
      </c>
      <c r="AQ5" s="128">
        <f>SUM(AJ5:AP5)</f>
        <v>0</v>
      </c>
      <c r="AR5" s="128">
        <f>'Spread Template'!F$53</f>
        <v>0</v>
      </c>
      <c r="AT5" s="128">
        <f>'Spread Template'!F$55</f>
        <v>0</v>
      </c>
      <c r="AU5" s="128">
        <f>'Spread Template'!F$56</f>
        <v>0</v>
      </c>
      <c r="AV5" s="128">
        <f>'Spread Template'!F$57</f>
        <v>0</v>
      </c>
      <c r="AW5" s="128">
        <f>'Spread Template'!F$58</f>
        <v>0</v>
      </c>
      <c r="AX5" s="128">
        <f t="shared" ref="AX5:AX8" si="0">SUM(AR5:AW5)</f>
        <v>0</v>
      </c>
      <c r="AY5" s="128">
        <f>AQ5+AX5</f>
        <v>0</v>
      </c>
      <c r="AZ5" s="128">
        <f>'Spread Template'!F$62</f>
        <v>0</v>
      </c>
      <c r="BA5" s="128">
        <f>'Spread Template'!F$63</f>
        <v>0</v>
      </c>
      <c r="BB5" s="128">
        <f>'Spread Template'!F$64</f>
        <v>0</v>
      </c>
      <c r="BC5" s="128">
        <f>'Spread Template'!F$65</f>
        <v>0</v>
      </c>
      <c r="BD5" s="128">
        <f>'Spread Template'!F$66</f>
        <v>0</v>
      </c>
      <c r="BE5" s="128">
        <f>'Spread Template'!F$67</f>
        <v>0</v>
      </c>
      <c r="BF5" s="128">
        <f>'Spread Template'!F$68</f>
        <v>0</v>
      </c>
      <c r="BG5" s="128">
        <f t="shared" ref="BG5:BG8" si="1">SUM(AZ5:BF5)</f>
        <v>0</v>
      </c>
      <c r="BH5" s="128">
        <f>AY5+BG5</f>
        <v>0</v>
      </c>
      <c r="BI5" s="130">
        <f>'Spread Template'!F76</f>
        <v>1</v>
      </c>
      <c r="BJ5" s="130">
        <f>'Spread Template'!F78</f>
        <v>0</v>
      </c>
      <c r="BK5" s="128">
        <f>'Spread Template'!F$79</f>
        <v>0</v>
      </c>
      <c r="BL5" s="128">
        <f>'Spread Template'!F$80</f>
        <v>0</v>
      </c>
      <c r="BM5" s="128">
        <f>BK5-BL5</f>
        <v>0</v>
      </c>
      <c r="BN5" s="128">
        <f>'Spread Template'!F$83</f>
        <v>0</v>
      </c>
      <c r="BO5" s="128">
        <f>'Spread Template'!F$84</f>
        <v>0</v>
      </c>
      <c r="BP5" s="128">
        <f>BN5+BO5</f>
        <v>0</v>
      </c>
      <c r="BQ5" s="128">
        <f>BM5-BP5</f>
        <v>0</v>
      </c>
      <c r="BR5" s="128">
        <f>'Spread Template'!F$88</f>
        <v>0</v>
      </c>
      <c r="BS5" s="128">
        <f>'Spread Template'!F$89</f>
        <v>0</v>
      </c>
      <c r="BT5" s="128">
        <f>'Spread Template'!F$90</f>
        <v>0</v>
      </c>
      <c r="BU5" s="128">
        <f>'Spread Template'!F$91</f>
        <v>0</v>
      </c>
      <c r="BV5" s="128">
        <f>'Spread Template'!F$92</f>
        <v>0</v>
      </c>
      <c r="BW5" s="128">
        <f>'Spread Template'!F$93</f>
        <v>0</v>
      </c>
      <c r="BX5" s="128">
        <f>BQ5-SUM(BR5:BW5)</f>
        <v>0</v>
      </c>
      <c r="BY5" s="128">
        <f>'Spread Template'!F$96</f>
        <v>0</v>
      </c>
      <c r="BZ5" s="128">
        <f>'Spread Template'!F$97</f>
        <v>0</v>
      </c>
      <c r="CA5" s="128">
        <f>BX5-SUM(BY5:BZ5)</f>
        <v>0</v>
      </c>
      <c r="CB5" s="128">
        <f>'Spread Template'!F$100</f>
        <v>0</v>
      </c>
      <c r="CC5" s="128">
        <f>'Spread Template'!F$101</f>
        <v>0</v>
      </c>
    </row>
    <row r="6" spans="1:81" x14ac:dyDescent="0.25">
      <c r="B6" s="126">
        <f>'Spread Template'!$B$2</f>
        <v>0</v>
      </c>
      <c r="C6" s="117">
        <f>'Spread Template'!$C$2</f>
        <v>0</v>
      </c>
      <c r="D6" s="117">
        <f>'Spread Template'!$D$2</f>
        <v>0</v>
      </c>
      <c r="E6" s="117">
        <f>'Spread Template'!H6</f>
        <v>0</v>
      </c>
      <c r="F6" s="117">
        <f>'Spread Template'!H7</f>
        <v>0</v>
      </c>
      <c r="G6" s="142">
        <f>'Spread Template'!H5</f>
        <v>0</v>
      </c>
      <c r="H6" s="146" t="str">
        <f>IF('Spread Template'!$H$76&gt;=12,"Annual","Parcial")</f>
        <v>Parcial</v>
      </c>
      <c r="I6" s="117">
        <f>IF('Spread Template'!$H$76&gt;=12," ",'Spread Template'!H76)</f>
        <v>1</v>
      </c>
      <c r="J6" s="117">
        <f>'Spread Template'!H8</f>
        <v>0</v>
      </c>
      <c r="K6" s="127">
        <f>'Spread Template'!H$15</f>
        <v>0</v>
      </c>
      <c r="L6" s="128">
        <f>'Spread Template'!H$17</f>
        <v>0</v>
      </c>
      <c r="M6" s="128">
        <f>'Spread Template'!H$18</f>
        <v>0</v>
      </c>
      <c r="N6" s="128">
        <f>'Spread Template'!H$19</f>
        <v>0</v>
      </c>
      <c r="O6" s="128">
        <f>'Spread Template'!H$20</f>
        <v>0</v>
      </c>
      <c r="P6" s="128">
        <f>'Spread Template'!H$21</f>
        <v>0</v>
      </c>
      <c r="Q6" s="128">
        <f>'Spread Template'!H$22</f>
        <v>0</v>
      </c>
      <c r="R6" s="128">
        <f>'Spread Template'!H$23</f>
        <v>0</v>
      </c>
      <c r="S6" s="128">
        <f>SUM(K6:R6)</f>
        <v>0</v>
      </c>
      <c r="T6" s="128">
        <f>'Spread Template'!H$25</f>
        <v>0</v>
      </c>
      <c r="U6" s="128">
        <f>'Spread Template'!H$26</f>
        <v>0</v>
      </c>
      <c r="V6" s="128">
        <f>SUM(T6:U6)</f>
        <v>0</v>
      </c>
      <c r="W6" s="128">
        <f>'Spread Template'!H$28</f>
        <v>0</v>
      </c>
      <c r="X6" s="128">
        <f>'Spread Template'!H$29</f>
        <v>0</v>
      </c>
      <c r="Y6" s="128">
        <f>'Spread Template'!H$30</f>
        <v>0</v>
      </c>
      <c r="Z6" s="128">
        <f>'Spread Template'!H$31</f>
        <v>0</v>
      </c>
      <c r="AA6" s="128">
        <f>'Spread Template'!H$32</f>
        <v>0</v>
      </c>
      <c r="AB6" s="128">
        <f>'Spread Template'!H$33</f>
        <v>0</v>
      </c>
      <c r="AC6" s="128">
        <f>'Spread Template'!H$34</f>
        <v>0</v>
      </c>
      <c r="AD6" s="128">
        <f>SUM(W6:AC6)</f>
        <v>0</v>
      </c>
      <c r="AE6" s="128">
        <f>'Spread Template'!H$36</f>
        <v>0</v>
      </c>
      <c r="AF6" s="128">
        <f>'Spread Template'!H$37</f>
        <v>0</v>
      </c>
      <c r="AG6" s="128">
        <f>'Spread Template'!H$38</f>
        <v>0</v>
      </c>
      <c r="AH6" s="128">
        <f>SUM(AE6:AG6)</f>
        <v>0</v>
      </c>
      <c r="AI6" s="128">
        <f>S6+V6+AD6+AH6</f>
        <v>0</v>
      </c>
      <c r="AJ6" s="128">
        <f>'Spread Template'!H$45</f>
        <v>0</v>
      </c>
      <c r="AK6" s="128"/>
      <c r="AL6" s="128">
        <f>'Spread Template'!H$47</f>
        <v>0</v>
      </c>
      <c r="AM6" s="128">
        <f>'Spread Template'!H$48</f>
        <v>0</v>
      </c>
      <c r="AN6" s="128">
        <f>'Spread Template'!H$49</f>
        <v>0</v>
      </c>
      <c r="AO6" s="128">
        <f>'Spread Template'!H$50</f>
        <v>0</v>
      </c>
      <c r="AP6" s="128">
        <f>'Spread Template'!H$51</f>
        <v>0</v>
      </c>
      <c r="AQ6" s="128">
        <f>SUM(AJ6:AP6)</f>
        <v>0</v>
      </c>
      <c r="AR6" s="128">
        <f>'Spread Template'!H$53</f>
        <v>0</v>
      </c>
      <c r="AT6" s="128">
        <f>'Spread Template'!H$55</f>
        <v>0</v>
      </c>
      <c r="AU6" s="128">
        <f>'Spread Template'!H$56</f>
        <v>0</v>
      </c>
      <c r="AV6" s="128">
        <f>'Spread Template'!H$57</f>
        <v>0</v>
      </c>
      <c r="AW6" s="128">
        <f>'Spread Template'!H$58</f>
        <v>0</v>
      </c>
      <c r="AX6" s="128">
        <f t="shared" si="0"/>
        <v>0</v>
      </c>
      <c r="AY6" s="128">
        <f>AQ6+AX6</f>
        <v>0</v>
      </c>
      <c r="AZ6" s="128">
        <f>'Spread Template'!H$62</f>
        <v>0</v>
      </c>
      <c r="BA6" s="128">
        <f>'Spread Template'!H$63</f>
        <v>0</v>
      </c>
      <c r="BB6" s="128">
        <f>'Spread Template'!H$64</f>
        <v>0</v>
      </c>
      <c r="BC6" s="128">
        <f>'Spread Template'!H$65</f>
        <v>0</v>
      </c>
      <c r="BD6" s="128">
        <f>'Spread Template'!H$66</f>
        <v>0</v>
      </c>
      <c r="BE6" s="128">
        <f>'Spread Template'!H$67</f>
        <v>0</v>
      </c>
      <c r="BF6" s="128">
        <f>'Spread Template'!H$68</f>
        <v>0</v>
      </c>
      <c r="BG6" s="128">
        <f t="shared" si="1"/>
        <v>0</v>
      </c>
      <c r="BH6" s="128">
        <f>AY6+BG6</f>
        <v>0</v>
      </c>
      <c r="BI6" s="130">
        <f>'Spread Template'!H76</f>
        <v>1</v>
      </c>
      <c r="BJ6" s="130">
        <f>'Spread Template'!H78</f>
        <v>0</v>
      </c>
      <c r="BK6" s="128">
        <f>'Spread Template'!H$79</f>
        <v>0</v>
      </c>
      <c r="BL6" s="128">
        <f>'Spread Template'!H$80</f>
        <v>0</v>
      </c>
      <c r="BM6" s="128">
        <f>BK6-BL6</f>
        <v>0</v>
      </c>
      <c r="BN6" s="128">
        <f>'Spread Template'!H$83</f>
        <v>0</v>
      </c>
      <c r="BO6" s="128">
        <f>'Spread Template'!H$84</f>
        <v>0</v>
      </c>
      <c r="BP6" s="128">
        <f>BN6+BO6</f>
        <v>0</v>
      </c>
      <c r="BQ6" s="128">
        <f>BM6-BP6</f>
        <v>0</v>
      </c>
      <c r="BR6" s="128">
        <f>'Spread Template'!H$88</f>
        <v>0</v>
      </c>
      <c r="BS6" s="128">
        <f>'Spread Template'!H$89</f>
        <v>0</v>
      </c>
      <c r="BT6" s="128">
        <f>'Spread Template'!H$90</f>
        <v>0</v>
      </c>
      <c r="BU6" s="128">
        <f>'Spread Template'!H91</f>
        <v>0</v>
      </c>
      <c r="BV6" s="128">
        <f>'Spread Template'!H$92</f>
        <v>0</v>
      </c>
      <c r="BW6" s="128">
        <f>'Spread Template'!H$93</f>
        <v>0</v>
      </c>
      <c r="BX6" s="128">
        <f>BQ6-SUM(BR6:BW6)</f>
        <v>0</v>
      </c>
      <c r="BY6" s="128">
        <f>'Spread Template'!H$96</f>
        <v>0</v>
      </c>
      <c r="BZ6" s="128">
        <f>'Spread Template'!H$97</f>
        <v>0</v>
      </c>
      <c r="CA6" s="128">
        <f>BX6-SUM(BY6:BZ6)</f>
        <v>0</v>
      </c>
      <c r="CB6" s="128">
        <f>'Spread Template'!H$100</f>
        <v>0</v>
      </c>
      <c r="CC6" s="128">
        <f>'Spread Template'!H$101</f>
        <v>0</v>
      </c>
    </row>
    <row r="7" spans="1:81" x14ac:dyDescent="0.25">
      <c r="B7" s="126">
        <f>'Spread Template'!$B$2</f>
        <v>0</v>
      </c>
      <c r="C7" s="117">
        <f>'Spread Template'!$C$2</f>
        <v>0</v>
      </c>
      <c r="D7" s="117">
        <f>'Spread Template'!$D$2</f>
        <v>0</v>
      </c>
      <c r="E7" s="117">
        <f>'Spread Template'!J6</f>
        <v>0</v>
      </c>
      <c r="F7" s="117">
        <f>'Spread Template'!J7</f>
        <v>0</v>
      </c>
      <c r="G7" s="129">
        <f>'Spread Template'!J5</f>
        <v>0</v>
      </c>
      <c r="H7" s="146" t="str">
        <f>IF('Spread Template'!$J$76&gt;=12,"Annual","Parcial")</f>
        <v>Parcial</v>
      </c>
      <c r="I7" s="117">
        <f>IF('Spread Template'!$J$76&gt;=12," ",'Spread Template'!J76)</f>
        <v>1</v>
      </c>
      <c r="J7" s="117">
        <f>'Spread Template'!J8</f>
        <v>0</v>
      </c>
      <c r="K7" s="127">
        <f>'Spread Template'!J$15</f>
        <v>0</v>
      </c>
      <c r="L7" s="128">
        <f>'Spread Template'!J$17</f>
        <v>0</v>
      </c>
      <c r="M7" s="128">
        <f>'Spread Template'!J$18</f>
        <v>0</v>
      </c>
      <c r="N7" s="128">
        <f>'Spread Template'!J$19</f>
        <v>0</v>
      </c>
      <c r="O7" s="128">
        <f>'Spread Template'!J$20</f>
        <v>0</v>
      </c>
      <c r="P7" s="128">
        <f>'Spread Template'!J$21</f>
        <v>0</v>
      </c>
      <c r="Q7" s="128">
        <f>'Spread Template'!J$22</f>
        <v>0</v>
      </c>
      <c r="R7" s="128">
        <f>'Spread Template'!J$23</f>
        <v>0</v>
      </c>
      <c r="S7" s="128">
        <f t="shared" ref="S7:S8" si="2">SUM(K7:R7)</f>
        <v>0</v>
      </c>
      <c r="T7" s="128">
        <f>'Spread Template'!J$25</f>
        <v>0</v>
      </c>
      <c r="U7" s="128">
        <f>'Spread Template'!J$26</f>
        <v>0</v>
      </c>
      <c r="V7" s="128">
        <f t="shared" ref="V7:V8" si="3">SUM(T7:U7)</f>
        <v>0</v>
      </c>
      <c r="W7" s="128">
        <f>'Spread Template'!J$28</f>
        <v>0</v>
      </c>
      <c r="X7" s="128">
        <f>'Spread Template'!J$29</f>
        <v>0</v>
      </c>
      <c r="Y7" s="128">
        <f>'Spread Template'!J$30</f>
        <v>0</v>
      </c>
      <c r="Z7" s="128">
        <f>'Spread Template'!J$31</f>
        <v>0</v>
      </c>
      <c r="AA7" s="128">
        <f>'Spread Template'!J$32</f>
        <v>0</v>
      </c>
      <c r="AB7" s="128">
        <f>'Spread Template'!J$33</f>
        <v>0</v>
      </c>
      <c r="AC7" s="128">
        <f>'Spread Template'!J$34</f>
        <v>0</v>
      </c>
      <c r="AD7" s="128">
        <f t="shared" ref="AD7:AD8" si="4">SUM(W7:AC7)</f>
        <v>0</v>
      </c>
      <c r="AE7" s="128">
        <f>'Spread Template'!J$36</f>
        <v>0</v>
      </c>
      <c r="AF7" s="128">
        <f>'Spread Template'!J$37</f>
        <v>0</v>
      </c>
      <c r="AG7" s="128">
        <f>'Spread Template'!J$38</f>
        <v>0</v>
      </c>
      <c r="AH7" s="128">
        <f t="shared" ref="AH7:AH8" si="5">SUM(AE7:AG7)</f>
        <v>0</v>
      </c>
      <c r="AI7" s="128">
        <f t="shared" ref="AI7:AI8" si="6">S7+V7+AD7+AH7</f>
        <v>0</v>
      </c>
      <c r="AJ7" s="128">
        <f>'Spread Template'!J$45</f>
        <v>0</v>
      </c>
      <c r="AL7" s="128">
        <f>'Spread Template'!J$47</f>
        <v>0</v>
      </c>
      <c r="AM7" s="128">
        <f>'Spread Template'!J$48</f>
        <v>0</v>
      </c>
      <c r="AN7" s="128">
        <f>'Spread Template'!J$49</f>
        <v>0</v>
      </c>
      <c r="AO7" s="128">
        <f>'Spread Template'!J$50</f>
        <v>0</v>
      </c>
      <c r="AP7" s="128">
        <f>'Spread Template'!J$51</f>
        <v>0</v>
      </c>
      <c r="AQ7" s="128">
        <f t="shared" ref="AQ7:AQ8" si="7">SUM(AJ7:AP7)</f>
        <v>0</v>
      </c>
      <c r="AR7" s="128">
        <f>'Spread Template'!J$53</f>
        <v>0</v>
      </c>
      <c r="AT7" s="128">
        <f>'Spread Template'!J$55</f>
        <v>0</v>
      </c>
      <c r="AU7" s="128">
        <f>'Spread Template'!J$56</f>
        <v>0</v>
      </c>
      <c r="AV7" s="128">
        <f>'Spread Template'!J$57</f>
        <v>0</v>
      </c>
      <c r="AW7" s="128">
        <f>'Spread Template'!J$58</f>
        <v>0</v>
      </c>
      <c r="AX7" s="128">
        <f t="shared" si="0"/>
        <v>0</v>
      </c>
      <c r="AY7" s="128">
        <f t="shared" ref="AY7:AY8" si="8">AQ7+AX7</f>
        <v>0</v>
      </c>
      <c r="AZ7" s="128">
        <f>'Spread Template'!J$62</f>
        <v>0</v>
      </c>
      <c r="BA7" s="128">
        <f>'Spread Template'!J$63</f>
        <v>0</v>
      </c>
      <c r="BB7" s="128">
        <f>'Spread Template'!J$64</f>
        <v>0</v>
      </c>
      <c r="BC7" s="128">
        <f>'Spread Template'!J$65</f>
        <v>0</v>
      </c>
      <c r="BD7" s="128">
        <f>'Spread Template'!J$66</f>
        <v>0</v>
      </c>
      <c r="BE7" s="128">
        <f>'Spread Template'!J$67</f>
        <v>0</v>
      </c>
      <c r="BF7" s="128">
        <f>'Spread Template'!J$68</f>
        <v>0</v>
      </c>
      <c r="BG7" s="128">
        <f t="shared" si="1"/>
        <v>0</v>
      </c>
      <c r="BH7" s="128">
        <f t="shared" ref="BH7:BH8" si="9">AY7+BG7</f>
        <v>0</v>
      </c>
      <c r="BI7" s="130">
        <f>'Spread Template'!J76</f>
        <v>1</v>
      </c>
      <c r="BJ7" s="130">
        <f>'Spread Template'!J78</f>
        <v>0</v>
      </c>
      <c r="BK7" s="128">
        <f>'Spread Template'!J$79</f>
        <v>0</v>
      </c>
      <c r="BL7" s="128">
        <f>'Spread Template'!J$80</f>
        <v>0</v>
      </c>
      <c r="BM7" s="128">
        <f t="shared" ref="BM7:BM8" si="10">BK7-BL7</f>
        <v>0</v>
      </c>
      <c r="BN7" s="128">
        <f>'Spread Template'!J$83</f>
        <v>0</v>
      </c>
      <c r="BO7" s="128">
        <f>'Spread Template'!J$84</f>
        <v>0</v>
      </c>
      <c r="BP7" s="128">
        <f t="shared" ref="BP7:BP8" si="11">BN7+BO7</f>
        <v>0</v>
      </c>
      <c r="BQ7" s="128">
        <f t="shared" ref="BQ7:BQ8" si="12">BM7-BP7</f>
        <v>0</v>
      </c>
      <c r="BR7" s="128">
        <f>'Spread Template'!J$88</f>
        <v>0</v>
      </c>
      <c r="BS7" s="128">
        <f>'Spread Template'!J$89</f>
        <v>0</v>
      </c>
      <c r="BT7" s="128">
        <f>'Spread Template'!J$90</f>
        <v>0</v>
      </c>
      <c r="BU7" s="128">
        <f>'Spread Template'!J91</f>
        <v>0</v>
      </c>
      <c r="BV7" s="128">
        <f>'Spread Template'!J$92</f>
        <v>0</v>
      </c>
      <c r="BW7" s="128">
        <f>'Spread Template'!J$93</f>
        <v>0</v>
      </c>
      <c r="BX7" s="128">
        <f t="shared" ref="BX7:BX8" si="13">BQ7-SUM(BR7:BW7)</f>
        <v>0</v>
      </c>
      <c r="BY7" s="128">
        <f>'Spread Template'!J$96</f>
        <v>0</v>
      </c>
      <c r="BZ7" s="128">
        <f>'Spread Template'!J$97</f>
        <v>0</v>
      </c>
      <c r="CA7" s="128">
        <f t="shared" ref="CA7:CA8" si="14">BX7-SUM(BY7:BZ7)</f>
        <v>0</v>
      </c>
      <c r="CB7" s="128">
        <f>'Spread Template'!J$100</f>
        <v>0</v>
      </c>
      <c r="CC7" s="128">
        <f>'Spread Template'!J$101</f>
        <v>0</v>
      </c>
    </row>
    <row r="8" spans="1:81" x14ac:dyDescent="0.25">
      <c r="B8" s="126">
        <f>'Spread Template'!$B$2</f>
        <v>0</v>
      </c>
      <c r="C8" s="117">
        <f>'Spread Template'!$C$2</f>
        <v>0</v>
      </c>
      <c r="D8" s="117">
        <f>'Spread Template'!$D$2</f>
        <v>0</v>
      </c>
      <c r="E8" s="117">
        <f>'Spread Template'!L6</f>
        <v>0</v>
      </c>
      <c r="F8" s="117">
        <f>'Spread Template'!L7</f>
        <v>0</v>
      </c>
      <c r="G8" s="129">
        <f>'Spread Template'!L5</f>
        <v>0</v>
      </c>
      <c r="H8" s="146" t="str">
        <f>IF('Spread Template'!$L$76&gt;=12,"Annual","Parcial")</f>
        <v>Parcial</v>
      </c>
      <c r="I8" s="117">
        <f>IF('Spread Template'!$L$76&gt;=12," ",'Spread Template'!L76)</f>
        <v>1</v>
      </c>
      <c r="J8" s="117">
        <f>'Spread Template'!L8</f>
        <v>0</v>
      </c>
      <c r="K8" s="127">
        <f>'Spread Template'!L$15</f>
        <v>0</v>
      </c>
      <c r="L8" s="128">
        <f>'Spread Template'!L$17</f>
        <v>0</v>
      </c>
      <c r="M8" s="128">
        <f>'Spread Template'!L$18</f>
        <v>0</v>
      </c>
      <c r="N8" s="128">
        <f>'Spread Template'!L$19</f>
        <v>0</v>
      </c>
      <c r="O8" s="128">
        <f>'Spread Template'!L$20</f>
        <v>0</v>
      </c>
      <c r="P8" s="128">
        <f>'Spread Template'!L$21</f>
        <v>0</v>
      </c>
      <c r="Q8" s="128">
        <f>'Spread Template'!L$22</f>
        <v>0</v>
      </c>
      <c r="R8" s="128">
        <f>'Spread Template'!L$23</f>
        <v>0</v>
      </c>
      <c r="S8" s="128">
        <f t="shared" si="2"/>
        <v>0</v>
      </c>
      <c r="T8" s="128">
        <f>'Spread Template'!L$25</f>
        <v>0</v>
      </c>
      <c r="U8" s="128">
        <f>'Spread Template'!L$26</f>
        <v>0</v>
      </c>
      <c r="V8" s="128">
        <f t="shared" si="3"/>
        <v>0</v>
      </c>
      <c r="W8" s="128">
        <f>'Spread Template'!L$28</f>
        <v>0</v>
      </c>
      <c r="X8" s="128">
        <f>'Spread Template'!L$29</f>
        <v>0</v>
      </c>
      <c r="Y8" s="128">
        <f>'Spread Template'!L$30</f>
        <v>0</v>
      </c>
      <c r="Z8" s="128">
        <f>'Spread Template'!L$31</f>
        <v>0</v>
      </c>
      <c r="AA8" s="128">
        <f>'Spread Template'!L$32</f>
        <v>0</v>
      </c>
      <c r="AB8" s="128">
        <f>'Spread Template'!L$33</f>
        <v>0</v>
      </c>
      <c r="AC8" s="128">
        <f>'Spread Template'!L$34</f>
        <v>0</v>
      </c>
      <c r="AD8" s="128">
        <f t="shared" si="4"/>
        <v>0</v>
      </c>
      <c r="AE8" s="128">
        <f>'Spread Template'!L$36</f>
        <v>0</v>
      </c>
      <c r="AF8" s="128">
        <f>'Spread Template'!L$37</f>
        <v>0</v>
      </c>
      <c r="AG8" s="128">
        <f>'Spread Template'!L$38</f>
        <v>0</v>
      </c>
      <c r="AH8" s="128">
        <f t="shared" si="5"/>
        <v>0</v>
      </c>
      <c r="AI8" s="128">
        <f t="shared" si="6"/>
        <v>0</v>
      </c>
      <c r="AJ8" s="128">
        <f>'Spread Template'!L$45</f>
        <v>0</v>
      </c>
      <c r="AL8" s="128">
        <f>'Spread Template'!L$47</f>
        <v>0</v>
      </c>
      <c r="AM8" s="128">
        <f>'Spread Template'!L$48</f>
        <v>0</v>
      </c>
      <c r="AN8" s="128">
        <f>'Spread Template'!L$49</f>
        <v>0</v>
      </c>
      <c r="AO8" s="128">
        <f>'Spread Template'!L$50</f>
        <v>0</v>
      </c>
      <c r="AP8" s="128">
        <f>'Spread Template'!L$51</f>
        <v>0</v>
      </c>
      <c r="AQ8" s="128">
        <f t="shared" si="7"/>
        <v>0</v>
      </c>
      <c r="AR8" s="128">
        <f>'Spread Template'!L$53</f>
        <v>0</v>
      </c>
      <c r="AT8" s="128">
        <f>'Spread Template'!L$55</f>
        <v>0</v>
      </c>
      <c r="AU8" s="128">
        <f>'Spread Template'!L$56</f>
        <v>0</v>
      </c>
      <c r="AV8" s="128">
        <f>'Spread Template'!L$57</f>
        <v>0</v>
      </c>
      <c r="AW8" s="128">
        <f>'Spread Template'!L$58</f>
        <v>0</v>
      </c>
      <c r="AX8" s="128">
        <f t="shared" si="0"/>
        <v>0</v>
      </c>
      <c r="AY8" s="128">
        <f t="shared" si="8"/>
        <v>0</v>
      </c>
      <c r="AZ8" s="128">
        <f>'Spread Template'!L$62</f>
        <v>0</v>
      </c>
      <c r="BA8" s="128">
        <f>'Spread Template'!L$63</f>
        <v>0</v>
      </c>
      <c r="BB8" s="128">
        <f>'Spread Template'!L$64</f>
        <v>0</v>
      </c>
      <c r="BC8" s="128">
        <f>'Spread Template'!L$65</f>
        <v>0</v>
      </c>
      <c r="BD8" s="128">
        <f>'Spread Template'!L$66</f>
        <v>0</v>
      </c>
      <c r="BE8" s="128">
        <f>'Spread Template'!L$67</f>
        <v>0</v>
      </c>
      <c r="BF8" s="128">
        <f>'Spread Template'!L$68</f>
        <v>0</v>
      </c>
      <c r="BG8" s="128">
        <f t="shared" si="1"/>
        <v>0</v>
      </c>
      <c r="BH8" s="128">
        <f t="shared" si="9"/>
        <v>0</v>
      </c>
      <c r="BI8" s="130">
        <f>'Spread Template'!L76</f>
        <v>1</v>
      </c>
      <c r="BJ8" s="130">
        <f>'Spread Template'!L78</f>
        <v>0</v>
      </c>
      <c r="BK8" s="128">
        <f>'Spread Template'!L$79</f>
        <v>0</v>
      </c>
      <c r="BL8" s="128">
        <f>'Spread Template'!L$80</f>
        <v>0</v>
      </c>
      <c r="BM8" s="128">
        <f t="shared" si="10"/>
        <v>0</v>
      </c>
      <c r="BN8" s="128">
        <f>'Spread Template'!L$83</f>
        <v>0</v>
      </c>
      <c r="BO8" s="128">
        <f>'Spread Template'!L$84</f>
        <v>0</v>
      </c>
      <c r="BP8" s="128">
        <f t="shared" si="11"/>
        <v>0</v>
      </c>
      <c r="BQ8" s="128">
        <f t="shared" si="12"/>
        <v>0</v>
      </c>
      <c r="BR8" s="128">
        <f>'Spread Template'!L$88</f>
        <v>0</v>
      </c>
      <c r="BS8" s="128">
        <f>'Spread Template'!L$89</f>
        <v>0</v>
      </c>
      <c r="BT8" s="128">
        <f>'Spread Template'!L$90</f>
        <v>0</v>
      </c>
      <c r="BU8" s="128">
        <f>'Spread Template'!L91</f>
        <v>0</v>
      </c>
      <c r="BV8" s="128">
        <f>'Spread Template'!L$92</f>
        <v>0</v>
      </c>
      <c r="BW8" s="128">
        <f>'Spread Template'!L$93</f>
        <v>0</v>
      </c>
      <c r="BX8" s="128">
        <f t="shared" si="13"/>
        <v>0</v>
      </c>
      <c r="BY8" s="128">
        <f>'Spread Template'!L$96</f>
        <v>0</v>
      </c>
      <c r="BZ8" s="128">
        <f>'Spread Template'!L$97</f>
        <v>0</v>
      </c>
      <c r="CA8" s="128">
        <f t="shared" si="14"/>
        <v>0</v>
      </c>
      <c r="CB8" s="128">
        <f>'Spread Template'!L$100</f>
        <v>0</v>
      </c>
      <c r="CC8" s="128">
        <f>'Spread Template'!L$101</f>
        <v>0</v>
      </c>
    </row>
    <row r="9" spans="1:81" s="153" customFormat="1" x14ac:dyDescent="0.25">
      <c r="B9" s="154"/>
      <c r="AZ9" s="155"/>
      <c r="BR9" s="156"/>
    </row>
    <row r="10" spans="1:81" s="153" customFormat="1" x14ac:dyDescent="0.25">
      <c r="AZ10" s="155"/>
      <c r="BR10" s="157"/>
    </row>
    <row r="11" spans="1:81" s="153" customFormat="1" x14ac:dyDescent="0.25">
      <c r="AZ11" s="155"/>
    </row>
    <row r="12" spans="1:81" s="153" customFormat="1" x14ac:dyDescent="0.25">
      <c r="AZ12" s="155"/>
    </row>
    <row r="13" spans="1:81" s="153" customFormat="1" x14ac:dyDescent="0.25">
      <c r="AZ13" s="152"/>
    </row>
    <row r="14" spans="1:81" s="153" customFormat="1" x14ac:dyDescent="0.25"/>
    <row r="15" spans="1:81" s="153" customFormat="1" x14ac:dyDescent="0.25"/>
    <row r="16" spans="1:81" s="153" customFormat="1" x14ac:dyDescent="0.25"/>
    <row r="17" s="153" customFormat="1" x14ac:dyDescent="0.25"/>
    <row r="18" s="153" customFormat="1" x14ac:dyDescent="0.25"/>
    <row r="19" s="153" customFormat="1" x14ac:dyDescent="0.25"/>
    <row r="20" s="153" customFormat="1" x14ac:dyDescent="0.25"/>
    <row r="21" s="153" customFormat="1" x14ac:dyDescent="0.25"/>
  </sheetData>
  <mergeCells count="6">
    <mergeCell ref="K1:BH1"/>
    <mergeCell ref="BI1:CC1"/>
    <mergeCell ref="B2:I2"/>
    <mergeCell ref="K2:AI2"/>
    <mergeCell ref="AJ2:AY2"/>
    <mergeCell ref="AZ2:B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fdd3920-e258-4ca3-833e-736e85ba783c">
      <UserInfo>
        <DisplayName>Sakshi Goswami</DisplayName>
        <AccountId>12</AccountId>
        <AccountType/>
      </UserInfo>
      <UserInfo>
        <DisplayName>Aakriti Baronia</DisplayName>
        <AccountId>13</AccountId>
        <AccountType/>
      </UserInfo>
      <UserInfo>
        <DisplayName>Roshan Lohiya</DisplayName>
        <AccountId>17</AccountId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M w D A A B Q S w M E F A A C A A g A x 4 K x U O d x b y e m A A A A + A A A A B I A H A B D b 2 5 m a W c v U G F j a 2 F n Z S 5 4 b W w g o h g A K K A U A A A A A A A A A A A A A A A A A A A A A A A A A A A A h Y + x D o I w F E V / h X S n r 0 B M k D z K 4 C q J i Y l h b U r F R i i G F s u / O f h J / o I k i r o 5 3 p M z n P u 4 3 b G Y u j a 4 q s H q 3 u Q k o o w E y s i + 1 q b J y e i O Y U o K j j s h z 6 J R w S w b m 0 2 2 z s n J u U s G 4 L 2 n P q H 9 0 E D M W A R V u d 3 L k + o E + c j 6 v x x q Y 5 0 w U h G O h 1 c M j 2 n K 6 C p l C V 2 z C G H B W G r z V e K 5 m D K E H 4 i b s X X j o L i y Y V k h L B P h / Y I / A V B L A w Q U A A I A C A D H g r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4 K x U H e X X F b E A A A A I g E A A B M A H A B G b 3 J t d W x h c y 9 T Z W N 0 a W 9 u M S 5 t I K I Y A C i g F A A A A A A A A A A A A A A A A A A A A A A A A A A A A H X P w Y r C Q A w G 4 H u h 7 x D G S w t F 8 C y e y u 5 R Q Q s e x E P a x n V w O p F M i k r p u z t u Y Q V h c w k k P 1 9 I o E Y t e 9 h N f b F M k z Q J Z x R q o b J X h h U 4 0 j S B W B u x P + T j 5 O v e k J u X v Q h 5 3 b N c a u Z L l g + H N X a 0 M h X W D h f m O B 5 K 9 h o j x 2 I C Z u a X b L C r L b Z s I v X K 0 r w S 9 O H E 0 p X s + s 5 X j y u F b D p X D I O Z p p E s Q O M K l O 4 6 j v m f + m 0 d B j h Z p 4 I t h r e 7 I x f / 2 v I t Z J + 3 C y B s z q D S U 5 4 m 1 v 9 n L Z 9 Q S w E C L Q A U A A I A C A D H g r F Q 5 3 F v J 6 Y A A A D 4 A A A A E g A A A A A A A A A A A A A A A A A A A A A A Q 2 9 u Z m l n L 1 B h Y 2 t h Z 2 U u e G 1 s U E s B A i 0 A F A A C A A g A x 4 K x U A / K 6 a u k A A A A 6 Q A A A B M A A A A A A A A A A A A A A A A A 8 g A A A F t D b 2 5 0 Z W 5 0 X 1 R 5 c G V z X S 5 4 b W x Q S w E C L Q A U A A I A C A D H g r F Q d 5 d c V s Q A A A A i A Q A A E w A A A A A A A A A A A A A A A A D j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C A A A A A A A A F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X B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M 1 Q x N z o x M z o w N i 4 x N z Y 2 M j Q x W i I g L z 4 8 R W 5 0 c n k g V H l w Z T 0 i R m l s b E N v b H V t b l R 5 c G V z I i B W Y W x 1 Z T 0 i c 0 J n P T 0 i I C 8 + P E V u d H J 5 I F R 5 c G U 9 I k Z p b G x D b 2 x 1 b W 5 O Y W 1 l c y I g V m F s d W U 9 I n N b J n F 1 b 3 Q 7 Q 2 9 s d W 1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L 1 R p c G 8 g Y 2 F t Y m l h Z G 8 u e 0 N v b H V t b m E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p c G 8 v V G l w b y B j Y W 1 i a W F k b y 5 7 Q 2 9 s d W 1 u Y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2 p 6 7 e J i O 1 E q o j t f i u a p G 4 A A A A A A g A A A A A A A 2 Y A A M A A A A A Q A A A A 6 Y c k z g e 7 x R u c / 4 N b / l a s d Q A A A A A E g A A A o A A A A B A A A A B j V G E 9 a D c i I J J w Z w 4 x P I e A U A A A A D b F / Z U K V P K q z Y a 5 V 3 N U b H 2 w Q a U X l J b x e V Q p L b 5 T H i y n q W y i O b 1 B 6 i d a f s R E 5 m G V + 8 d R w y T s H g 6 o 1 A 5 f 4 A H o / t N b x W T y Z F z 9 e r o x p P h 6 p N 1 5 F A A A A G N P l + s h F 9 F a a n 7 u t T Z p u V n 7 G 8 K 8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457050FFC3048851369ADA6739AD3" ma:contentTypeVersion="4" ma:contentTypeDescription="Create a new document." ma:contentTypeScope="" ma:versionID="96c803deeba104a5568ee1b9210f4947">
  <xsd:schema xmlns:xsd="http://www.w3.org/2001/XMLSchema" xmlns:xs="http://www.w3.org/2001/XMLSchema" xmlns:p="http://schemas.microsoft.com/office/2006/metadata/properties" xmlns:ns2="3fdd3920-e258-4ca3-833e-736e85ba783c" xmlns:ns3="35776380-40a8-4dd5-9acc-e170a1cb49d5" targetNamespace="http://schemas.microsoft.com/office/2006/metadata/properties" ma:root="true" ma:fieldsID="7c5909f22e7833e3b2329e8eb565e720" ns2:_="" ns3:_="">
    <xsd:import namespace="3fdd3920-e258-4ca3-833e-736e85ba783c"/>
    <xsd:import namespace="35776380-40a8-4dd5-9acc-e170a1cb49d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d3920-e258-4ca3-833e-736e85ba78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776380-40a8-4dd5-9acc-e170a1cb49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F97306-D6A5-4364-B66E-67ECC1AFB5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E8737C-3C20-4F0F-A86A-FF334874C7C9}">
  <ds:schemaRefs>
    <ds:schemaRef ds:uri="http://schemas.microsoft.com/office/2006/metadata/properties"/>
    <ds:schemaRef ds:uri="http://schemas.microsoft.com/office/infopath/2007/PartnerControls"/>
    <ds:schemaRef ds:uri="3fdd3920-e258-4ca3-833e-736e85ba783c"/>
  </ds:schemaRefs>
</ds:datastoreItem>
</file>

<file path=customXml/itemProps3.xml><?xml version="1.0" encoding="utf-8"?>
<ds:datastoreItem xmlns:ds="http://schemas.openxmlformats.org/officeDocument/2006/customXml" ds:itemID="{AC1FB5A4-B7CE-4325-B2D8-AB59512C11C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CF8734C-ECC5-4E8D-9CEB-0E7F6318D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dd3920-e258-4ca3-833e-736e85ba783c"/>
    <ds:schemaRef ds:uri="35776380-40a8-4dd5-9acc-e170a1cb49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 Template</vt:lpstr>
      <vt:lpstr>Tabular Format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dreynoso</dc:creator>
  <cp:keywords/>
  <dc:description/>
  <cp:lastModifiedBy>Aditya Kanade</cp:lastModifiedBy>
  <cp:revision/>
  <dcterms:created xsi:type="dcterms:W3CDTF">2008-04-01T15:55:29Z</dcterms:created>
  <dcterms:modified xsi:type="dcterms:W3CDTF">2022-03-03T06:34:04Z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0x01010007C457050FFC3048851369ADA6739AD3</vt:lpwstr>
  </property>
</Properties>
</file>