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.Power BI\7.PBI Aspirants\Infy\"/>
    </mc:Choice>
  </mc:AlternateContent>
  <xr:revisionPtr revIDLastSave="0" documentId="13_ncr:1_{C89AB396-EA42-475B-A972-DD5F172B364B}" xr6:coauthVersionLast="47" xr6:coauthVersionMax="47" xr10:uidLastSave="{00000000-0000-0000-0000-000000000000}"/>
  <bookViews>
    <workbookView xWindow="-103" yWindow="-103" windowWidth="22149" windowHeight="13200" activeTab="7" xr2:uid="{5D02A40C-9D70-4040-9730-F9DC43B04221}"/>
  </bookViews>
  <sheets>
    <sheet name="Instructions" sheetId="8" r:id="rId1"/>
    <sheet name="Sheet1" sheetId="11" r:id="rId2"/>
    <sheet name="Sheet2" sheetId="12" r:id="rId3"/>
    <sheet name="actuals" sheetId="5" r:id="rId4"/>
    <sheet name="forecast" sheetId="3" r:id="rId5"/>
    <sheet name="sales price" sheetId="9" r:id="rId6"/>
    <sheet name="exchange" sheetId="4" r:id="rId7"/>
    <sheet name="risks" sheetId="10" r:id="rId8"/>
    <sheet name="Sheet3" sheetId="13" r:id="rId9"/>
  </sheets>
  <definedNames>
    <definedName name="_xlnm._FilterDatabase" localSheetId="3" hidden="1">actuals!$A$1:$F$16</definedName>
    <definedName name="_xlnm._FilterDatabase" localSheetId="4" hidden="1">forecast!$A$1:$F$25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0" l="1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2" i="10"/>
  <c r="I2" i="10"/>
  <c r="I13" i="10"/>
  <c r="I14" i="10"/>
  <c r="I15" i="10"/>
  <c r="I16" i="10"/>
  <c r="I12" i="10"/>
  <c r="I8" i="10"/>
  <c r="I9" i="10"/>
  <c r="I10" i="10"/>
  <c r="I11" i="10"/>
  <c r="I7" i="10"/>
  <c r="I3" i="10"/>
  <c r="I4" i="10"/>
  <c r="I5" i="10"/>
  <c r="I6" i="10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" i="3"/>
  <c r="F2" i="3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2" i="5"/>
  <c r="F2" i="5" s="1"/>
</calcChain>
</file>

<file path=xl/sharedStrings.xml><?xml version="1.0" encoding="utf-8"?>
<sst xmlns="http://schemas.openxmlformats.org/spreadsheetml/2006/main" count="168" uniqueCount="93">
  <si>
    <t>project_id</t>
  </si>
  <si>
    <t>date</t>
  </si>
  <si>
    <t>amount</t>
  </si>
  <si>
    <t>currency</t>
  </si>
  <si>
    <t>EUR</t>
  </si>
  <si>
    <t>USD</t>
  </si>
  <si>
    <t>CHF</t>
  </si>
  <si>
    <t>sales price</t>
  </si>
  <si>
    <t>risk id</t>
  </si>
  <si>
    <t>project id</t>
  </si>
  <si>
    <t>likehood</t>
  </si>
  <si>
    <t>cost</t>
  </si>
  <si>
    <t>name</t>
  </si>
  <si>
    <t>Risk 1</t>
  </si>
  <si>
    <t>Risk 2</t>
  </si>
  <si>
    <t>Risk 3</t>
  </si>
  <si>
    <t>Risk 4</t>
  </si>
  <si>
    <t>Risk 5</t>
  </si>
  <si>
    <t>INSTRUCTIONS</t>
  </si>
  <si>
    <t>With the use of Power BI Desktop (preferably, but some other BI/reporting/visualization tool may be used) create a report with the use of data available in adjacent worksheets. The report shall present:</t>
  </si>
  <si>
    <t>1. Summary of actual sales in USD</t>
  </si>
  <si>
    <t>2. Summary of forecasted sales in USD</t>
  </si>
  <si>
    <t>3. Card with the total number of projects</t>
  </si>
  <si>
    <t>4. Card with the total number of risks</t>
  </si>
  <si>
    <t>5. Line chart with actual and forecasted sales in USD accross all projects on time axis (month by month)</t>
  </si>
  <si>
    <t>7. Column chart with the total amount by project</t>
  </si>
  <si>
    <t>8. Risk analysis heatmap showing Probability and Inpact (the logic and visual representation sample as on the pictures below)</t>
  </si>
  <si>
    <t>rate_to_USD</t>
  </si>
  <si>
    <t>6. Running total (cummulative) sales overal and with split by project in time (month by month)</t>
  </si>
  <si>
    <t>return</t>
  </si>
  <si>
    <t>Impact = var cost = SUMX(RELATEDTABLE('sales price'),risks[cost]/'sales price'[sales price]) *100</t>
  </si>
  <si>
    <t>SWITCH(TRUE(),</t>
  </si>
  <si>
    <t>cost&gt;=1,"Very High Impact",</t>
  </si>
  <si>
    <t>cost&gt;=0.5,"High Impact",</t>
  </si>
  <si>
    <t>cost&gt;=0.25,"Medium Impact",</t>
  </si>
  <si>
    <t>Probabilty = SWITCH(TRUE(),</t>
  </si>
  <si>
    <t>risks[likehood] &gt;=40,"Highly Probable",</t>
  </si>
  <si>
    <t>risks[likehood] &gt;=30,"Probable",</t>
  </si>
  <si>
    <t>risks[likehood] &gt;=20,"Possible",</t>
  </si>
  <si>
    <t>Very High Impact</t>
  </si>
  <si>
    <t>High Impact</t>
  </si>
  <si>
    <t>Medium Impact</t>
  </si>
  <si>
    <t>Low Impact</t>
  </si>
  <si>
    <t>Very Low Impact</t>
  </si>
  <si>
    <t>Probability</t>
  </si>
  <si>
    <t>Highly Probable</t>
  </si>
  <si>
    <t>Probable</t>
  </si>
  <si>
    <t>Possible</t>
  </si>
  <si>
    <t>Unlikely</t>
  </si>
  <si>
    <t>Rare</t>
  </si>
  <si>
    <t>risks[likehood] &lt;10,"Rare")</t>
  </si>
  <si>
    <t>#ffff00</t>
  </si>
  <si>
    <t>#008000</t>
  </si>
  <si>
    <t>#FFA500</t>
  </si>
  <si>
    <t>cost&gt;=0.1,"Low Impact"</t>
  </si>
  <si>
    <t>risks[likehood] &gt;=10,"Unlikely"</t>
  </si>
  <si>
    <t>cost&lt;0.1,"Very Low Impact")</t>
  </si>
  <si>
    <t>#FF0000</t>
  </si>
  <si>
    <t>COST&gt;=0.1 &amp;&amp; risks[likehood] &gt;=40, "#FFA500",
COST&gt;=0.1 &amp;&amp; risks[likehood] &gt;=30, "#ffff00",
COST&gt;=0.1 &amp;&amp; risks[likehood] &gt;=20, "#ffff00",
COST&gt;=0.1 &amp;&amp; risks[likehood] &gt;=10, "#ffff00",
COST&gt;=0.1 &amp;&amp; risks[likehood] &lt;10, "#008000",</t>
  </si>
  <si>
    <t>COST&gt;=1 &amp;&amp; risks[likehood] &gt;=40, "#FF0000",</t>
  </si>
  <si>
    <t>COST&gt;=1 &amp;&amp; risks[likehood] &gt;=30, "#FF0000",</t>
  </si>
  <si>
    <t>COST&gt;=1 &amp;&amp; risks[likehood] &gt;=20, "#FFA500",</t>
  </si>
  <si>
    <t>COST&gt;=1 &amp;&amp; risks[likehood] &gt;=10, "#FFA500",</t>
  </si>
  <si>
    <t>COST&gt;=1 &amp;&amp; risks[likehood] &lt;10, "#ffff00")</t>
  </si>
  <si>
    <t>COST&gt;=1 &amp;&amp; risks[likehood] &gt;=40, "#FF0000",
COST&gt;=1 &amp;&amp; risks[likehood] &gt;=30, "#FF0000",
COST&gt;=1 &amp;&amp; risks[likehood] &gt;=20, "#FFA500",
COST&gt;=1 &amp;&amp; risks[likehood] &gt;=10, "#FFA500",
COST&gt;=1 &amp;&amp; risks[likehood] &lt;10, "#ffff00")</t>
  </si>
  <si>
    <t>BC = var cost = SUMX(RELATEDTABLE('sales price'),risks[cost]/'sales price'[sales price]) *100
RETURN
SWITCH(TRUE(),
COST&lt;0.1 &amp;&amp; risks[likehood] &gt;=40, "#ffff00",
COST&lt;0.1 &amp;&amp; risks[likehood] &gt;=30, "#ffff00",
COST&lt;0.1 &amp;&amp; risks[likehood] &gt;=20, "#008000",
COST&lt;0.1 &amp;&amp; risks[likehood] &gt;=10, "#008000",
COST&lt;0.1 &amp;&amp; risks[likehood] &lt;10, "#008000",</t>
  </si>
  <si>
    <t>COST&gt;=0.25 &amp;&amp; risks[likehood] &gt;=40, "#FFA500",
COST&gt;=0.25 &amp;&amp; risks[likehood] &gt;=30, "#FFA500",
COST&gt;=0.25 &amp;&amp; risks[likehood] &gt;=20, "#ffff00",
COST&gt;=0.25 &amp;&amp; risks[likehood] &gt;=10, "#ffff00",
COST&gt;=0.25 &amp;&amp; risks[likehood] &lt;10, "#008000",</t>
  </si>
  <si>
    <t>COST&gt;=0.5 &amp;&amp; risks[likehood] &gt;=40, "#FF0000",
COST&gt;=0.5 &amp;&amp; risks[likehood] &gt;=30, "#FFA500",
COST&gt;=0.5 &amp;&amp; risks[likehood] &gt;=20, "#FFA500",
COST&gt;=0.5 &amp;&amp; risks[likehood] &gt;=10, "#ffff00",
COST&gt;=0.5 &amp;&amp; risks[likehood] &lt;10, "#ffff00",</t>
  </si>
  <si>
    <t>RETURN</t>
  </si>
  <si>
    <t>BC1 = var cost = SUMX(RELATEDTABLE('sales price'),risks[cost]/'sales price'[sales price]) *100</t>
  </si>
  <si>
    <t>COST&lt;0.1 &amp;&amp; risks[likehood] &gt;=40, "#ffff00",</t>
  </si>
  <si>
    <t>COST&lt;0.1 &amp;&amp; risks[likehood] &gt;=30, "#ffff00",</t>
  </si>
  <si>
    <t>COST&lt;0.1 &amp;&amp; risks[likehood] &gt;=20, "#008000",</t>
  </si>
  <si>
    <t>COST&lt;0.1 &amp;&amp; risks[likehood] &gt;=10, "#008000",</t>
  </si>
  <si>
    <t>COST&lt;0.1 &amp;&amp; risks[likehood] &lt;10, "#008000",</t>
  </si>
  <si>
    <t>COST&gt;=0.1 &amp;&amp; risks[likehood] &gt;=40, "#FFA500",</t>
  </si>
  <si>
    <t>COST&gt;=0.1 &amp;&amp; risks[likehood] &gt;=30, "#ffff00",</t>
  </si>
  <si>
    <t>COST&gt;=0.1 &amp;&amp; risks[likehood] &gt;=20, "#ffff00",</t>
  </si>
  <si>
    <t>COST&gt;=0.1 &amp;&amp; risks[likehood] &gt;=10, "#ffff00",</t>
  </si>
  <si>
    <t>COST&gt;=0.1 &amp;&amp; risks[likehood] &lt;10, "#008000",</t>
  </si>
  <si>
    <t>COST&gt;=0.25 &amp;&amp; risks[likehood] &gt;=40, "#FFA500",</t>
  </si>
  <si>
    <t>COST&gt;=0.25 &amp;&amp; risks[likehood] &gt;=30, "#FFA500",</t>
  </si>
  <si>
    <t>COST&gt;=0.25 &amp;&amp; risks[likehood] &gt;=20, "#ffff00",</t>
  </si>
  <si>
    <t>COST&gt;=0.25 &amp;&amp; risks[likehood] &gt;=10, "#ffff00",</t>
  </si>
  <si>
    <t>COST&gt;=0.25 &amp;&amp; risks[likehood] &lt;10, "#008000",</t>
  </si>
  <si>
    <t>COST&gt;=0.5 &amp;&amp; risks[likehood] &gt;=40, "#FF0000",</t>
  </si>
  <si>
    <t>COST&gt;=0.5 &amp;&amp; risks[likehood] &gt;=30, "#FFA500",</t>
  </si>
  <si>
    <t>COST&gt;=0.5 &amp;&amp; risks[likehood] &gt;=20, "#FFA500",</t>
  </si>
  <si>
    <t>COST&gt;=0.5 &amp;&amp; risks[likehood] &gt;=10, "#ffff00",</t>
  </si>
  <si>
    <t>COST&gt;=0.5 &amp;&amp; risks[likehood] &lt;10, "#ffff00",</t>
  </si>
  <si>
    <t>Sales Price</t>
  </si>
  <si>
    <t>Cost / SalesPrice</t>
  </si>
  <si>
    <t>RiskScore
(Likehood * 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</si>
</sst>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* #,##0.00_-;\-* #,##0.00_-;_-* &quot;-&quot;??_-;_-@_-"/>
    <numFmt numFmtId="167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14" fontId="0" fillId="0" borderId="0" xfId="0" applyNumberFormat="1"/>
    <xf numFmtId="0" fontId="1" fillId="0" borderId="0" xfId="1"/>
    <xf numFmtId="164" fontId="0" fillId="0" borderId="0" xfId="2" applyFont="1"/>
    <xf numFmtId="0" fontId="3" fillId="0" borderId="1" xfId="3"/>
    <xf numFmtId="0" fontId="4" fillId="0" borderId="2" xfId="4" applyAlignment="1">
      <alignment wrapText="1"/>
    </xf>
    <xf numFmtId="0" fontId="0" fillId="3" borderId="0" xfId="0" applyFill="1"/>
    <xf numFmtId="43" fontId="0" fillId="0" borderId="0" xfId="0" applyNumberFormat="1"/>
    <xf numFmtId="0" fontId="5" fillId="3" borderId="0" xfId="0" applyFont="1" applyFill="1"/>
    <xf numFmtId="0" fontId="5" fillId="0" borderId="0" xfId="0" applyFont="1"/>
    <xf numFmtId="0" fontId="0" fillId="4" borderId="0" xfId="0" applyFill="1"/>
    <xf numFmtId="0" fontId="0" fillId="7" borderId="0" xfId="0" applyFill="1"/>
    <xf numFmtId="0" fontId="0" fillId="6" borderId="0" xfId="0" applyFill="1"/>
    <xf numFmtId="0" fontId="0" fillId="5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10" fontId="0" fillId="0" borderId="0" xfId="5" applyNumberFormat="1" applyFont="1"/>
    <xf numFmtId="0" fontId="7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10" fontId="0" fillId="0" borderId="0" xfId="5" applyNumberFormat="1" applyFont="1" applyAlignment="1">
      <alignment vertical="center"/>
    </xf>
    <xf numFmtId="167" fontId="0" fillId="0" borderId="0" xfId="2" applyNumberFormat="1" applyFont="1"/>
    <xf numFmtId="0" fontId="7" fillId="2" borderId="0" xfId="0" applyFont="1" applyFill="1" applyAlignment="1">
      <alignment vertical="center" wrapText="1"/>
    </xf>
  </cellXfs>
  <cellStyles count="6">
    <cellStyle name="Comma" xfId="2" builtinId="3"/>
    <cellStyle name="Heading 1" xfId="3" builtinId="16"/>
    <cellStyle name="Heading 3" xfId="4" builtinId="18"/>
    <cellStyle name="Hyperlink" xfId="1" builtinId="8"/>
    <cellStyle name="Normal" xfId="0" builtinId="0"/>
    <cellStyle name="Percent" xfId="5" builtinId="5"/>
  </cellStyles>
  <dxfs count="10">
    <dxf>
      <numFmt numFmtId="167" formatCode="_-* #,##0_-;\-* #,##0_-;_-* &quot;-&quot;??_-;_-@_-"/>
    </dxf>
    <dxf>
      <numFmt numFmtId="167" formatCode="_-* #,##0_-;\-* #,##0_-;_-* &quot;-&quot;??_-;_-@_-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4617720</xdr:colOff>
      <xdr:row>13</xdr:row>
      <xdr:rowOff>82732</xdr:rowOff>
    </xdr:from>
    <xdr:to>
      <xdr:col>10</xdr:col>
      <xdr:colOff>155431</xdr:colOff>
      <xdr:row>23</xdr:row>
      <xdr:rowOff>82998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92C769-3E7E-4698-9911-FA166B111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7720" y="2809603"/>
          <a:ext cx="8752968" cy="18508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60960</xdr:rowOff>
    </xdr:from>
    <xdr:to>
      <xdr:col>0</xdr:col>
      <xdr:colOff>4545961</xdr:colOff>
      <xdr:row>24</xdr:row>
      <xdr:rowOff>80305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274862-CFF2-448C-B7E0-9CC5C6735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07920"/>
          <a:ext cx="4545961" cy="2031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48986</xdr:colOff>
      <xdr:row>0</xdr:row>
      <xdr:rowOff>125185</xdr:rowOff>
    </xdr:from>
    <xdr:to>
      <xdr:col>18</xdr:col>
      <xdr:colOff>583561</xdr:colOff>
      <xdr:row>10</xdr:row>
      <xdr:rowOff>79216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B188D1-B923-4638-8EDF-6E9CC9307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9843" y="125185"/>
          <a:ext cx="4545961" cy="20549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7</xdr:col>
      <xdr:colOff>146957</xdr:colOff>
      <xdr:row>20</xdr:row>
      <xdr:rowOff>70757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1AE102-D5E6-AA7A-D14F-96EE03B0C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286" y="555171"/>
          <a:ext cx="3412671" cy="32167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647700</xdr:colOff>
      <xdr:row>2</xdr:row>
      <xdr:rowOff>146957</xdr:rowOff>
    </xdr:from>
    <xdr:to>
      <xdr:col>13</xdr:col>
      <xdr:colOff>359228</xdr:colOff>
      <xdr:row>20</xdr:row>
      <xdr:rowOff>32657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6FA3BE5-B03C-31C5-76BB-A0AAB8562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517071"/>
          <a:ext cx="3630385" cy="32167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6457FB-2F0E-4B27-8BC5-5472E6F5B190}" name="Table1" displayName="Table1" ref="A1:E16" totalsRowShown="0" headerRowDxfId="5">
  <autoFilter ref="A1:E16" xr:uid="{576457FB-2F0E-4B27-8BC5-5472E6F5B190}"/>
  <tableColumns count="5">
    <tableColumn id="1" xr3:uid="{2C15D509-425D-41FA-A44E-C016C700CFEF}" name="risk id"/>
    <tableColumn id="2" xr3:uid="{C416DF1A-C06C-4DBF-A3E8-DE4531115ADA}" name="project id"/>
    <tableColumn id="3" xr3:uid="{C3998834-693A-468D-9B13-73708FC9C0FF}" name="likehood"/>
    <tableColumn id="4" xr3:uid="{4872393A-2FFF-4195-90CF-F65C541D3104}" name="cost"/>
    <tableColumn id="5" xr3:uid="{63AF503B-11C0-4E58-B1C6-A1C4180CFBFD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D6186D-7BBB-4909-B976-5239E0CFF7C2}" name="Table2" displayName="Table2" ref="I1:I16" totalsRowShown="0" headerRowDxfId="4" dataDxfId="8" dataCellStyle="Percent">
  <autoFilter ref="I1:I16" xr:uid="{E9D6186D-7BBB-4909-B976-5239E0CFF7C2}"/>
  <tableColumns count="1">
    <tableColumn id="1" xr3:uid="{B82F074B-97D3-403D-89DB-771BD8184DCA}" name="Cost / SalesPrice" dataDxfId="9" dataCellStyle="Percent">
      <calculatedColumnFormula>D2/$G$4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D16B0E-46A6-4348-BA56-B326A20FF4C2}" name="Table3" displayName="Table3" ref="G1:G4" totalsRowShown="0" headerRowDxfId="3" dataDxfId="6" dataCellStyle="Comma">
  <autoFilter ref="G1:G4" xr:uid="{71D16B0E-46A6-4348-BA56-B326A20FF4C2}"/>
  <tableColumns count="1">
    <tableColumn id="1" xr3:uid="{34AB1E5B-A998-4EC9-B694-7E1E2DA76D53}" name="Sales Price" dataDxfId="7" dataCellStyle="Comm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95BAC3-2A41-4634-B69E-64CCFE1951B0}" name="Table4" displayName="Table4" ref="K1:K16" totalsRowShown="0" headerRowDxfId="2" dataDxfId="0" dataCellStyle="Comma">
  <autoFilter ref="K1:K16" xr:uid="{DC95BAC3-2A41-4634-B69E-64CCFE1951B0}"/>
  <tableColumns count="1">
    <tableColumn id="1" xr3:uid="{339D7C51-C503-4D47-91E5-252BB010053B}" name="RiskScore_x000a_(Likehood * Cost)" dataDxfId="1" dataCellStyle="Comma">
      <calculatedColumnFormula>C2*D2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52DB2-6C8F-41EE-B41C-13FB62D4BEE6}">
  <sheetPr>
    <tabColor theme="4"/>
  </sheetPr>
  <dimension ref="A1:A11"/>
  <sheetViews>
    <sheetView showGridLines="0" topLeftCell="A4" zoomScaleNormal="100" workbookViewId="0">
      <selection activeCell="A28" sqref="A28"/>
    </sheetView>
  </sheetViews>
  <sheetFormatPr defaultRowHeight="14.6" x14ac:dyDescent="0.4"/>
  <cols>
    <col min="1" max="1" width="103.69140625" customWidth="1"/>
  </cols>
  <sheetData>
    <row r="1" spans="1:1" ht="19.75" thickBot="1" x14ac:dyDescent="0.55000000000000004">
      <c r="A1" s="5" t="s">
        <v>18</v>
      </c>
    </row>
    <row r="2" spans="1:1" ht="34.950000000000003" customHeight="1" thickTop="1" thickBot="1" x14ac:dyDescent="0.45">
      <c r="A2" s="6" t="s">
        <v>19</v>
      </c>
    </row>
    <row r="4" spans="1:1" x14ac:dyDescent="0.4">
      <c r="A4" s="9" t="s">
        <v>20</v>
      </c>
    </row>
    <row r="5" spans="1:1" x14ac:dyDescent="0.4">
      <c r="A5" s="9" t="s">
        <v>21</v>
      </c>
    </row>
    <row r="6" spans="1:1" x14ac:dyDescent="0.4">
      <c r="A6" s="7" t="s">
        <v>22</v>
      </c>
    </row>
    <row r="7" spans="1:1" x14ac:dyDescent="0.4">
      <c r="A7" s="7" t="s">
        <v>23</v>
      </c>
    </row>
    <row r="8" spans="1:1" x14ac:dyDescent="0.4">
      <c r="A8" s="7" t="s">
        <v>24</v>
      </c>
    </row>
    <row r="9" spans="1:1" x14ac:dyDescent="0.4">
      <c r="A9" s="9" t="s">
        <v>28</v>
      </c>
    </row>
    <row r="10" spans="1:1" x14ac:dyDescent="0.4">
      <c r="A10" s="9" t="s">
        <v>25</v>
      </c>
    </row>
    <row r="11" spans="1:1" x14ac:dyDescent="0.4">
      <c r="A11" s="10" t="s">
        <v>26</v>
      </c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B724D-2001-4659-A281-5B0310144679}">
  <dimension ref="A3:N24"/>
  <sheetViews>
    <sheetView workbookViewId="0">
      <selection activeCell="E20" sqref="E20"/>
    </sheetView>
  </sheetViews>
  <sheetFormatPr defaultRowHeight="14.6" x14ac:dyDescent="0.4"/>
  <cols>
    <col min="1" max="1" width="59.61328125" customWidth="1"/>
    <col min="3" max="3" width="13.765625" bestFit="1" customWidth="1"/>
    <col min="4" max="4" width="15" bestFit="1" customWidth="1"/>
    <col min="5" max="5" width="10.3828125" bestFit="1" customWidth="1"/>
    <col min="6" max="6" width="14" bestFit="1" customWidth="1"/>
    <col min="7" max="7" width="10.69140625" bestFit="1" customWidth="1"/>
    <col min="8" max="8" width="15" bestFit="1" customWidth="1"/>
  </cols>
  <sheetData>
    <row r="3" spans="1:14" x14ac:dyDescent="0.4">
      <c r="C3" t="s">
        <v>44</v>
      </c>
      <c r="D3" t="s">
        <v>43</v>
      </c>
      <c r="E3" t="s">
        <v>42</v>
      </c>
      <c r="F3" t="s">
        <v>41</v>
      </c>
      <c r="G3" t="s">
        <v>40</v>
      </c>
      <c r="H3" t="s">
        <v>39</v>
      </c>
    </row>
    <row r="4" spans="1:14" x14ac:dyDescent="0.4">
      <c r="C4" t="s">
        <v>45</v>
      </c>
      <c r="D4" s="11" t="s">
        <v>51</v>
      </c>
      <c r="E4" s="12" t="s">
        <v>53</v>
      </c>
      <c r="F4" s="12" t="s">
        <v>53</v>
      </c>
      <c r="G4" s="13" t="s">
        <v>57</v>
      </c>
      <c r="H4" s="13" t="s">
        <v>57</v>
      </c>
      <c r="J4" s="11"/>
      <c r="K4" s="12"/>
      <c r="L4" s="12"/>
      <c r="M4" s="13"/>
      <c r="N4" s="13"/>
    </row>
    <row r="5" spans="1:14" x14ac:dyDescent="0.4">
      <c r="C5" t="s">
        <v>46</v>
      </c>
      <c r="D5" s="11" t="s">
        <v>51</v>
      </c>
      <c r="E5" s="11" t="s">
        <v>51</v>
      </c>
      <c r="F5" s="12" t="s">
        <v>53</v>
      </c>
      <c r="G5" s="12" t="s">
        <v>53</v>
      </c>
      <c r="H5" s="13" t="s">
        <v>57</v>
      </c>
      <c r="J5" s="11"/>
      <c r="K5" s="11"/>
      <c r="L5" s="12"/>
      <c r="M5" s="12"/>
      <c r="N5" s="13"/>
    </row>
    <row r="6" spans="1:14" x14ac:dyDescent="0.4">
      <c r="C6" t="s">
        <v>47</v>
      </c>
      <c r="D6" s="14" t="s">
        <v>52</v>
      </c>
      <c r="E6" s="11" t="s">
        <v>51</v>
      </c>
      <c r="F6" s="11" t="s">
        <v>51</v>
      </c>
      <c r="G6" s="12" t="s">
        <v>53</v>
      </c>
      <c r="H6" s="12" t="s">
        <v>53</v>
      </c>
      <c r="J6" s="14"/>
      <c r="K6" s="11"/>
      <c r="L6" s="11"/>
      <c r="M6" s="12"/>
      <c r="N6" s="12"/>
    </row>
    <row r="7" spans="1:14" x14ac:dyDescent="0.4">
      <c r="C7" t="s">
        <v>48</v>
      </c>
      <c r="D7" s="14" t="s">
        <v>52</v>
      </c>
      <c r="E7" s="11" t="s">
        <v>51</v>
      </c>
      <c r="F7" s="11" t="s">
        <v>51</v>
      </c>
      <c r="G7" s="11">
        <v>0</v>
      </c>
      <c r="H7" s="12" t="s">
        <v>53</v>
      </c>
      <c r="J7" s="14"/>
      <c r="K7" s="11"/>
      <c r="L7" s="11"/>
      <c r="M7" s="11"/>
      <c r="N7" s="12"/>
    </row>
    <row r="8" spans="1:14" x14ac:dyDescent="0.4">
      <c r="C8" t="s">
        <v>49</v>
      </c>
      <c r="D8" s="14" t="s">
        <v>52</v>
      </c>
      <c r="E8" s="14" t="s">
        <v>52</v>
      </c>
      <c r="F8" s="14" t="s">
        <v>52</v>
      </c>
      <c r="G8" s="11">
        <v>0</v>
      </c>
      <c r="H8" s="11" t="s">
        <v>51</v>
      </c>
      <c r="J8" s="14"/>
      <c r="K8" s="14"/>
      <c r="L8" s="14"/>
      <c r="M8" s="11"/>
      <c r="N8" s="11"/>
    </row>
    <row r="11" spans="1:14" ht="131.15" x14ac:dyDescent="0.4">
      <c r="A11" s="16" t="s">
        <v>65</v>
      </c>
    </row>
    <row r="12" spans="1:14" x14ac:dyDescent="0.4">
      <c r="A12" s="16"/>
    </row>
    <row r="13" spans="1:14" ht="72.900000000000006" x14ac:dyDescent="0.4">
      <c r="A13" s="15" t="s">
        <v>58</v>
      </c>
      <c r="E13" t="s">
        <v>30</v>
      </c>
    </row>
    <row r="14" spans="1:14" x14ac:dyDescent="0.4">
      <c r="E14" t="s">
        <v>29</v>
      </c>
    </row>
    <row r="15" spans="1:14" ht="72.900000000000006" x14ac:dyDescent="0.4">
      <c r="A15" s="15" t="s">
        <v>66</v>
      </c>
    </row>
    <row r="17" spans="1:8" ht="72.900000000000006" x14ac:dyDescent="0.4">
      <c r="A17" s="15" t="s">
        <v>67</v>
      </c>
    </row>
    <row r="19" spans="1:8" ht="72.900000000000006" x14ac:dyDescent="0.4">
      <c r="A19" s="15" t="s">
        <v>64</v>
      </c>
      <c r="E19" t="s">
        <v>31</v>
      </c>
      <c r="H19" t="s">
        <v>35</v>
      </c>
    </row>
    <row r="20" spans="1:8" x14ac:dyDescent="0.4">
      <c r="E20" t="s">
        <v>32</v>
      </c>
      <c r="H20" t="s">
        <v>36</v>
      </c>
    </row>
    <row r="21" spans="1:8" x14ac:dyDescent="0.4">
      <c r="E21" t="s">
        <v>33</v>
      </c>
      <c r="H21" t="s">
        <v>37</v>
      </c>
    </row>
    <row r="22" spans="1:8" x14ac:dyDescent="0.4">
      <c r="E22" t="s">
        <v>34</v>
      </c>
      <c r="H22" t="s">
        <v>38</v>
      </c>
    </row>
    <row r="23" spans="1:8" x14ac:dyDescent="0.4">
      <c r="E23" t="s">
        <v>54</v>
      </c>
      <c r="H23" t="s">
        <v>55</v>
      </c>
    </row>
    <row r="24" spans="1:8" x14ac:dyDescent="0.4">
      <c r="E24" t="s">
        <v>56</v>
      </c>
      <c r="H24" t="s">
        <v>50</v>
      </c>
    </row>
  </sheetData>
  <sortState xmlns:xlrd2="http://schemas.microsoft.com/office/spreadsheetml/2017/richdata2" ref="D15:E23">
    <sortCondition ref="E19:E23"/>
  </sortState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FB02-BD49-486E-ACFE-9FC0BB84259C}">
  <dimension ref="A1"/>
  <sheetViews>
    <sheetView workbookViewId="0">
      <selection activeCell="J17" sqref="J17"/>
    </sheetView>
  </sheetViews>
  <sheetFormatPr defaultRowHeight="14.6" x14ac:dyDescent="0.4"/>
  <sheetData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959B6-7B8F-4892-985B-BA7900F70073}">
  <dimension ref="A1:F16"/>
  <sheetViews>
    <sheetView zoomScale="150" zoomScaleNormal="150" workbookViewId="0">
      <selection activeCell="E11" sqref="E11"/>
    </sheetView>
  </sheetViews>
  <sheetFormatPr defaultRowHeight="14.6" x14ac:dyDescent="0.4"/>
  <cols>
    <col min="1" max="1" width="10" bestFit="1" customWidth="1"/>
    <col min="2" max="2" width="10.53515625" bestFit="1" customWidth="1"/>
    <col min="3" max="3" width="23" bestFit="1" customWidth="1"/>
  </cols>
  <sheetData>
    <row r="1" spans="1:6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4">
      <c r="A2">
        <v>1</v>
      </c>
      <c r="B2" s="2">
        <v>44197</v>
      </c>
      <c r="C2">
        <v>50</v>
      </c>
      <c r="D2" t="s">
        <v>4</v>
      </c>
      <c r="E2">
        <f>VLOOKUP(D2,exchange!$A$2:$B$4,2,FALSE)</f>
        <v>1.5</v>
      </c>
      <c r="F2">
        <f>C2*E2</f>
        <v>75</v>
      </c>
    </row>
    <row r="3" spans="1:6" x14ac:dyDescent="0.4">
      <c r="A3">
        <v>1</v>
      </c>
      <c r="B3" s="2">
        <v>44228</v>
      </c>
      <c r="C3">
        <v>70</v>
      </c>
      <c r="D3" t="s">
        <v>4</v>
      </c>
      <c r="E3">
        <f>VLOOKUP(D3,exchange!$A$2:$B$4,2,FALSE)</f>
        <v>1.5</v>
      </c>
      <c r="F3">
        <f t="shared" ref="F3:F16" si="0">C3*E3</f>
        <v>105</v>
      </c>
    </row>
    <row r="4" spans="1:6" x14ac:dyDescent="0.4">
      <c r="A4">
        <v>1</v>
      </c>
      <c r="B4" s="2">
        <v>44256</v>
      </c>
      <c r="C4">
        <v>12</v>
      </c>
      <c r="D4" t="s">
        <v>4</v>
      </c>
      <c r="E4">
        <f>VLOOKUP(D4,exchange!$A$2:$B$4,2,FALSE)</f>
        <v>1.5</v>
      </c>
      <c r="F4">
        <f t="shared" si="0"/>
        <v>18</v>
      </c>
    </row>
    <row r="5" spans="1:6" x14ac:dyDescent="0.4">
      <c r="A5">
        <v>1</v>
      </c>
      <c r="B5" s="2">
        <v>44287</v>
      </c>
      <c r="C5">
        <v>56</v>
      </c>
      <c r="D5" t="s">
        <v>4</v>
      </c>
      <c r="E5">
        <f>VLOOKUP(D5,exchange!$A$2:$B$4,2,FALSE)</f>
        <v>1.5</v>
      </c>
      <c r="F5">
        <f t="shared" si="0"/>
        <v>84</v>
      </c>
    </row>
    <row r="6" spans="1:6" x14ac:dyDescent="0.4">
      <c r="A6">
        <v>1</v>
      </c>
      <c r="B6" s="2">
        <v>44317</v>
      </c>
      <c r="C6">
        <v>47</v>
      </c>
      <c r="D6" t="s">
        <v>4</v>
      </c>
      <c r="E6">
        <f>VLOOKUP(D6,exchange!$A$2:$B$4,2,FALSE)</f>
        <v>1.5</v>
      </c>
      <c r="F6">
        <f t="shared" si="0"/>
        <v>70.5</v>
      </c>
    </row>
    <row r="7" spans="1:6" x14ac:dyDescent="0.4">
      <c r="A7">
        <v>2</v>
      </c>
      <c r="B7" s="2">
        <v>44197</v>
      </c>
      <c r="C7">
        <v>63</v>
      </c>
      <c r="D7" t="s">
        <v>5</v>
      </c>
      <c r="E7">
        <f>VLOOKUP(D7,exchange!$A$2:$B$4,2,FALSE)</f>
        <v>1</v>
      </c>
      <c r="F7">
        <f t="shared" si="0"/>
        <v>63</v>
      </c>
    </row>
    <row r="8" spans="1:6" x14ac:dyDescent="0.4">
      <c r="A8">
        <v>2</v>
      </c>
      <c r="B8" s="2">
        <v>44228</v>
      </c>
      <c r="C8">
        <v>64</v>
      </c>
      <c r="D8" t="s">
        <v>5</v>
      </c>
      <c r="E8">
        <f>VLOOKUP(D8,exchange!$A$2:$B$4,2,FALSE)</f>
        <v>1</v>
      </c>
      <c r="F8">
        <f t="shared" si="0"/>
        <v>64</v>
      </c>
    </row>
    <row r="9" spans="1:6" x14ac:dyDescent="0.4">
      <c r="A9">
        <v>2</v>
      </c>
      <c r="B9" s="2">
        <v>44256</v>
      </c>
      <c r="C9">
        <v>39</v>
      </c>
      <c r="D9" t="s">
        <v>5</v>
      </c>
      <c r="E9">
        <f>VLOOKUP(D9,exchange!$A$2:$B$4,2,FALSE)</f>
        <v>1</v>
      </c>
      <c r="F9">
        <f t="shared" si="0"/>
        <v>39</v>
      </c>
    </row>
    <row r="10" spans="1:6" x14ac:dyDescent="0.4">
      <c r="A10">
        <v>2</v>
      </c>
      <c r="B10" s="2">
        <v>44287</v>
      </c>
      <c r="C10">
        <v>54</v>
      </c>
      <c r="D10" t="s">
        <v>5</v>
      </c>
      <c r="E10">
        <f>VLOOKUP(D10,exchange!$A$2:$B$4,2,FALSE)</f>
        <v>1</v>
      </c>
      <c r="F10">
        <f t="shared" si="0"/>
        <v>54</v>
      </c>
    </row>
    <row r="11" spans="1:6" x14ac:dyDescent="0.4">
      <c r="A11">
        <v>2</v>
      </c>
      <c r="B11" s="2">
        <v>44317</v>
      </c>
      <c r="C11">
        <v>95</v>
      </c>
      <c r="D11" t="s">
        <v>5</v>
      </c>
      <c r="E11">
        <f>VLOOKUP(D11,exchange!$A$2:$B$4,2,FALSE)</f>
        <v>1</v>
      </c>
      <c r="F11">
        <f t="shared" si="0"/>
        <v>95</v>
      </c>
    </row>
    <row r="12" spans="1:6" x14ac:dyDescent="0.4">
      <c r="A12">
        <v>3</v>
      </c>
      <c r="B12" s="2">
        <v>44197</v>
      </c>
      <c r="C12">
        <v>44</v>
      </c>
      <c r="D12" t="s">
        <v>6</v>
      </c>
      <c r="E12">
        <f>VLOOKUP(D12,exchange!$A$2:$B$4,2,FALSE)</f>
        <v>2</v>
      </c>
      <c r="F12">
        <f t="shared" si="0"/>
        <v>88</v>
      </c>
    </row>
    <row r="13" spans="1:6" x14ac:dyDescent="0.4">
      <c r="A13">
        <v>3</v>
      </c>
      <c r="B13" s="2">
        <v>44228</v>
      </c>
      <c r="C13">
        <v>77</v>
      </c>
      <c r="D13" t="s">
        <v>6</v>
      </c>
      <c r="E13">
        <f>VLOOKUP(D13,exchange!$A$2:$B$4,2,FALSE)</f>
        <v>2</v>
      </c>
      <c r="F13">
        <f t="shared" si="0"/>
        <v>154</v>
      </c>
    </row>
    <row r="14" spans="1:6" x14ac:dyDescent="0.4">
      <c r="A14">
        <v>3</v>
      </c>
      <c r="B14" s="2">
        <v>44256</v>
      </c>
      <c r="C14">
        <v>87</v>
      </c>
      <c r="D14" t="s">
        <v>6</v>
      </c>
      <c r="E14">
        <f>VLOOKUP(D14,exchange!$A$2:$B$4,2,FALSE)</f>
        <v>2</v>
      </c>
      <c r="F14">
        <f t="shared" si="0"/>
        <v>174</v>
      </c>
    </row>
    <row r="15" spans="1:6" x14ac:dyDescent="0.4">
      <c r="A15">
        <v>3</v>
      </c>
      <c r="B15" s="2">
        <v>44287</v>
      </c>
      <c r="C15">
        <v>25</v>
      </c>
      <c r="D15" t="s">
        <v>6</v>
      </c>
      <c r="E15">
        <f>VLOOKUP(D15,exchange!$A$2:$B$4,2,FALSE)</f>
        <v>2</v>
      </c>
      <c r="F15">
        <f t="shared" si="0"/>
        <v>50</v>
      </c>
    </row>
    <row r="16" spans="1:6" x14ac:dyDescent="0.4">
      <c r="A16">
        <v>3</v>
      </c>
      <c r="B16" s="2">
        <v>44317</v>
      </c>
      <c r="C16">
        <v>99</v>
      </c>
      <c r="D16" t="s">
        <v>6</v>
      </c>
      <c r="E16">
        <f>VLOOKUP(D16,exchange!$A$2:$B$4,2,FALSE)</f>
        <v>2</v>
      </c>
      <c r="F16">
        <f t="shared" si="0"/>
        <v>198</v>
      </c>
    </row>
  </sheetData>
  <autoFilter ref="A1:F16" xr:uid="{1D3959B6-7B8F-4892-985B-BA7900F70073}"/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B8C3D-34A6-4DFE-B682-B1B937436E35}">
  <dimension ref="A1:F25"/>
  <sheetViews>
    <sheetView zoomScale="120" zoomScaleNormal="120" workbookViewId="0">
      <selection activeCell="C15" sqref="C15"/>
    </sheetView>
  </sheetViews>
  <sheetFormatPr defaultRowHeight="14.6" x14ac:dyDescent="0.4"/>
  <cols>
    <col min="1" max="1" width="10" bestFit="1" customWidth="1"/>
    <col min="2" max="2" width="25" bestFit="1" customWidth="1"/>
    <col min="3" max="3" width="23" bestFit="1" customWidth="1"/>
    <col min="4" max="4" width="13.3828125" customWidth="1"/>
  </cols>
  <sheetData>
    <row r="1" spans="1:6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4">
      <c r="A2">
        <v>1</v>
      </c>
      <c r="B2" s="2">
        <v>44348</v>
      </c>
      <c r="C2">
        <v>70</v>
      </c>
      <c r="D2" t="s">
        <v>4</v>
      </c>
      <c r="E2">
        <f>VLOOKUP(D2,exchange!$A$2:$B$4,2,FALSE)</f>
        <v>1.5</v>
      </c>
      <c r="F2">
        <f>E2*C2</f>
        <v>105</v>
      </c>
    </row>
    <row r="3" spans="1:6" x14ac:dyDescent="0.4">
      <c r="A3">
        <v>1</v>
      </c>
      <c r="B3" s="2">
        <v>44378</v>
      </c>
      <c r="C3">
        <v>50</v>
      </c>
      <c r="D3" t="s">
        <v>4</v>
      </c>
      <c r="E3">
        <f>VLOOKUP(D3,exchange!$A$2:$B$4,2,FALSE)</f>
        <v>1.5</v>
      </c>
      <c r="F3">
        <f t="shared" ref="F3:F25" si="0">E3*C3</f>
        <v>75</v>
      </c>
    </row>
    <row r="4" spans="1:6" x14ac:dyDescent="0.4">
      <c r="A4">
        <v>1</v>
      </c>
      <c r="B4" s="2">
        <v>44409</v>
      </c>
      <c r="C4">
        <v>120</v>
      </c>
      <c r="D4" t="s">
        <v>4</v>
      </c>
      <c r="E4">
        <f>VLOOKUP(D4,exchange!$A$2:$B$4,2,FALSE)</f>
        <v>1.5</v>
      </c>
      <c r="F4">
        <f t="shared" si="0"/>
        <v>180</v>
      </c>
    </row>
    <row r="5" spans="1:6" x14ac:dyDescent="0.4">
      <c r="A5">
        <v>1</v>
      </c>
      <c r="B5" s="2">
        <v>44440</v>
      </c>
      <c r="C5">
        <v>140</v>
      </c>
      <c r="D5" t="s">
        <v>4</v>
      </c>
      <c r="E5">
        <f>VLOOKUP(D5,exchange!$A$2:$B$4,2,FALSE)</f>
        <v>1.5</v>
      </c>
      <c r="F5">
        <f t="shared" si="0"/>
        <v>210</v>
      </c>
    </row>
    <row r="6" spans="1:6" x14ac:dyDescent="0.4">
      <c r="A6">
        <v>1</v>
      </c>
      <c r="B6" s="2">
        <v>44470</v>
      </c>
      <c r="C6">
        <v>25</v>
      </c>
      <c r="D6" t="s">
        <v>4</v>
      </c>
      <c r="E6">
        <f>VLOOKUP(D6,exchange!$A$2:$B$4,2,FALSE)</f>
        <v>1.5</v>
      </c>
      <c r="F6">
        <f t="shared" si="0"/>
        <v>37.5</v>
      </c>
    </row>
    <row r="7" spans="1:6" x14ac:dyDescent="0.4">
      <c r="A7">
        <v>1</v>
      </c>
      <c r="B7" s="2">
        <v>44501</v>
      </c>
      <c r="C7">
        <v>85</v>
      </c>
      <c r="D7" t="s">
        <v>4</v>
      </c>
      <c r="E7">
        <f>VLOOKUP(D7,exchange!$A$2:$B$4,2,FALSE)</f>
        <v>1.5</v>
      </c>
      <c r="F7">
        <f t="shared" si="0"/>
        <v>127.5</v>
      </c>
    </row>
    <row r="8" spans="1:6" x14ac:dyDescent="0.4">
      <c r="A8">
        <v>1</v>
      </c>
      <c r="B8" s="2">
        <v>44531</v>
      </c>
      <c r="C8">
        <v>60</v>
      </c>
      <c r="D8" t="s">
        <v>4</v>
      </c>
      <c r="E8">
        <f>VLOOKUP(D8,exchange!$A$2:$B$4,2,FALSE)</f>
        <v>1.5</v>
      </c>
      <c r="F8">
        <f t="shared" si="0"/>
        <v>90</v>
      </c>
    </row>
    <row r="9" spans="1:6" x14ac:dyDescent="0.4">
      <c r="A9">
        <v>1</v>
      </c>
      <c r="B9" s="2">
        <v>44562</v>
      </c>
      <c r="C9">
        <v>60</v>
      </c>
      <c r="D9" t="s">
        <v>4</v>
      </c>
      <c r="E9">
        <f>VLOOKUP(D9,exchange!$A$2:$B$4,2,FALSE)</f>
        <v>1.5</v>
      </c>
      <c r="F9">
        <f t="shared" si="0"/>
        <v>90</v>
      </c>
    </row>
    <row r="10" spans="1:6" x14ac:dyDescent="0.4">
      <c r="A10">
        <v>2</v>
      </c>
      <c r="B10" s="2">
        <v>44348</v>
      </c>
      <c r="C10">
        <v>75</v>
      </c>
      <c r="D10" t="s">
        <v>5</v>
      </c>
      <c r="E10">
        <f>VLOOKUP(D10,exchange!$A$2:$B$4,2,FALSE)</f>
        <v>1</v>
      </c>
      <c r="F10">
        <f t="shared" si="0"/>
        <v>75</v>
      </c>
    </row>
    <row r="11" spans="1:6" x14ac:dyDescent="0.4">
      <c r="A11">
        <v>2</v>
      </c>
      <c r="B11" s="2">
        <v>44378</v>
      </c>
      <c r="C11">
        <v>65</v>
      </c>
      <c r="D11" t="s">
        <v>5</v>
      </c>
      <c r="E11">
        <f>VLOOKUP(D11,exchange!$A$2:$B$4,2,FALSE)</f>
        <v>1</v>
      </c>
      <c r="F11">
        <f t="shared" si="0"/>
        <v>65</v>
      </c>
    </row>
    <row r="12" spans="1:6" x14ac:dyDescent="0.4">
      <c r="A12">
        <v>2</v>
      </c>
      <c r="B12" s="2">
        <v>44409</v>
      </c>
      <c r="C12">
        <v>85</v>
      </c>
      <c r="D12" t="s">
        <v>5</v>
      </c>
      <c r="E12">
        <f>VLOOKUP(D12,exchange!$A$2:$B$4,2,FALSE)</f>
        <v>1</v>
      </c>
      <c r="F12">
        <f t="shared" si="0"/>
        <v>85</v>
      </c>
    </row>
    <row r="13" spans="1:6" x14ac:dyDescent="0.4">
      <c r="A13">
        <v>2</v>
      </c>
      <c r="B13" s="2">
        <v>44440</v>
      </c>
      <c r="C13">
        <v>65</v>
      </c>
      <c r="D13" t="s">
        <v>5</v>
      </c>
      <c r="E13">
        <f>VLOOKUP(D13,exchange!$A$2:$B$4,2,FALSE)</f>
        <v>1</v>
      </c>
      <c r="F13">
        <f t="shared" si="0"/>
        <v>65</v>
      </c>
    </row>
    <row r="14" spans="1:6" x14ac:dyDescent="0.4">
      <c r="A14">
        <v>2</v>
      </c>
      <c r="B14" s="2">
        <v>44470</v>
      </c>
      <c r="C14">
        <v>75</v>
      </c>
      <c r="D14" t="s">
        <v>5</v>
      </c>
      <c r="E14">
        <f>VLOOKUP(D14,exchange!$A$2:$B$4,2,FALSE)</f>
        <v>1</v>
      </c>
      <c r="F14">
        <f t="shared" si="0"/>
        <v>75</v>
      </c>
    </row>
    <row r="15" spans="1:6" x14ac:dyDescent="0.4">
      <c r="A15">
        <v>2</v>
      </c>
      <c r="B15" s="2">
        <v>44501</v>
      </c>
      <c r="C15">
        <v>120</v>
      </c>
      <c r="D15" t="s">
        <v>5</v>
      </c>
      <c r="E15">
        <f>VLOOKUP(D15,exchange!$A$2:$B$4,2,FALSE)</f>
        <v>1</v>
      </c>
      <c r="F15">
        <f t="shared" si="0"/>
        <v>120</v>
      </c>
    </row>
    <row r="16" spans="1:6" x14ac:dyDescent="0.4">
      <c r="A16">
        <v>2</v>
      </c>
      <c r="B16" s="2">
        <v>44531</v>
      </c>
      <c r="C16">
        <v>110</v>
      </c>
      <c r="D16" t="s">
        <v>5</v>
      </c>
      <c r="E16">
        <f>VLOOKUP(D16,exchange!$A$2:$B$4,2,FALSE)</f>
        <v>1</v>
      </c>
      <c r="F16">
        <f t="shared" si="0"/>
        <v>110</v>
      </c>
    </row>
    <row r="17" spans="1:6" x14ac:dyDescent="0.4">
      <c r="A17">
        <v>2</v>
      </c>
      <c r="B17" s="2">
        <v>44562</v>
      </c>
      <c r="C17">
        <v>110</v>
      </c>
      <c r="D17" t="s">
        <v>5</v>
      </c>
      <c r="E17">
        <f>VLOOKUP(D17,exchange!$A$2:$B$4,2,FALSE)</f>
        <v>1</v>
      </c>
      <c r="F17">
        <f t="shared" si="0"/>
        <v>110</v>
      </c>
    </row>
    <row r="18" spans="1:6" x14ac:dyDescent="0.4">
      <c r="A18">
        <v>3</v>
      </c>
      <c r="B18" s="2">
        <v>44348</v>
      </c>
      <c r="C18">
        <v>55</v>
      </c>
      <c r="D18" t="s">
        <v>6</v>
      </c>
      <c r="E18">
        <f>VLOOKUP(D18,exchange!$A$2:$B$4,2,FALSE)</f>
        <v>2</v>
      </c>
      <c r="F18">
        <f t="shared" si="0"/>
        <v>110</v>
      </c>
    </row>
    <row r="19" spans="1:6" x14ac:dyDescent="0.4">
      <c r="A19">
        <v>3</v>
      </c>
      <c r="B19" s="2">
        <v>44378</v>
      </c>
      <c r="C19">
        <v>85</v>
      </c>
      <c r="D19" t="s">
        <v>6</v>
      </c>
      <c r="E19">
        <f>VLOOKUP(D19,exchange!$A$2:$B$4,2,FALSE)</f>
        <v>2</v>
      </c>
      <c r="F19">
        <f t="shared" si="0"/>
        <v>170</v>
      </c>
    </row>
    <row r="20" spans="1:6" x14ac:dyDescent="0.4">
      <c r="A20">
        <v>3</v>
      </c>
      <c r="B20" s="2">
        <v>44409</v>
      </c>
      <c r="C20">
        <v>55</v>
      </c>
      <c r="D20" t="s">
        <v>6</v>
      </c>
      <c r="E20">
        <f>VLOOKUP(D20,exchange!$A$2:$B$4,2,FALSE)</f>
        <v>2</v>
      </c>
      <c r="F20">
        <f t="shared" si="0"/>
        <v>110</v>
      </c>
    </row>
    <row r="21" spans="1:6" x14ac:dyDescent="0.4">
      <c r="A21">
        <v>3</v>
      </c>
      <c r="B21" s="2">
        <v>44440</v>
      </c>
      <c r="C21">
        <v>50</v>
      </c>
      <c r="D21" t="s">
        <v>6</v>
      </c>
      <c r="E21">
        <f>VLOOKUP(D21,exchange!$A$2:$B$4,2,FALSE)</f>
        <v>2</v>
      </c>
      <c r="F21">
        <f t="shared" si="0"/>
        <v>100</v>
      </c>
    </row>
    <row r="22" spans="1:6" x14ac:dyDescent="0.4">
      <c r="A22">
        <v>3</v>
      </c>
      <c r="B22" s="2">
        <v>44470</v>
      </c>
      <c r="C22">
        <v>60</v>
      </c>
      <c r="D22" t="s">
        <v>6</v>
      </c>
      <c r="E22">
        <f>VLOOKUP(D22,exchange!$A$2:$B$4,2,FALSE)</f>
        <v>2</v>
      </c>
      <c r="F22">
        <f t="shared" si="0"/>
        <v>120</v>
      </c>
    </row>
    <row r="23" spans="1:6" x14ac:dyDescent="0.4">
      <c r="A23">
        <v>3</v>
      </c>
      <c r="B23" s="2">
        <v>44501</v>
      </c>
      <c r="C23">
        <v>70</v>
      </c>
      <c r="D23" t="s">
        <v>6</v>
      </c>
      <c r="E23">
        <f>VLOOKUP(D23,exchange!$A$2:$B$4,2,FALSE)</f>
        <v>2</v>
      </c>
      <c r="F23">
        <f t="shared" si="0"/>
        <v>140</v>
      </c>
    </row>
    <row r="24" spans="1:6" x14ac:dyDescent="0.4">
      <c r="A24">
        <v>3</v>
      </c>
      <c r="B24" s="2">
        <v>44531</v>
      </c>
      <c r="C24">
        <v>90</v>
      </c>
      <c r="D24" t="s">
        <v>6</v>
      </c>
      <c r="E24">
        <f>VLOOKUP(D24,exchange!$A$2:$B$4,2,FALSE)</f>
        <v>2</v>
      </c>
      <c r="F24">
        <f t="shared" si="0"/>
        <v>180</v>
      </c>
    </row>
    <row r="25" spans="1:6" x14ac:dyDescent="0.4">
      <c r="A25">
        <v>3</v>
      </c>
      <c r="B25" s="2">
        <v>44562</v>
      </c>
      <c r="C25">
        <v>85</v>
      </c>
      <c r="D25" t="s">
        <v>6</v>
      </c>
      <c r="E25">
        <f>VLOOKUP(D25,exchange!$A$2:$B$4,2,FALSE)</f>
        <v>2</v>
      </c>
      <c r="F25">
        <f t="shared" si="0"/>
        <v>170</v>
      </c>
    </row>
  </sheetData>
  <autoFilter ref="A1:F25" xr:uid="{4CCB8C3D-34A6-4DFE-B682-B1B937436E35}"/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6E6C1-F56C-48C1-8E31-BD3D592EC6CD}">
  <dimension ref="A1:C4"/>
  <sheetViews>
    <sheetView zoomScale="190" zoomScaleNormal="190" workbookViewId="0">
      <selection activeCell="C9" sqref="C9"/>
    </sheetView>
  </sheetViews>
  <sheetFormatPr defaultRowHeight="14.6" x14ac:dyDescent="0.4"/>
  <cols>
    <col min="2" max="2" width="10.69140625" bestFit="1" customWidth="1"/>
  </cols>
  <sheetData>
    <row r="1" spans="1:3" x14ac:dyDescent="0.4">
      <c r="A1" s="1" t="s">
        <v>0</v>
      </c>
      <c r="B1" s="1" t="s">
        <v>7</v>
      </c>
    </row>
    <row r="2" spans="1:3" x14ac:dyDescent="0.4">
      <c r="A2">
        <v>1</v>
      </c>
      <c r="B2" s="4">
        <v>90000</v>
      </c>
      <c r="C2" s="8"/>
    </row>
    <row r="3" spans="1:3" x14ac:dyDescent="0.4">
      <c r="A3">
        <v>2</v>
      </c>
      <c r="B3" s="4">
        <v>85000</v>
      </c>
    </row>
    <row r="4" spans="1:3" x14ac:dyDescent="0.4">
      <c r="A4">
        <v>3</v>
      </c>
      <c r="B4" s="4">
        <v>92500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8A195-7AA1-4FA4-BD05-2D71C010AD39}">
  <dimension ref="A1:B4"/>
  <sheetViews>
    <sheetView workbookViewId="0">
      <selection activeCell="H21" sqref="H21"/>
    </sheetView>
  </sheetViews>
  <sheetFormatPr defaultRowHeight="14.6" x14ac:dyDescent="0.4"/>
  <cols>
    <col min="1" max="1" width="10.84375" customWidth="1"/>
    <col min="2" max="2" width="12" bestFit="1" customWidth="1"/>
  </cols>
  <sheetData>
    <row r="1" spans="1:2" x14ac:dyDescent="0.4">
      <c r="A1" s="1" t="s">
        <v>3</v>
      </c>
      <c r="B1" s="1" t="s">
        <v>27</v>
      </c>
    </row>
    <row r="2" spans="1:2" x14ac:dyDescent="0.4">
      <c r="A2" s="3" t="s">
        <v>4</v>
      </c>
      <c r="B2">
        <v>1.5</v>
      </c>
    </row>
    <row r="3" spans="1:2" x14ac:dyDescent="0.4">
      <c r="A3" t="s">
        <v>6</v>
      </c>
      <c r="B3">
        <v>2</v>
      </c>
    </row>
    <row r="4" spans="1:2" x14ac:dyDescent="0.4">
      <c r="A4" t="s">
        <v>5</v>
      </c>
      <c r="B4">
        <v>1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42168-6CD7-45F9-AAAF-D6EE3390F04B}">
  <dimension ref="A1:K49"/>
  <sheetViews>
    <sheetView tabSelected="1" workbookViewId="0">
      <selection activeCell="G22" sqref="G22"/>
    </sheetView>
  </sheetViews>
  <sheetFormatPr defaultRowHeight="14.6" x14ac:dyDescent="0.4"/>
  <cols>
    <col min="2" max="2" width="10.61328125" customWidth="1"/>
    <col min="3" max="3" width="9.84375" customWidth="1"/>
    <col min="6" max="6" width="4.84375" customWidth="1"/>
    <col min="7" max="7" width="11.765625" bestFit="1" customWidth="1"/>
    <col min="8" max="8" width="4.84375" customWidth="1"/>
    <col min="9" max="9" width="14.15234375" customWidth="1"/>
    <col min="10" max="10" width="4.69140625" customWidth="1"/>
    <col min="11" max="11" width="15.765625" customWidth="1"/>
    <col min="12" max="12" width="3.84375" customWidth="1"/>
    <col min="13" max="13" width="10.53515625" customWidth="1"/>
  </cols>
  <sheetData>
    <row r="1" spans="1:11" s="19" customFormat="1" ht="34.299999999999997" customHeight="1" x14ac:dyDescent="0.4">
      <c r="A1" s="18" t="s">
        <v>8</v>
      </c>
      <c r="B1" s="18" t="s">
        <v>9</v>
      </c>
      <c r="C1" s="18" t="s">
        <v>10</v>
      </c>
      <c r="D1" s="18" t="s">
        <v>11</v>
      </c>
      <c r="E1" s="18" t="s">
        <v>12</v>
      </c>
      <c r="G1" s="18" t="s">
        <v>90</v>
      </c>
      <c r="I1" s="18" t="s">
        <v>91</v>
      </c>
      <c r="J1" s="20"/>
      <c r="K1" s="22" t="s">
        <v>92</v>
      </c>
    </row>
    <row r="2" spans="1:11" x14ac:dyDescent="0.4">
      <c r="A2">
        <v>1</v>
      </c>
      <c r="B2">
        <v>1</v>
      </c>
      <c r="C2">
        <v>5</v>
      </c>
      <c r="D2">
        <v>1000</v>
      </c>
      <c r="E2" t="s">
        <v>13</v>
      </c>
      <c r="G2" s="4">
        <v>90000</v>
      </c>
      <c r="I2" s="17">
        <f>D2/$G$2</f>
        <v>1.1111111111111112E-2</v>
      </c>
      <c r="J2" s="17"/>
      <c r="K2" s="21">
        <f>C2*D2</f>
        <v>5000</v>
      </c>
    </row>
    <row r="3" spans="1:11" x14ac:dyDescent="0.4">
      <c r="A3">
        <v>2</v>
      </c>
      <c r="B3">
        <v>1</v>
      </c>
      <c r="C3">
        <v>10</v>
      </c>
      <c r="D3">
        <v>500</v>
      </c>
      <c r="E3" t="s">
        <v>14</v>
      </c>
      <c r="G3" s="4">
        <v>85000</v>
      </c>
      <c r="I3" s="17">
        <f>D3/$G$2</f>
        <v>5.5555555555555558E-3</v>
      </c>
      <c r="J3" s="17"/>
      <c r="K3" s="21">
        <f t="shared" ref="K3:K16" si="0">C3*D3</f>
        <v>5000</v>
      </c>
    </row>
    <row r="4" spans="1:11" x14ac:dyDescent="0.4">
      <c r="A4">
        <v>3</v>
      </c>
      <c r="B4">
        <v>1</v>
      </c>
      <c r="C4">
        <v>15</v>
      </c>
      <c r="D4">
        <v>250</v>
      </c>
      <c r="E4" t="s">
        <v>15</v>
      </c>
      <c r="G4" s="4">
        <v>92500</v>
      </c>
      <c r="I4" s="17">
        <f>D4/$G$2</f>
        <v>2.7777777777777779E-3</v>
      </c>
      <c r="J4" s="17"/>
      <c r="K4" s="21">
        <f t="shared" si="0"/>
        <v>3750</v>
      </c>
    </row>
    <row r="5" spans="1:11" x14ac:dyDescent="0.4">
      <c r="A5">
        <v>4</v>
      </c>
      <c r="B5">
        <v>1</v>
      </c>
      <c r="C5">
        <v>20</v>
      </c>
      <c r="D5">
        <v>100</v>
      </c>
      <c r="E5" t="s">
        <v>16</v>
      </c>
      <c r="I5" s="17">
        <f>D5/$G$2</f>
        <v>1.1111111111111111E-3</v>
      </c>
      <c r="J5" s="17"/>
      <c r="K5" s="21">
        <f t="shared" si="0"/>
        <v>2000</v>
      </c>
    </row>
    <row r="6" spans="1:11" x14ac:dyDescent="0.4">
      <c r="A6">
        <v>5</v>
      </c>
      <c r="B6">
        <v>1</v>
      </c>
      <c r="C6">
        <v>25</v>
      </c>
      <c r="D6">
        <v>50</v>
      </c>
      <c r="E6" t="s">
        <v>17</v>
      </c>
      <c r="I6" s="17">
        <f>D6/$G$2</f>
        <v>5.5555555555555556E-4</v>
      </c>
      <c r="J6" s="17"/>
      <c r="K6" s="21">
        <f t="shared" si="0"/>
        <v>1250</v>
      </c>
    </row>
    <row r="7" spans="1:11" x14ac:dyDescent="0.4">
      <c r="A7">
        <v>6</v>
      </c>
      <c r="B7">
        <v>2</v>
      </c>
      <c r="C7">
        <v>30</v>
      </c>
      <c r="D7">
        <v>20000</v>
      </c>
      <c r="E7" t="s">
        <v>13</v>
      </c>
      <c r="I7" s="17">
        <f>D7/$G$3</f>
        <v>0.23529411764705882</v>
      </c>
      <c r="J7" s="17"/>
      <c r="K7" s="21">
        <f t="shared" si="0"/>
        <v>600000</v>
      </c>
    </row>
    <row r="8" spans="1:11" x14ac:dyDescent="0.4">
      <c r="A8">
        <v>7</v>
      </c>
      <c r="B8">
        <v>2</v>
      </c>
      <c r="C8">
        <v>35</v>
      </c>
      <c r="D8">
        <v>10000</v>
      </c>
      <c r="E8" t="s">
        <v>14</v>
      </c>
      <c r="I8" s="17">
        <f>D8/$G$3</f>
        <v>0.11764705882352941</v>
      </c>
      <c r="J8" s="17"/>
      <c r="K8" s="21">
        <f t="shared" si="0"/>
        <v>350000</v>
      </c>
    </row>
    <row r="9" spans="1:11" x14ac:dyDescent="0.4">
      <c r="A9">
        <v>8</v>
      </c>
      <c r="B9">
        <v>2</v>
      </c>
      <c r="C9">
        <v>40</v>
      </c>
      <c r="D9">
        <v>5000</v>
      </c>
      <c r="E9" t="s">
        <v>15</v>
      </c>
      <c r="I9" s="17">
        <f>D9/$G$3</f>
        <v>5.8823529411764705E-2</v>
      </c>
      <c r="J9" s="17"/>
      <c r="K9" s="21">
        <f t="shared" si="0"/>
        <v>200000</v>
      </c>
    </row>
    <row r="10" spans="1:11" x14ac:dyDescent="0.4">
      <c r="A10">
        <v>9</v>
      </c>
      <c r="B10">
        <v>2</v>
      </c>
      <c r="C10">
        <v>45</v>
      </c>
      <c r="D10">
        <v>2000</v>
      </c>
      <c r="E10" t="s">
        <v>16</v>
      </c>
      <c r="I10" s="17">
        <f>D10/$G$3</f>
        <v>2.3529411764705882E-2</v>
      </c>
      <c r="J10" s="17"/>
      <c r="K10" s="21">
        <f t="shared" si="0"/>
        <v>90000</v>
      </c>
    </row>
    <row r="11" spans="1:11" x14ac:dyDescent="0.4">
      <c r="A11">
        <v>10</v>
      </c>
      <c r="B11">
        <v>2</v>
      </c>
      <c r="C11">
        <v>20</v>
      </c>
      <c r="D11">
        <v>1000</v>
      </c>
      <c r="E11" t="s">
        <v>17</v>
      </c>
      <c r="I11" s="17">
        <f>D11/$G$3</f>
        <v>1.1764705882352941E-2</v>
      </c>
      <c r="J11" s="17"/>
      <c r="K11" s="21">
        <f t="shared" si="0"/>
        <v>20000</v>
      </c>
    </row>
    <row r="12" spans="1:11" x14ac:dyDescent="0.4">
      <c r="A12">
        <v>11</v>
      </c>
      <c r="B12">
        <v>3</v>
      </c>
      <c r="C12">
        <v>25</v>
      </c>
      <c r="D12">
        <v>2000</v>
      </c>
      <c r="E12" t="s">
        <v>13</v>
      </c>
      <c r="I12" s="17">
        <f>D12/$G$4</f>
        <v>2.1621621621621623E-2</v>
      </c>
      <c r="J12" s="17"/>
      <c r="K12" s="21">
        <f t="shared" si="0"/>
        <v>50000</v>
      </c>
    </row>
    <row r="13" spans="1:11" x14ac:dyDescent="0.4">
      <c r="A13">
        <v>12</v>
      </c>
      <c r="B13">
        <v>3</v>
      </c>
      <c r="C13">
        <v>10</v>
      </c>
      <c r="D13">
        <v>150</v>
      </c>
      <c r="E13" t="s">
        <v>14</v>
      </c>
      <c r="I13" s="17">
        <f>D13/$G$4</f>
        <v>1.6216216216216215E-3</v>
      </c>
      <c r="J13" s="17"/>
      <c r="K13" s="21">
        <f t="shared" si="0"/>
        <v>1500</v>
      </c>
    </row>
    <row r="14" spans="1:11" x14ac:dyDescent="0.4">
      <c r="A14">
        <v>13</v>
      </c>
      <c r="B14">
        <v>3</v>
      </c>
      <c r="C14">
        <v>15</v>
      </c>
      <c r="D14">
        <v>1000</v>
      </c>
      <c r="E14" t="s">
        <v>15</v>
      </c>
      <c r="I14" s="17">
        <f>D14/$G$4</f>
        <v>1.0810810810810811E-2</v>
      </c>
      <c r="J14" s="17"/>
      <c r="K14" s="21">
        <f t="shared" si="0"/>
        <v>15000</v>
      </c>
    </row>
    <row r="15" spans="1:11" x14ac:dyDescent="0.4">
      <c r="A15">
        <v>14</v>
      </c>
      <c r="B15">
        <v>3</v>
      </c>
      <c r="C15">
        <v>25</v>
      </c>
      <c r="D15">
        <v>300</v>
      </c>
      <c r="E15" t="s">
        <v>16</v>
      </c>
      <c r="I15" s="17">
        <f>D15/$G$4</f>
        <v>3.2432432432432431E-3</v>
      </c>
      <c r="J15" s="17"/>
      <c r="K15" s="21">
        <f t="shared" si="0"/>
        <v>7500</v>
      </c>
    </row>
    <row r="16" spans="1:11" x14ac:dyDescent="0.4">
      <c r="A16">
        <v>15</v>
      </c>
      <c r="B16">
        <v>3</v>
      </c>
      <c r="C16">
        <v>5</v>
      </c>
      <c r="D16">
        <v>2500</v>
      </c>
      <c r="E16" t="s">
        <v>17</v>
      </c>
      <c r="I16" s="17">
        <f>D16/$G$4</f>
        <v>2.7027027027027029E-2</v>
      </c>
      <c r="J16" s="17"/>
      <c r="K16" s="21">
        <f t="shared" si="0"/>
        <v>12500</v>
      </c>
    </row>
    <row r="22" spans="11:11" x14ac:dyDescent="0.4">
      <c r="K22" t="s">
        <v>69</v>
      </c>
    </row>
    <row r="23" spans="11:11" x14ac:dyDescent="0.4">
      <c r="K23" t="s">
        <v>68</v>
      </c>
    </row>
    <row r="24" spans="11:11" x14ac:dyDescent="0.4">
      <c r="K24" t="s">
        <v>31</v>
      </c>
    </row>
    <row r="25" spans="11:11" x14ac:dyDescent="0.4">
      <c r="K25" t="s">
        <v>70</v>
      </c>
    </row>
    <row r="26" spans="11:11" x14ac:dyDescent="0.4">
      <c r="K26" t="s">
        <v>71</v>
      </c>
    </row>
    <row r="27" spans="11:11" x14ac:dyDescent="0.4">
      <c r="K27" t="s">
        <v>72</v>
      </c>
    </row>
    <row r="28" spans="11:11" x14ac:dyDescent="0.4">
      <c r="K28" t="s">
        <v>73</v>
      </c>
    </row>
    <row r="29" spans="11:11" x14ac:dyDescent="0.4">
      <c r="K29" t="s">
        <v>74</v>
      </c>
    </row>
    <row r="30" spans="11:11" x14ac:dyDescent="0.4">
      <c r="K30" t="s">
        <v>75</v>
      </c>
    </row>
    <row r="31" spans="11:11" x14ac:dyDescent="0.4">
      <c r="K31" t="s">
        <v>76</v>
      </c>
    </row>
    <row r="32" spans="11:11" x14ac:dyDescent="0.4">
      <c r="K32" t="s">
        <v>77</v>
      </c>
    </row>
    <row r="33" spans="11:11" x14ac:dyDescent="0.4">
      <c r="K33" t="s">
        <v>78</v>
      </c>
    </row>
    <row r="34" spans="11:11" x14ac:dyDescent="0.4">
      <c r="K34" t="s">
        <v>79</v>
      </c>
    </row>
    <row r="35" spans="11:11" x14ac:dyDescent="0.4">
      <c r="K35" t="s">
        <v>80</v>
      </c>
    </row>
    <row r="36" spans="11:11" x14ac:dyDescent="0.4">
      <c r="K36" t="s">
        <v>81</v>
      </c>
    </row>
    <row r="37" spans="11:11" x14ac:dyDescent="0.4">
      <c r="K37" t="s">
        <v>82</v>
      </c>
    </row>
    <row r="38" spans="11:11" x14ac:dyDescent="0.4">
      <c r="K38" t="s">
        <v>83</v>
      </c>
    </row>
    <row r="39" spans="11:11" x14ac:dyDescent="0.4">
      <c r="K39" t="s">
        <v>84</v>
      </c>
    </row>
    <row r="40" spans="11:11" x14ac:dyDescent="0.4">
      <c r="K40" t="s">
        <v>85</v>
      </c>
    </row>
    <row r="41" spans="11:11" x14ac:dyDescent="0.4">
      <c r="K41" t="s">
        <v>86</v>
      </c>
    </row>
    <row r="42" spans="11:11" x14ac:dyDescent="0.4">
      <c r="K42" t="s">
        <v>87</v>
      </c>
    </row>
    <row r="43" spans="11:11" x14ac:dyDescent="0.4">
      <c r="K43" t="s">
        <v>88</v>
      </c>
    </row>
    <row r="44" spans="11:11" x14ac:dyDescent="0.4">
      <c r="K44" t="s">
        <v>89</v>
      </c>
    </row>
    <row r="45" spans="11:11" x14ac:dyDescent="0.4">
      <c r="K45" t="s">
        <v>59</v>
      </c>
    </row>
    <row r="46" spans="11:11" x14ac:dyDescent="0.4">
      <c r="K46" t="s">
        <v>60</v>
      </c>
    </row>
    <row r="47" spans="11:11" x14ac:dyDescent="0.4">
      <c r="K47" t="s">
        <v>61</v>
      </c>
    </row>
    <row r="48" spans="11:11" x14ac:dyDescent="0.4">
      <c r="K48" t="s">
        <v>62</v>
      </c>
    </row>
    <row r="49" spans="11:11" x14ac:dyDescent="0.4">
      <c r="K49" t="s">
        <v>63</v>
      </c>
    </row>
  </sheetData>
  <pageMargins left="0.7" right="0.7" top="0.75" bottom="0.75" header="0.3" footer="0.3"/>
  <pageSetup paperSize="9" orientation="portrait" horizontalDpi="300" r:id="rId1"/>
  <ignoredErrors>
    <ignoredError sqref="I2:I11" calculatedColumn="1"/>
  </ignoredErrors>
  <drawing r:id="rId2"/>
  <tableParts count="4"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5EE46-9CE5-497C-A9B8-05F488BD6782}">
  <dimension ref="A1"/>
  <sheetViews>
    <sheetView workbookViewId="0">
      <selection activeCell="P10" sqref="P10"/>
    </sheetView>
  </sheetViews>
  <sheetFormatPr defaultRowHeight="14.6" x14ac:dyDescent="0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Instructions</vt:lpstr>
      <vt:lpstr>Sheet1</vt:lpstr>
      <vt:lpstr>Sheet2</vt:lpstr>
      <vt:lpstr>actuals</vt:lpstr>
      <vt:lpstr>forecast</vt:lpstr>
      <vt:lpstr>sales price</vt:lpstr>
      <vt:lpstr>exchange</vt:lpstr>
      <vt:lpstr>risks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Czarniecki</dc:creator>
  <cp:lastModifiedBy>AJAY BABU INTURI</cp:lastModifiedBy>
  <dcterms:created xsi:type="dcterms:W3CDTF">2021-06-28T07:37:48Z</dcterms:created>
  <dcterms:modified xsi:type="dcterms:W3CDTF">2023-04-18T05:34:19Z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